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735" windowHeight="12255"/>
  </bookViews>
  <sheets>
    <sheet name="Sheet1" sheetId="1" r:id="rId1"/>
    <sheet name="Sheet2" sheetId="4" r:id="rId2"/>
  </sheets>
  <definedNames>
    <definedName name="_xlnm._FilterDatabase" localSheetId="0" hidden="1">Sheet1!$A$2:$R$30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<sst xmlns="http://schemas.openxmlformats.org/spreadsheetml/2006/main" count="240" uniqueCount="150">
  <si>
    <t>仁和区2026年巩固脱贫攻坚成果与乡村振兴有效衔接资金项目安排表（第一批）</t>
  </si>
  <si>
    <t>序号</t>
  </si>
  <si>
    <t>项目名称</t>
  </si>
  <si>
    <t>项目库信息</t>
  </si>
  <si>
    <t>项目摘要</t>
  </si>
  <si>
    <t>实施时间</t>
  </si>
  <si>
    <t>项目库系统
项目编号</t>
  </si>
  <si>
    <t>项目类型</t>
  </si>
  <si>
    <t>项目二级类型</t>
  </si>
  <si>
    <t>项目子类型</t>
  </si>
  <si>
    <t>项目主管部门</t>
  </si>
  <si>
    <t>项目实施单位</t>
  </si>
  <si>
    <t>项目地点（乡、村）</t>
  </si>
  <si>
    <t>项目内容及规模</t>
  </si>
  <si>
    <t>群众参与和利益联结机制</t>
  </si>
  <si>
    <t>是否跨年度项目</t>
  </si>
  <si>
    <t>实施年度</t>
  </si>
  <si>
    <t>拟安排衔接资金年度</t>
  </si>
  <si>
    <t>合计</t>
  </si>
  <si>
    <t>中央资金</t>
  </si>
  <si>
    <t>省级资金</t>
  </si>
  <si>
    <t>巩固脱贫攻坚成果</t>
  </si>
  <si>
    <t>少数民族发展</t>
  </si>
  <si>
    <t>合  计</t>
  </si>
  <si>
    <t>仁和镇</t>
  </si>
  <si>
    <t>小计</t>
  </si>
  <si>
    <t>红旗一组果蔬集散地建设项目</t>
  </si>
  <si>
    <t>产业发展</t>
  </si>
  <si>
    <t>农村基础设施</t>
  </si>
  <si>
    <t>市场建设和农村物流</t>
  </si>
  <si>
    <t>农业农村局</t>
  </si>
  <si>
    <t>仁和镇人民政府</t>
  </si>
  <si>
    <t>红旗村</t>
  </si>
  <si>
    <t>红旗一组建设钢结构果蔬集散约1000平方米，包括地面硬化、钢结构建主体建设及配套附属设施。</t>
  </si>
  <si>
    <t>为农户售卖芒果提供集中收纳、分拣与暂存空间，能有效规避雨天淋雨、夏季暴晒等天气影响，减少芒果采摘后因储存不当导致的腐烂、变质损耗，切实保障果农劳动成果与经济收益；为村里芒果产业规模化、规范化发展筑牢基础。</t>
  </si>
  <si>
    <t>否</t>
  </si>
  <si>
    <t>立新村早春蔬菜现代农业种植园打造项目</t>
  </si>
  <si>
    <t>板桥村</t>
  </si>
  <si>
    <t>利用立新四组、五组闲置农田，完善基础设施，铺设灌溉管道、滴管喷灌、提升地力等，开展早春蔬菜新品种试验示范。</t>
  </si>
  <si>
    <t>构建“统一运营+农户多元受益”的利益联结机制：农户可获得稳定的土地流转租金；优先吸纳本地劳动力进入园区务工，获取工资性收入；通过定期技能培训，将参与者培养为现代种植技术能手；同时，将示范成功的新品种、新技术向参与农户及周边区域推广，并优先订单收购产品，最终形成“租金+薪金+技能增值+经营收益”的多元增收模式，建立风险共担、利益共享的共同体，确保发展成果惠及本地群众。</t>
  </si>
  <si>
    <t>啊喇乡</t>
  </si>
  <si>
    <t>仁和区啊喇乡官房村食用菌发展项目</t>
  </si>
  <si>
    <t>生产项目</t>
  </si>
  <si>
    <t>种植业基地</t>
  </si>
  <si>
    <t>区农业农村局</t>
  </si>
  <si>
    <t>啊喇乡人民政府</t>
  </si>
  <si>
    <t>官房村</t>
  </si>
  <si>
    <t>1.菌包生产设施设备升级 ；2.建设智能化大棚2个；3.菌包加工厂基础设施完善；4.科技服务及示范推广</t>
  </si>
  <si>
    <t>1.制包生产设备升级，实现培养料混合、装袋全流程机械化作业，减少人工干预，提升装袋效率与料袋规格统一性，单批次装袋量较传统工艺提升60%以上，环境参数自动监测与精准调控，保障菌包优质率提升至99%以上。
2.提升空间利用率，单个大棚可实现菌包摆放量达3万袋以上；配套安装菌包输送轨道及小型转运设备，降低人工搬运强度。</t>
  </si>
  <si>
    <t>布德镇</t>
  </si>
  <si>
    <t>布德镇老村子村土地整治建设项目</t>
  </si>
  <si>
    <t>产业项目</t>
  </si>
  <si>
    <t>布德村
老村子村</t>
  </si>
  <si>
    <t>对120亩低效能园地进行土地整治，移除全部果树。其中，对35亩土地进行标准化整治和田型调整，修建田间堡坎约2000方；对另外85亩进行土地平整。</t>
  </si>
  <si>
    <t>蔬菜基地将低效能果园种植改为高山蔬菜种植能有效利用土地，相比果园种植，蔬菜生长周期短、见效快，一年能实现多次收获和销售，经济效益显著，亩均增收约2万元，年收入300万元，扣除人工、物资等成本后，预计每年村集体收益增加60万元。村集体经济收益按以下标准进行分配，其中，收益的40%向全村528户2258人平均分配；收益的20%进行绩效奖励激励；40%用于村集体经济后续发展、脱贫户监测户等低收入群体困难帮扶、辖区范围内公益设施补短及维护。可为当地村民提供大量就业机会，预计解决100余个就业岗位，农户人均增收至少3000元/年。</t>
  </si>
  <si>
    <t>大田镇</t>
  </si>
  <si>
    <t>大田镇特色农产品交易中心升级打造项目</t>
  </si>
  <si>
    <t>加工流通项目</t>
  </si>
  <si>
    <t>品牌打造和展销平台</t>
  </si>
  <si>
    <t>大田镇人民政府</t>
  </si>
  <si>
    <t>榴园村</t>
  </si>
  <si>
    <t>升级改造大田镇特色农产品交易中心，配套完善相关附属设施，具体以设计为准。</t>
  </si>
  <si>
    <t>通过对交易中心内部设施更新，区分交易区域，精准服务交易客商，提升交易中心使用效率，提高租金回报率。</t>
  </si>
  <si>
    <t>大田镇万亩石榴基地基础设施升级改造项目</t>
  </si>
  <si>
    <t>乡村建设行动</t>
  </si>
  <si>
    <t>人居环境整治</t>
  </si>
  <si>
    <t>村容村貌提升</t>
  </si>
  <si>
    <t>万亩石榴基地基础设施维护。对G227国道法院路口--大田中学--万亩石榴基地沿线进行整体改造，（主要实施路面修补、墙立面打造、飞线整治、石榴田中产业道路及边沟的修复等）。</t>
  </si>
  <si>
    <t>项目建成后改善榴园村200余户，人居环境得到明显提升。</t>
  </si>
  <si>
    <t>大田镇共富农产品交易集市项目</t>
  </si>
  <si>
    <t>建设共富农产品交易集市一处，面积约100平方米，配套相关附属设施，具体以设计为准。</t>
  </si>
  <si>
    <t>建成后既能作为农特产品交易场所，也可以展示大田特色元素及石榴产业品牌的“窗口”，带动群众增收。</t>
  </si>
  <si>
    <t>平地镇</t>
  </si>
  <si>
    <t>仁和区平地镇辣子哨村扶持集体经济项目</t>
  </si>
  <si>
    <t>辣子哨村</t>
  </si>
  <si>
    <t>在辣子哨村小村二组方山脚土地修建农业产业大棚50亩，配套完善水肥一体化设施；修建产业道路600米。</t>
  </si>
  <si>
    <t>农业产业大棚建成运营后，每年将实现高山特色蔬菜种植600吨，产值180万元。每年将提供8000个工日的务工岗位，让农户实现在家门口就近务工。每年增加村集体经济收入20万元。</t>
  </si>
  <si>
    <t>太平乡</t>
  </si>
  <si>
    <t>太平</t>
  </si>
  <si>
    <t>太平乡红岩村芒果产业链初加工项目</t>
  </si>
  <si>
    <t>加工业</t>
  </si>
  <si>
    <t>太平乡人民政府</t>
  </si>
  <si>
    <t>红岩村</t>
  </si>
  <si>
    <t>建设芒果初加工场所1座。计划投资14万元平整硬化场地1200平米；投资88万元建设钢结构棚800平方米；投资15万元，建设150平方米管理用房；投资3万元建设供水供电设施；投资40万元建设消毒池、化粪池、工作台等设施设备。</t>
  </si>
  <si>
    <t>经济效益。 一是增加村集体经济收入，红岩村村集体经济组织和攀枝花市品芒农业科技有限公司合作，利用公司成熟的销售网络和准备建设的果干加工车间，承接次果和等外果的分选、清洗、分解等初加工环节，预计年增加村集体经济收入5万元。二是增加群众务工渠道，项目建成后预计将每月增加务工岗位25个，每年的务工周期为5个月，预计每个岗位可增加农户年收入1.5万元。
社会效益。项目建成后，预计将下降芒果产业损耗比约85%，做到变废为宝，增加销售产品总量，初步估算可增加产值300万元，实现芒果资源利用最大化。
生态效益。减少未经处理的烂果、果皮随意丢弃，污染环境的现象，集中加工后，便于进行统一、无害化的处理。</t>
  </si>
  <si>
    <t>中坝乡</t>
  </si>
  <si>
    <t>学房村2026年“菌菇云仓”集体经济发展项目</t>
  </si>
  <si>
    <t>中坝乡人民政府</t>
  </si>
  <si>
    <t>学房村</t>
  </si>
  <si>
    <t>1.新建菌包生产车间一座，配套接种室、冷库、灭菌设施及紫外线杀菌机等相关设备；2.新建6个智能菌菇云仓（每仓60㎡）；3.地面硬化600平方米。4.配套建设相关道路及附属设施（选址于2.5亩已完成农转用手续的区域，交通便利、水电通信等基础设施完善，可满足运营需求）。</t>
  </si>
  <si>
    <t>1.错峰销售实现溢价盈利。云仓可存储菌菇避开旺季低价期，待淡季价高时出售。本地常见平菇旺季均价3元/斤（0.6万元/吨），淡季达6元/斤（1.2万元/吨），单吨溢价0.6万元。按云仓年均存储并实现错峰销售30吨算，年溢价盈利18万元；若搭配香菇、金针菇等品种错峰，溢价空间可达30%-50%，盈利更可观。
2.村民务工多添收入渠道。云仓分拣、制种车间接种、平台接单等岗位，固定雇佣10名村民，月工资2500元左右，年务工增收30万元；农忙时临时雇工，150元/天的报酬让老人、妇女在家门口就能挣钱。</t>
  </si>
  <si>
    <t>福田镇</t>
  </si>
  <si>
    <t>塘坝村花卉产业基地建设项目</t>
  </si>
  <si>
    <t>福田镇人民政府</t>
  </si>
  <si>
    <t>塘坝村</t>
  </si>
  <si>
    <t>1.土地平整80亩（约50000平方米） 
2.新建标准化钢结构温室大棚，全覆盖节水滴灌及遮阳系统，约20亩（约13000平方米）。
3.建设育苗、包装车间1处，配备小型冷库1座用于花卉保鲜。
4.配备蓄水池1个 
5.完善基地内水、电、路等配套设施</t>
  </si>
  <si>
    <t>经营效益：项目投产后，预计年产高端盆花、鲜切花约50万盆（枝），年均可实现销售收入90-110万元，毛利润率约40%。
就业带动：可直接创造15个以上长期就业岗位，优先吸纳本村劳动力，预计人均年增收2.5万元以上。
集体增收：项目进入稳定运营后，预计每年可为村集体带来25-35万元的纯收入，用于村级公益事业和持续发展。
投资回报： 预计项目投资回收期约为5-6年，具有稳定的长期回报能力。</t>
  </si>
  <si>
    <t>务本乡</t>
  </si>
  <si>
    <t>务本乡葩地村果业包装共富工坊</t>
  </si>
  <si>
    <t>农产品仓储保鲜冷链基础设施建设</t>
  </si>
  <si>
    <t>务本乡人民政府</t>
  </si>
  <si>
    <t>葩地村</t>
  </si>
  <si>
    <t>通过盘活村闲置资产，争取中省扶持资金，引入社会资本进行合作建设葩地村果业包装项目，本项目计划建设一个集果袋生产、研发、销售为一体的专业化果袋生产厂，主要建设内容包括：房屋维修（用于办公用房、职工宿舍、仓储）25万元、场地硬化40万元、厂棚建设55万元、设备采购安装（购置国内先进的果袋生产线2条，以及配套的供电、供水、环保设备）80万元。</t>
  </si>
  <si>
    <t>经营效益：按照年产2000万个纸袋，销售收入可达160余万元，按每个纸袋0.02元的纯利润计算，每年可产生40万元纯利润、通过固定分红的方式每年可向村集体经济分红10万元。
就业带动：通过吸收当地闲散人员就近务工，可解决近20人的群众就业问题，按照每人每月4000元的劳务工资计算，每年可以为当地群众带来近百万的务工收入。
集体增收：预计每年增收10万元以上。
投资回报：预计10-15年收回成本。</t>
  </si>
  <si>
    <t>产业发展项目</t>
  </si>
  <si>
    <t>晚熟芒果季</t>
  </si>
  <si>
    <t>各乡镇</t>
  </si>
  <si>
    <t>主导芒果产业品牌营销推广</t>
  </si>
  <si>
    <t>提高仁和区芒果品牌知名度，促进芒果销售。</t>
  </si>
  <si>
    <t>全区魔芋种植项目</t>
  </si>
  <si>
    <t>全区种植魔芋750亩，2400元/亩</t>
  </si>
  <si>
    <t>示范推广魔芋产业。</t>
  </si>
  <si>
    <t>平地镇白拉古村四川民族村寨项目</t>
  </si>
  <si>
    <t>其他</t>
  </si>
  <si>
    <t>民族村寨项目</t>
  </si>
  <si>
    <t>区民宗局</t>
  </si>
  <si>
    <t>白拉古村</t>
  </si>
  <si>
    <t>购置一处面积为400平方米的闲置房屋，经过装修打造，升级改造为集农特产品售卖、民宿、游客咨询为一体的旅游接待点。利用现有闲置房屋及空地约2000平方米修建生态停车场，安设标识标牌等；配套修建餐饮、休闲等商业设施；传承弘扬民族文化，营造民族团结进步氛围。以民族村寨项目部分资金作为集体资金入股“彝家香”，助力白拉古村发展文旅+康养产业，打造集康养度假、休闲娱乐于一体的生态旅游精品项目，带动旅游经济发展。通过数字化手段，对白拉古村民族村寨的自然风光、建筑、文化、习俗等进行全面记录，搭载到四川民族博览平台，实现少数民族特色村寨原貌数字化保护，促进民族文化的传承与创新发展。</t>
  </si>
  <si>
    <t>村委会以约定10年每年6万元固定分红，10年期满后按占股比例33%进行分红，增加村集体经济投资性收入，壮大集体经济。</t>
  </si>
  <si>
    <t>同德镇</t>
  </si>
  <si>
    <t>仁和区同德镇食用鸡枞产业园及配套设施项目</t>
  </si>
  <si>
    <t>同德镇人民政府</t>
  </si>
  <si>
    <t>同德镇马拉所村</t>
  </si>
  <si>
    <t>建设食用菌生产示范基地，含菌种购买、新建10亩食用菌培育场所、配套管理用房、搭建防护网1200米、装配监控设备6套等。新建扬程约468米太阳能提灌站一座。含：太阳能光伏泵LGFBC180-468-355(Q=180m³/h,H=468m,P=355kW)）、太阳能电池组件(高效半片单晶硅单面600Wp,全面屏，防尘防积灰)、定制储能电池柜、无缝镀锌DN80钢管1500米等。</t>
  </si>
  <si>
    <t>因该区域旱季缺水，为解决沿线芒果、果桑、青花梨、豌豆、玉米等592亩土地生产用水问题，待项目建设完成后能有效解决旱季带来的缺水问题，同时可以采用阶梯水价制度进行收费，即弥补了辖区食用菌种植空缺，发动群众共同参与种植，能够增加就业机会，增加群众收入。</t>
  </si>
  <si>
    <t>2026年度</t>
  </si>
  <si>
    <t>24</t>
  </si>
  <si>
    <t>50</t>
  </si>
  <si>
    <t>143</t>
  </si>
  <si>
    <t>100</t>
  </si>
  <si>
    <t>90.75</t>
  </si>
  <si>
    <t>90.2</t>
  </si>
  <si>
    <t>99</t>
  </si>
  <si>
    <t>82.5</t>
  </si>
  <si>
    <t>70</t>
  </si>
  <si>
    <t>40</t>
  </si>
  <si>
    <t>90</t>
  </si>
  <si>
    <t>240</t>
  </si>
  <si>
    <t>360</t>
  </si>
  <si>
    <t>200</t>
  </si>
  <si>
    <t>125</t>
  </si>
  <si>
    <t>300</t>
  </si>
  <si>
    <t>490</t>
  </si>
  <si>
    <t>80</t>
  </si>
  <si>
    <t>480</t>
  </si>
  <si>
    <t>64</t>
  </si>
  <si>
    <t>250</t>
  </si>
  <si>
    <t>60</t>
  </si>
  <si>
    <t>400</t>
  </si>
  <si>
    <t>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</si>
</sst>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3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Courier New"/>
      <charset val="0"/>
    </font>
    <font>
      <sz val="14"/>
      <name val="宋体"/>
      <charset val="134"/>
    </font>
    <font>
      <sz val="14"/>
      <color rgb="FF000000"/>
      <name val="宋体"/>
      <charset val="134"/>
      <scheme val="minor"/>
    </font>
    <font>
      <sz val="12"/>
      <name val="宋体"/>
      <charset val="134"/>
    </font>
    <font>
      <b/>
      <sz val="12"/>
      <name val="黑体"/>
      <charset val="134"/>
    </font>
    <font>
      <sz val="11"/>
      <name val="宋体"/>
      <charset val="134"/>
      <scheme val="minor"/>
    </font>
    <font>
      <sz val="36"/>
      <name val="方正小标宋简体"/>
      <charset val="134"/>
    </font>
    <font>
      <b/>
      <sz val="16"/>
      <name val="黑体"/>
      <charset val="134"/>
    </font>
    <font>
      <sz val="16"/>
      <name val="黑体"/>
      <charset val="134"/>
    </font>
    <font>
      <b/>
      <sz val="20"/>
      <name val="方正小标宋简体"/>
      <charset val="134"/>
    </font>
    <font>
      <b/>
      <sz val="16"/>
      <name val="方正小标宋简体"/>
      <charset val="134"/>
    </font>
    <font>
      <sz val="14"/>
      <name val="方正小标宋简体"/>
      <charset val="134"/>
    </font>
    <font>
      <b/>
      <sz val="14"/>
      <name val="Times New Roman"/>
      <charset val="134"/>
    </font>
    <font>
      <sz val="14"/>
      <name val="宋体"/>
      <charset val="134"/>
      <scheme val="minor"/>
    </font>
    <font>
      <sz val="14"/>
      <name val="Times New Roman"/>
      <charset val="134"/>
    </font>
    <font>
      <sz val="12"/>
      <name val="Times New Roman"/>
      <charset val="134"/>
    </font>
    <font>
      <b/>
      <sz val="12"/>
      <name val="方正小标宋简体"/>
      <charset val="134"/>
    </font>
    <font>
      <sz val="14"/>
      <name val="方正仿宋_GBK"/>
      <charset val="134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30" fillId="5" borderId="14" applyNumberFormat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justify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176" fontId="12" fillId="0" borderId="9" xfId="0" applyNumberFormat="1" applyFont="1" applyFill="1" applyBorder="1" applyAlignment="1">
      <alignment horizontal="center" vertical="center" wrapText="1"/>
    </xf>
    <xf numFmtId="176" fontId="12" fillId="0" borderId="6" xfId="0" applyNumberFormat="1" applyFont="1" applyFill="1" applyBorder="1" applyAlignment="1">
      <alignment horizontal="center" vertical="center" wrapText="1"/>
    </xf>
    <xf numFmtId="176" fontId="12" fillId="0" borderId="8" xfId="0" applyNumberFormat="1" applyFont="1" applyFill="1" applyBorder="1" applyAlignment="1">
      <alignment horizontal="center" vertical="center" wrapText="1"/>
    </xf>
    <xf numFmtId="176" fontId="12" fillId="0" borderId="9" xfId="0" applyNumberFormat="1" applyFont="1" applyFill="1" applyBorder="1" applyAlignment="1">
      <alignment horizontal="center" vertical="center" wrapText="1"/>
    </xf>
    <xf numFmtId="176" fontId="13" fillId="0" borderId="9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176" fontId="18" fillId="0" borderId="0" xfId="0" applyNumberFormat="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176" fontId="19" fillId="0" borderId="0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0年一事一议上报表" xfId="49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V40"/>
  <sheetViews>
    <sheetView tabSelected="1" zoomScale="70" zoomScaleNormal="70" workbookViewId="0">
      <pane ySplit="3" topLeftCell="A4" activePane="bottomLeft" state="frozen"/>
      <selection/>
      <selection pane="bottomLeft" activeCell="F34" sqref="F34"/>
    </sheetView>
  </sheetViews>
  <sheetFormatPr defaultColWidth="9" defaultRowHeight="14.25"/>
  <cols>
    <col min="1" max="1" width="6.75" style="13" customWidth="1"/>
    <col min="2" max="2" width="17.0416666666667" style="8" customWidth="1"/>
    <col min="3" max="3" width="11.875" style="13" customWidth="1"/>
    <col min="4" max="4" width="12.3166666666667" style="8" customWidth="1"/>
    <col min="5" max="5" width="13.625" style="8" customWidth="1"/>
    <col min="6" max="6" width="13.375" style="8" customWidth="1"/>
    <col min="7" max="7" width="14.0666666666667" style="8" customWidth="1"/>
    <col min="8" max="8" width="14.275" style="8" customWidth="1"/>
    <col min="9" max="9" width="15.7833333333333" style="8" customWidth="1"/>
    <col min="10" max="10" width="45.15" style="14" customWidth="1"/>
    <col min="11" max="11" width="59.4583333333333" style="15" customWidth="1"/>
    <col min="12" max="12" width="11.7166666666667" style="8" customWidth="1"/>
    <col min="13" max="13" width="9.53333333333333" style="13" customWidth="1"/>
    <col min="14" max="14" width="14.6916666666667" style="8" customWidth="1"/>
    <col min="15" max="15" width="16.0666666666667" style="16" customWidth="1"/>
    <col min="16" max="16" width="16.0666666666667" style="17" customWidth="1"/>
    <col min="17" max="18" width="13.3916666666667" style="17" customWidth="1"/>
    <col min="19" max="16384" width="9" style="8"/>
  </cols>
  <sheetData>
    <row r="1" s="8" customFormat="1" ht="55" customHeight="1" spans="1:18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9"/>
      <c r="K1" s="18"/>
      <c r="L1" s="18"/>
      <c r="M1" s="18"/>
      <c r="N1" s="18"/>
      <c r="O1" s="18"/>
      <c r="P1" s="20"/>
      <c r="Q1" s="20"/>
      <c r="R1" s="20"/>
    </row>
    <row r="2" s="9" customFormat="1" ht="36" customHeight="1" spans="1:18">
      <c r="A2" s="21" t="s">
        <v>1</v>
      </c>
      <c r="B2" s="21" t="s">
        <v>2</v>
      </c>
      <c r="C2" s="21" t="s">
        <v>3</v>
      </c>
      <c r="D2" s="21"/>
      <c r="E2" s="21"/>
      <c r="F2" s="21"/>
      <c r="G2" s="21" t="s">
        <v>4</v>
      </c>
      <c r="H2" s="21"/>
      <c r="I2" s="21"/>
      <c r="J2" s="22"/>
      <c r="K2" s="23"/>
      <c r="L2" s="21" t="s">
        <v>5</v>
      </c>
      <c r="M2" s="21"/>
      <c r="N2" s="24"/>
      <c r="O2" s="25"/>
      <c r="P2" s="26"/>
      <c r="Q2" s="26"/>
      <c r="R2" s="26"/>
    </row>
    <row r="3" s="10" customFormat="1" ht="85" customHeight="1" spans="1:18">
      <c r="A3" s="21"/>
      <c r="B3" s="21"/>
      <c r="C3" s="21" t="s">
        <v>6</v>
      </c>
      <c r="D3" s="21" t="s">
        <v>7</v>
      </c>
      <c r="E3" s="21" t="s">
        <v>8</v>
      </c>
      <c r="F3" s="21" t="s">
        <v>9</v>
      </c>
      <c r="G3" s="21" t="s">
        <v>10</v>
      </c>
      <c r="H3" s="21" t="s">
        <v>11</v>
      </c>
      <c r="I3" s="21" t="s">
        <v>12</v>
      </c>
      <c r="J3" s="21" t="s">
        <v>13</v>
      </c>
      <c r="K3" s="21" t="s">
        <v>14</v>
      </c>
      <c r="L3" s="21" t="s">
        <v>15</v>
      </c>
      <c r="M3" s="21" t="s">
        <v>16</v>
      </c>
      <c r="N3" s="21" t="s">
        <v>17</v>
      </c>
      <c r="O3" s="27" t="s">
        <v>18</v>
      </c>
      <c r="P3" s="28" t="s">
        <v>19</v>
      </c>
      <c r="Q3" s="29"/>
      <c r="R3" s="30" t="s">
        <v>20</v>
      </c>
    </row>
    <row r="4" customFormat="1" ht="49" customHeight="1" spans="1:18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  <c r="O4" s="34"/>
      <c r="P4" s="35" t="s">
        <v>21</v>
      </c>
      <c r="Q4" s="36" t="s">
        <v>22</v>
      </c>
      <c r="R4" s="37"/>
    </row>
    <row r="5" customFormat="1" ht="49" customHeight="1" spans="1:18">
      <c r="A5" s="31" t="s">
        <v>23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3"/>
      <c r="O5" s="38">
        <f>O6+O9+O11+O13+O17+O19+O21+O23+O25+O27</f>
        <v>1758</v>
      </c>
      <c r="P5" s="37">
        <f>P6+P9+P11+P13+P17+P19+P21+P23+P25+P27</f>
        <v>1000</v>
      </c>
      <c r="Q5" s="37">
        <v>300</v>
      </c>
      <c r="R5" s="37">
        <v>608</v>
      </c>
    </row>
    <row r="6" customFormat="1" ht="49" customHeight="1" spans="1:18">
      <c r="A6" s="39" t="s">
        <v>24</v>
      </c>
      <c r="B6" s="39"/>
      <c r="C6" s="39"/>
      <c r="D6" s="39"/>
      <c r="E6" s="39"/>
      <c r="F6" s="39"/>
      <c r="G6" s="39"/>
      <c r="H6" s="39"/>
      <c r="I6" s="39"/>
      <c r="J6" s="40"/>
      <c r="K6" s="39"/>
      <c r="L6" s="39" t="s">
        <v>25</v>
      </c>
      <c r="M6" s="39"/>
      <c r="N6" s="39"/>
      <c r="O6" s="41">
        <f>SUM(O7:O8)</f>
        <v>200</v>
      </c>
      <c r="P6" s="42">
        <f>SUM(P7:P8)</f>
        <v>200</v>
      </c>
      <c r="Q6" s="43"/>
      <c r="R6" s="42"/>
    </row>
    <row r="7" s="11" customFormat="1" ht="93.75" spans="1:18">
      <c r="A7" s="44">
        <v>1</v>
      </c>
      <c r="B7" s="45" t="s">
        <v>26</v>
      </c>
      <c r="C7" s="44"/>
      <c r="D7" s="45" t="s">
        <v>27</v>
      </c>
      <c r="E7" s="45" t="s">
        <v>28</v>
      </c>
      <c r="F7" s="45" t="s">
        <v>29</v>
      </c>
      <c r="G7" s="45" t="s">
        <v>30</v>
      </c>
      <c r="H7" s="45" t="s">
        <v>31</v>
      </c>
      <c r="I7" s="44" t="s">
        <v>32</v>
      </c>
      <c r="J7" s="45" t="s">
        <v>33</v>
      </c>
      <c r="K7" s="45" t="s">
        <v>34</v>
      </c>
      <c r="L7" s="44" t="s">
        <v>35</v>
      </c>
      <c r="M7" s="46">
        <v>2026</v>
      </c>
      <c r="N7" s="46">
        <v>2026</v>
      </c>
      <c r="O7" s="46">
        <v>100</v>
      </c>
      <c r="P7" s="47">
        <v>100</v>
      </c>
      <c r="Q7" s="48"/>
      <c r="R7" s="49"/>
    </row>
    <row r="8" customFormat="1" ht="150" spans="1:18">
      <c r="A8" s="44">
        <v>2</v>
      </c>
      <c r="B8" s="44" t="s">
        <v>36</v>
      </c>
      <c r="C8" s="44"/>
      <c r="D8" s="45" t="s">
        <v>27</v>
      </c>
      <c r="E8" s="45" t="s">
        <v>28</v>
      </c>
      <c r="F8" s="45"/>
      <c r="G8" s="45" t="s">
        <v>30</v>
      </c>
      <c r="H8" s="45" t="s">
        <v>31</v>
      </c>
      <c r="I8" s="44" t="s">
        <v>37</v>
      </c>
      <c r="J8" s="45" t="s">
        <v>38</v>
      </c>
      <c r="K8" s="45" t="s">
        <v>39</v>
      </c>
      <c r="L8" s="44" t="s">
        <v>35</v>
      </c>
      <c r="M8" s="44">
        <v>2026</v>
      </c>
      <c r="N8" s="44">
        <v>2026</v>
      </c>
      <c r="O8" s="44">
        <v>100</v>
      </c>
      <c r="P8" s="50">
        <v>100</v>
      </c>
      <c r="Q8" s="43"/>
      <c r="R8" s="51"/>
    </row>
    <row r="9" ht="49" customHeight="1" spans="1:18">
      <c r="A9" s="31" t="s">
        <v>40</v>
      </c>
      <c r="B9" s="32"/>
      <c r="C9" s="32"/>
      <c r="D9" s="32"/>
      <c r="E9" s="32"/>
      <c r="F9" s="32"/>
      <c r="G9" s="32"/>
      <c r="H9" s="32"/>
      <c r="I9" s="32"/>
      <c r="J9" s="32"/>
      <c r="K9" s="33"/>
      <c r="L9" s="31" t="s">
        <v>25</v>
      </c>
      <c r="M9" s="32"/>
      <c r="N9" s="32"/>
      <c r="O9" s="41">
        <v>110</v>
      </c>
      <c r="P9" s="42">
        <f>P10</f>
        <v>70</v>
      </c>
      <c r="Q9" s="52"/>
      <c r="R9" s="42">
        <f>R10</f>
        <v>40</v>
      </c>
    </row>
    <row r="10" s="8" customFormat="1" ht="146" customHeight="1" spans="1:18">
      <c r="A10" s="44">
        <v>1</v>
      </c>
      <c r="B10" s="44" t="s">
        <v>41</v>
      </c>
      <c r="C10" s="44"/>
      <c r="D10" s="53" t="s">
        <v>27</v>
      </c>
      <c r="E10" s="53" t="s">
        <v>42</v>
      </c>
      <c r="F10" s="53" t="s">
        <v>43</v>
      </c>
      <c r="G10" s="44" t="s">
        <v>44</v>
      </c>
      <c r="H10" s="44" t="s">
        <v>45</v>
      </c>
      <c r="I10" s="44" t="s">
        <v>46</v>
      </c>
      <c r="J10" s="45" t="s">
        <v>47</v>
      </c>
      <c r="K10" s="45" t="s">
        <v>48</v>
      </c>
      <c r="L10" s="54" t="s">
        <v>35</v>
      </c>
      <c r="M10" s="54">
        <v>2026</v>
      </c>
      <c r="N10" s="54">
        <v>2026</v>
      </c>
      <c r="O10" s="44">
        <v>110</v>
      </c>
      <c r="P10" s="50">
        <v>70</v>
      </c>
      <c r="Q10" s="55"/>
      <c r="R10" s="50">
        <v>40</v>
      </c>
    </row>
    <row r="11" ht="77" customHeight="1" spans="1:18">
      <c r="A11" s="31" t="s">
        <v>49</v>
      </c>
      <c r="B11" s="32"/>
      <c r="C11" s="32"/>
      <c r="D11" s="32"/>
      <c r="E11" s="32"/>
      <c r="F11" s="32"/>
      <c r="G11" s="32"/>
      <c r="H11" s="32"/>
      <c r="I11" s="32"/>
      <c r="J11" s="32"/>
      <c r="K11" s="33"/>
      <c r="L11" s="31" t="s">
        <v>25</v>
      </c>
      <c r="M11" s="32"/>
      <c r="N11" s="32"/>
      <c r="O11" s="41">
        <f>O12</f>
        <v>98</v>
      </c>
      <c r="P11" s="42">
        <f>SUM(P12)</f>
        <v>15</v>
      </c>
      <c r="Q11" s="52"/>
      <c r="R11" s="42">
        <f>SUM(R12)</f>
        <v>83</v>
      </c>
    </row>
    <row r="12" s="12" customFormat="1" ht="206.25" spans="1:18">
      <c r="A12" s="44">
        <v>1</v>
      </c>
      <c r="B12" s="44" t="s">
        <v>50</v>
      </c>
      <c r="C12" s="44"/>
      <c r="D12" s="44" t="s">
        <v>51</v>
      </c>
      <c r="E12" s="44" t="s">
        <v>42</v>
      </c>
      <c r="F12" s="44" t="s">
        <v>43</v>
      </c>
      <c r="G12" s="44" t="s">
        <v>44</v>
      </c>
      <c r="H12" s="44" t="s">
        <v>49</v>
      </c>
      <c r="I12" s="44" t="s">
        <v>52</v>
      </c>
      <c r="J12" s="45" t="s">
        <v>53</v>
      </c>
      <c r="K12" s="45" t="s">
        <v>54</v>
      </c>
      <c r="L12" s="44" t="s">
        <v>35</v>
      </c>
      <c r="M12" s="44">
        <v>2026</v>
      </c>
      <c r="N12" s="44">
        <v>2026</v>
      </c>
      <c r="O12" s="44">
        <v>98</v>
      </c>
      <c r="P12" s="50">
        <v>15</v>
      </c>
      <c r="Q12" s="56"/>
      <c r="R12" s="50">
        <v>83</v>
      </c>
    </row>
    <row r="13" ht="79" customHeight="1" spans="1:18">
      <c r="A13" s="31" t="s">
        <v>55</v>
      </c>
      <c r="B13" s="32"/>
      <c r="C13" s="32"/>
      <c r="D13" s="32"/>
      <c r="E13" s="32"/>
      <c r="F13" s="32"/>
      <c r="G13" s="32"/>
      <c r="H13" s="32"/>
      <c r="I13" s="32"/>
      <c r="J13" s="32"/>
      <c r="K13" s="33"/>
      <c r="L13" s="31" t="s">
        <v>25</v>
      </c>
      <c r="M13" s="32"/>
      <c r="N13" s="32"/>
      <c r="O13" s="41">
        <f>SUM(O14:O16)</f>
        <v>130</v>
      </c>
      <c r="P13" s="42">
        <f>SUM(P14:P16)</f>
        <v>105</v>
      </c>
      <c r="Q13" s="52"/>
      <c r="R13" s="57">
        <f>SUM(R14:R16)</f>
        <v>25</v>
      </c>
    </row>
    <row r="14" s="8" customFormat="1" ht="78" customHeight="1" spans="1:18">
      <c r="A14" s="58">
        <v>1</v>
      </c>
      <c r="B14" s="59" t="s">
        <v>56</v>
      </c>
      <c r="C14" s="44"/>
      <c r="D14" s="59" t="s">
        <v>27</v>
      </c>
      <c r="E14" s="59" t="s">
        <v>57</v>
      </c>
      <c r="F14" s="59" t="s">
        <v>58</v>
      </c>
      <c r="G14" s="59" t="s">
        <v>44</v>
      </c>
      <c r="H14" s="59" t="s">
        <v>59</v>
      </c>
      <c r="I14" s="3" t="s">
        <v>60</v>
      </c>
      <c r="J14" s="59" t="s">
        <v>61</v>
      </c>
      <c r="K14" s="59" t="s">
        <v>62</v>
      </c>
      <c r="L14" s="3" t="s">
        <v>35</v>
      </c>
      <c r="M14" s="58">
        <v>2026</v>
      </c>
      <c r="N14" s="58">
        <v>2026</v>
      </c>
      <c r="O14" s="58">
        <v>25</v>
      </c>
      <c r="P14" s="60">
        <v>25</v>
      </c>
      <c r="Q14" s="55"/>
      <c r="R14" s="61"/>
    </row>
    <row r="15" s="8" customFormat="1" ht="103" customHeight="1" spans="1:18">
      <c r="A15" s="58">
        <v>2</v>
      </c>
      <c r="B15" s="59" t="s">
        <v>63</v>
      </c>
      <c r="C15" s="44"/>
      <c r="D15" s="59" t="s">
        <v>64</v>
      </c>
      <c r="E15" s="59" t="s">
        <v>65</v>
      </c>
      <c r="F15" s="59" t="s">
        <v>66</v>
      </c>
      <c r="G15" s="59" t="s">
        <v>44</v>
      </c>
      <c r="H15" s="59" t="s">
        <v>59</v>
      </c>
      <c r="I15" s="3" t="s">
        <v>60</v>
      </c>
      <c r="J15" s="59" t="s">
        <v>67</v>
      </c>
      <c r="K15" s="59" t="s">
        <v>68</v>
      </c>
      <c r="L15" s="3" t="s">
        <v>35</v>
      </c>
      <c r="M15" s="58">
        <v>2026</v>
      </c>
      <c r="N15" s="58">
        <v>2026</v>
      </c>
      <c r="O15" s="58">
        <v>25</v>
      </c>
      <c r="P15" s="61"/>
      <c r="Q15" s="55"/>
      <c r="R15" s="60">
        <v>25</v>
      </c>
    </row>
    <row r="16" s="8" customFormat="1" ht="78" customHeight="1" spans="1:18">
      <c r="A16" s="58">
        <v>3</v>
      </c>
      <c r="B16" s="59" t="s">
        <v>69</v>
      </c>
      <c r="C16" s="44"/>
      <c r="D16" s="59" t="s">
        <v>27</v>
      </c>
      <c r="E16" s="59" t="s">
        <v>57</v>
      </c>
      <c r="F16" s="59" t="s">
        <v>58</v>
      </c>
      <c r="G16" s="59" t="s">
        <v>44</v>
      </c>
      <c r="H16" s="59" t="s">
        <v>59</v>
      </c>
      <c r="I16" s="3" t="s">
        <v>60</v>
      </c>
      <c r="J16" s="59" t="s">
        <v>70</v>
      </c>
      <c r="K16" s="59" t="s">
        <v>71</v>
      </c>
      <c r="L16" s="3" t="s">
        <v>35</v>
      </c>
      <c r="M16" s="58">
        <v>2026</v>
      </c>
      <c r="N16" s="58">
        <v>2026</v>
      </c>
      <c r="O16" s="58">
        <v>80</v>
      </c>
      <c r="P16" s="60">
        <v>80</v>
      </c>
      <c r="Q16" s="55"/>
      <c r="R16" s="61"/>
    </row>
    <row r="17" ht="58" customHeight="1" spans="1:22">
      <c r="A17" s="31" t="s">
        <v>72</v>
      </c>
      <c r="B17" s="32"/>
      <c r="C17" s="32"/>
      <c r="D17" s="32"/>
      <c r="E17" s="32"/>
      <c r="F17" s="32"/>
      <c r="G17" s="32"/>
      <c r="H17" s="32"/>
      <c r="I17" s="32"/>
      <c r="J17" s="32"/>
      <c r="K17" s="33"/>
      <c r="L17" s="31" t="s">
        <v>25</v>
      </c>
      <c r="M17" s="32"/>
      <c r="N17" s="32"/>
      <c r="O17" s="41">
        <v>150</v>
      </c>
      <c r="P17" s="42">
        <f>P18</f>
        <v>150</v>
      </c>
      <c r="Q17" s="52"/>
      <c r="R17" s="42">
        <f>R18</f>
        <v>0</v>
      </c>
    </row>
    <row r="18" s="12" customFormat="1" ht="75" spans="1:22">
      <c r="A18" s="44">
        <v>1</v>
      </c>
      <c r="B18" s="45" t="s">
        <v>73</v>
      </c>
      <c r="C18" s="44"/>
      <c r="D18" s="45" t="s">
        <v>27</v>
      </c>
      <c r="E18" s="45" t="s">
        <v>42</v>
      </c>
      <c r="F18" s="45" t="s">
        <v>43</v>
      </c>
      <c r="G18" s="45" t="s">
        <v>44</v>
      </c>
      <c r="H18" s="45" t="s">
        <v>72</v>
      </c>
      <c r="I18" s="45" t="s">
        <v>74</v>
      </c>
      <c r="J18" s="45" t="s">
        <v>75</v>
      </c>
      <c r="K18" s="45" t="s">
        <v>76</v>
      </c>
      <c r="L18" s="45" t="s">
        <v>35</v>
      </c>
      <c r="M18" s="44">
        <v>2026</v>
      </c>
      <c r="N18" s="44">
        <v>2026</v>
      </c>
      <c r="O18" s="44">
        <v>150</v>
      </c>
      <c r="P18" s="50">
        <v>150</v>
      </c>
      <c r="Q18" s="56"/>
      <c r="R18" s="62"/>
    </row>
    <row r="19" ht="69" customHeight="1" spans="1:22">
      <c r="A19" s="31" t="s">
        <v>77</v>
      </c>
      <c r="B19" s="32"/>
      <c r="C19" s="32" t="s">
        <v>78</v>
      </c>
      <c r="D19" s="32"/>
      <c r="E19" s="32"/>
      <c r="F19" s="32"/>
      <c r="G19" s="32"/>
      <c r="H19" s="32"/>
      <c r="I19" s="32"/>
      <c r="J19" s="63"/>
      <c r="K19" s="33"/>
      <c r="L19" s="31" t="s">
        <v>25</v>
      </c>
      <c r="M19" s="32"/>
      <c r="N19" s="32"/>
      <c r="O19" s="41">
        <v>110</v>
      </c>
      <c r="P19" s="42">
        <f>P20</f>
        <v>70</v>
      </c>
      <c r="Q19" s="52"/>
      <c r="R19" s="57">
        <f>R20</f>
        <v>40</v>
      </c>
    </row>
    <row r="20" s="8" customFormat="1" ht="242" customHeight="1" spans="1:22">
      <c r="A20" s="44">
        <v>1</v>
      </c>
      <c r="B20" s="44" t="s">
        <v>79</v>
      </c>
      <c r="C20" s="44"/>
      <c r="D20" s="53" t="s">
        <v>27</v>
      </c>
      <c r="E20" s="44" t="s">
        <v>57</v>
      </c>
      <c r="F20" s="44" t="s">
        <v>80</v>
      </c>
      <c r="G20" s="54" t="s">
        <v>44</v>
      </c>
      <c r="H20" s="44" t="s">
        <v>81</v>
      </c>
      <c r="I20" s="44" t="s">
        <v>82</v>
      </c>
      <c r="J20" s="45" t="s">
        <v>83</v>
      </c>
      <c r="K20" s="45" t="s">
        <v>84</v>
      </c>
      <c r="L20" s="44"/>
      <c r="M20" s="54">
        <v>2026</v>
      </c>
      <c r="N20" s="54">
        <v>2026</v>
      </c>
      <c r="O20" s="44">
        <v>110</v>
      </c>
      <c r="P20" s="50">
        <v>70</v>
      </c>
      <c r="Q20" s="55"/>
      <c r="R20" s="50">
        <v>40</v>
      </c>
    </row>
    <row r="21" ht="52" customHeight="1" spans="1:22">
      <c r="A21" s="31" t="s">
        <v>85</v>
      </c>
      <c r="B21" s="32"/>
      <c r="C21" s="32"/>
      <c r="D21" s="32"/>
      <c r="E21" s="32"/>
      <c r="F21" s="32"/>
      <c r="G21" s="32"/>
      <c r="H21" s="32"/>
      <c r="I21" s="32"/>
      <c r="J21" s="63"/>
      <c r="K21" s="33"/>
      <c r="L21" s="31" t="s">
        <v>25</v>
      </c>
      <c r="M21" s="32"/>
      <c r="N21" s="32"/>
      <c r="O21" s="41">
        <f>SUM(O22)</f>
        <v>110</v>
      </c>
      <c r="P21" s="42">
        <f>P22</f>
        <v>70</v>
      </c>
      <c r="Q21" s="52"/>
      <c r="R21" s="42">
        <f>SUM(R22)</f>
        <v>40</v>
      </c>
    </row>
    <row r="22" s="8" customFormat="1" ht="197" customHeight="1" spans="1:22">
      <c r="A22" s="44">
        <v>1</v>
      </c>
      <c r="B22" s="44" t="s">
        <v>86</v>
      </c>
      <c r="C22" s="44"/>
      <c r="D22" s="44" t="s">
        <v>27</v>
      </c>
      <c r="E22" s="44" t="s">
        <v>42</v>
      </c>
      <c r="F22" s="44" t="s">
        <v>43</v>
      </c>
      <c r="G22" s="54" t="s">
        <v>44</v>
      </c>
      <c r="H22" s="44" t="s">
        <v>87</v>
      </c>
      <c r="I22" s="44" t="s">
        <v>88</v>
      </c>
      <c r="J22" s="45" t="s">
        <v>89</v>
      </c>
      <c r="K22" s="45" t="s">
        <v>90</v>
      </c>
      <c r="L22" s="54" t="s">
        <v>35</v>
      </c>
      <c r="M22" s="54">
        <v>2026</v>
      </c>
      <c r="N22" s="54">
        <v>2026</v>
      </c>
      <c r="O22" s="44">
        <v>110</v>
      </c>
      <c r="P22" s="50">
        <v>70</v>
      </c>
      <c r="Q22" s="55"/>
      <c r="R22" s="50">
        <v>40</v>
      </c>
    </row>
    <row r="23" ht="36" customHeight="1" spans="1:22">
      <c r="A23" s="31" t="s">
        <v>91</v>
      </c>
      <c r="B23" s="32"/>
      <c r="C23" s="32"/>
      <c r="D23" s="32"/>
      <c r="E23" s="32"/>
      <c r="F23" s="32"/>
      <c r="G23" s="32"/>
      <c r="H23" s="32"/>
      <c r="I23" s="32"/>
      <c r="J23" s="63"/>
      <c r="K23" s="33"/>
      <c r="L23" s="31" t="s">
        <v>25</v>
      </c>
      <c r="M23" s="32"/>
      <c r="N23" s="32"/>
      <c r="O23" s="41">
        <f>O24</f>
        <v>110</v>
      </c>
      <c r="P23" s="42">
        <f>P24</f>
        <v>70</v>
      </c>
      <c r="Q23" s="52"/>
      <c r="R23" s="42">
        <f>R24</f>
        <v>40</v>
      </c>
    </row>
    <row r="24" ht="172" customHeight="1" spans="1:22">
      <c r="A24" s="44">
        <v>1</v>
      </c>
      <c r="B24" s="44" t="s">
        <v>92</v>
      </c>
      <c r="C24" s="44"/>
      <c r="D24" s="53" t="s">
        <v>27</v>
      </c>
      <c r="E24" s="53" t="s">
        <v>42</v>
      </c>
      <c r="F24" s="53" t="s">
        <v>43</v>
      </c>
      <c r="G24" s="54" t="s">
        <v>44</v>
      </c>
      <c r="H24" s="44" t="s">
        <v>93</v>
      </c>
      <c r="I24" s="44" t="s">
        <v>94</v>
      </c>
      <c r="J24" s="45" t="s">
        <v>95</v>
      </c>
      <c r="K24" s="45" t="s">
        <v>96</v>
      </c>
      <c r="L24" s="44" t="s">
        <v>35</v>
      </c>
      <c r="M24" s="54">
        <v>2026</v>
      </c>
      <c r="N24" s="54">
        <v>2026</v>
      </c>
      <c r="O24" s="44">
        <v>110</v>
      </c>
      <c r="P24" s="50">
        <v>70</v>
      </c>
      <c r="Q24" s="52"/>
      <c r="R24" s="50">
        <v>40</v>
      </c>
    </row>
    <row r="25" ht="40" customHeight="1" spans="1:22">
      <c r="A25" s="31" t="s">
        <v>97</v>
      </c>
      <c r="B25" s="32"/>
      <c r="C25" s="32"/>
      <c r="D25" s="32"/>
      <c r="E25" s="32"/>
      <c r="F25" s="32"/>
      <c r="G25" s="32"/>
      <c r="H25" s="32"/>
      <c r="I25" s="32"/>
      <c r="J25" s="63"/>
      <c r="K25" s="33"/>
      <c r="L25" s="31" t="s">
        <v>25</v>
      </c>
      <c r="M25" s="32"/>
      <c r="N25" s="32"/>
      <c r="O25" s="41">
        <f>O26</f>
        <v>110</v>
      </c>
      <c r="P25" s="42">
        <f>P26</f>
        <v>70</v>
      </c>
      <c r="Q25" s="52"/>
      <c r="R25" s="42">
        <f>R26</f>
        <v>40</v>
      </c>
    </row>
    <row r="26" s="8" customFormat="1" ht="180" customHeight="1" spans="1:22">
      <c r="A26" s="44">
        <v>1</v>
      </c>
      <c r="B26" s="44" t="s">
        <v>98</v>
      </c>
      <c r="C26" s="44"/>
      <c r="D26" s="44" t="s">
        <v>27</v>
      </c>
      <c r="E26" s="44" t="s">
        <v>57</v>
      </c>
      <c r="F26" s="44" t="s">
        <v>99</v>
      </c>
      <c r="G26" s="54" t="s">
        <v>44</v>
      </c>
      <c r="H26" s="44" t="s">
        <v>100</v>
      </c>
      <c r="I26" s="44" t="s">
        <v>101</v>
      </c>
      <c r="J26" s="45" t="s">
        <v>102</v>
      </c>
      <c r="K26" s="45" t="s">
        <v>103</v>
      </c>
      <c r="L26" s="54" t="s">
        <v>35</v>
      </c>
      <c r="M26" s="54">
        <v>2026</v>
      </c>
      <c r="N26" s="54">
        <v>2026</v>
      </c>
      <c r="O26" s="44">
        <v>110</v>
      </c>
      <c r="P26" s="50">
        <v>70</v>
      </c>
      <c r="Q26" s="55"/>
      <c r="R26" s="50">
        <v>40</v>
      </c>
    </row>
    <row r="27" ht="43" customHeight="1" spans="1:22">
      <c r="A27" s="31" t="s">
        <v>104</v>
      </c>
      <c r="B27" s="32"/>
      <c r="C27" s="32"/>
      <c r="D27" s="32"/>
      <c r="E27" s="32"/>
      <c r="F27" s="32"/>
      <c r="G27" s="32"/>
      <c r="H27" s="32"/>
      <c r="I27" s="32"/>
      <c r="J27" s="63"/>
      <c r="K27" s="33"/>
      <c r="L27" s="31" t="s">
        <v>25</v>
      </c>
      <c r="M27" s="32"/>
      <c r="N27" s="32"/>
      <c r="O27" s="41">
        <f>SUM(O28:O30)</f>
        <v>630</v>
      </c>
      <c r="P27" s="42">
        <v>180</v>
      </c>
      <c r="Q27" s="52">
        <v>300</v>
      </c>
      <c r="R27" s="42">
        <f>SUM(R28:R30)</f>
        <v>150</v>
      </c>
      <c r="S27" s="64"/>
      <c r="T27" s="64"/>
      <c r="U27" s="64"/>
      <c r="V27" s="64"/>
    </row>
    <row r="28" s="12" customFormat="1" ht="37.5" spans="1:22">
      <c r="A28" s="54">
        <v>1</v>
      </c>
      <c r="B28" s="54" t="s">
        <v>105</v>
      </c>
      <c r="C28" s="54"/>
      <c r="D28" s="54" t="s">
        <v>27</v>
      </c>
      <c r="E28" s="54" t="s">
        <v>57</v>
      </c>
      <c r="F28" s="54" t="s">
        <v>58</v>
      </c>
      <c r="G28" s="54" t="s">
        <v>44</v>
      </c>
      <c r="H28" s="54" t="s">
        <v>44</v>
      </c>
      <c r="I28" s="54" t="s">
        <v>106</v>
      </c>
      <c r="J28" s="65" t="s">
        <v>107</v>
      </c>
      <c r="K28" s="65" t="s">
        <v>108</v>
      </c>
      <c r="L28" s="54" t="s">
        <v>35</v>
      </c>
      <c r="M28" s="54">
        <v>2026</v>
      </c>
      <c r="N28" s="54">
        <v>2026</v>
      </c>
      <c r="O28" s="54">
        <v>150</v>
      </c>
      <c r="P28" s="66"/>
      <c r="Q28" s="56"/>
      <c r="R28" s="67">
        <v>150</v>
      </c>
      <c r="S28" s="68"/>
      <c r="T28" s="68"/>
      <c r="U28" s="68"/>
      <c r="V28" s="68"/>
    </row>
    <row r="29" s="12" customFormat="1" ht="37.5" spans="1:22">
      <c r="A29" s="54">
        <v>2</v>
      </c>
      <c r="B29" s="65" t="s">
        <v>109</v>
      </c>
      <c r="C29" s="54"/>
      <c r="D29" s="54" t="s">
        <v>27</v>
      </c>
      <c r="E29" s="54" t="s">
        <v>42</v>
      </c>
      <c r="F29" s="54" t="s">
        <v>43</v>
      </c>
      <c r="G29" s="54" t="s">
        <v>44</v>
      </c>
      <c r="H29" s="54"/>
      <c r="I29" s="54"/>
      <c r="J29" s="65" t="s">
        <v>110</v>
      </c>
      <c r="K29" s="65" t="s">
        <v>111</v>
      </c>
      <c r="L29" s="54" t="s">
        <v>35</v>
      </c>
      <c r="M29" s="54">
        <v>2026</v>
      </c>
      <c r="N29" s="54">
        <v>2026</v>
      </c>
      <c r="O29" s="54">
        <v>180</v>
      </c>
      <c r="P29" s="67">
        <v>180</v>
      </c>
      <c r="Q29" s="56"/>
      <c r="R29" s="66"/>
    </row>
    <row r="30" ht="296" customHeight="1" spans="1:22">
      <c r="A30" s="54">
        <v>3</v>
      </c>
      <c r="B30" s="44" t="s">
        <v>112</v>
      </c>
      <c r="C30" s="44"/>
      <c r="D30" s="44" t="s">
        <v>113</v>
      </c>
      <c r="E30" s="44" t="s">
        <v>113</v>
      </c>
      <c r="F30" s="44" t="s">
        <v>114</v>
      </c>
      <c r="G30" s="44" t="s">
        <v>115</v>
      </c>
      <c r="H30" s="44" t="s">
        <v>72</v>
      </c>
      <c r="I30" s="44" t="s">
        <v>116</v>
      </c>
      <c r="J30" s="45" t="s">
        <v>117</v>
      </c>
      <c r="K30" s="45" t="s">
        <v>118</v>
      </c>
      <c r="L30" s="44" t="s">
        <v>35</v>
      </c>
      <c r="M30" s="44">
        <v>2026</v>
      </c>
      <c r="N30" s="44">
        <v>2026</v>
      </c>
      <c r="O30" s="44">
        <v>300</v>
      </c>
      <c r="P30" s="51"/>
      <c r="Q30" s="50">
        <v>300</v>
      </c>
      <c r="R30" s="51"/>
    </row>
    <row r="31" ht="27" spans="1:22">
      <c r="A31" s="31" t="s">
        <v>119</v>
      </c>
      <c r="B31" s="32"/>
      <c r="C31" s="32"/>
      <c r="D31" s="32"/>
      <c r="E31" s="32"/>
      <c r="F31" s="32"/>
      <c r="G31" s="32"/>
      <c r="H31" s="32"/>
      <c r="I31" s="32"/>
      <c r="J31" s="63"/>
      <c r="K31" s="33"/>
      <c r="L31" s="31" t="s">
        <v>25</v>
      </c>
      <c r="M31" s="32"/>
      <c r="N31" s="32"/>
    </row>
    <row r="32" ht="168.75" spans="1:22">
      <c r="A32" s="69">
        <v>1</v>
      </c>
      <c r="B32" s="53" t="s">
        <v>120</v>
      </c>
      <c r="C32" s="69"/>
      <c r="D32" s="53" t="s">
        <v>27</v>
      </c>
      <c r="E32" s="53" t="s">
        <v>42</v>
      </c>
      <c r="F32" s="53" t="s">
        <v>43</v>
      </c>
      <c r="G32" s="53" t="s">
        <v>30</v>
      </c>
      <c r="H32" s="53" t="s">
        <v>121</v>
      </c>
      <c r="I32" s="53" t="s">
        <v>122</v>
      </c>
      <c r="J32" s="53" t="s">
        <v>123</v>
      </c>
      <c r="K32" s="53" t="s">
        <v>124</v>
      </c>
      <c r="L32" s="69" t="s">
        <v>35</v>
      </c>
      <c r="M32" s="69" t="s">
        <v>125</v>
      </c>
      <c r="N32" s="69" t="s">
        <v>125</v>
      </c>
      <c r="O32" s="70">
        <v>150</v>
      </c>
      <c r="P32" s="52">
        <v>0</v>
      </c>
      <c r="Q32" s="52">
        <v>0</v>
      </c>
      <c r="R32" s="52">
        <v>150</v>
      </c>
    </row>
    <row r="33" ht="18.75" spans="1:1">
      <c r="A33" s="71"/>
    </row>
    <row r="34" ht="18.75" spans="1:1">
      <c r="A34" s="72"/>
    </row>
    <row r="35" ht="18.75" spans="1:1">
      <c r="A35" s="71"/>
    </row>
    <row r="36" ht="18.75" spans="1:1">
      <c r="A36" s="72"/>
    </row>
    <row r="37" ht="18.75" spans="1:1">
      <c r="A37" s="71"/>
    </row>
    <row r="38" ht="18.75" spans="1:1">
      <c r="A38" s="72"/>
    </row>
    <row r="39" ht="18.75" spans="1:1">
      <c r="A39" s="71"/>
    </row>
    <row r="40" ht="18.75" spans="1:1">
      <c r="A40" s="72"/>
    </row>
  </sheetData>
  <autoFilter xmlns:etc="http://www.wps.cn/officeDocument/2017/etCustomData" ref="A2:R30" etc:filterBottomFollowUsedRange="0">
    <extLst/>
  </autoFilter>
  <mergeCells count="31">
    <mergeCell ref="A1:R1"/>
    <mergeCell ref="C2:F2"/>
    <mergeCell ref="G2:K2"/>
    <mergeCell ref="L2:N2"/>
    <mergeCell ref="O2:R2"/>
    <mergeCell ref="P3:Q3"/>
    <mergeCell ref="A5:N5"/>
    <mergeCell ref="A6:K6"/>
    <mergeCell ref="L6:N6"/>
    <mergeCell ref="A9:K9"/>
    <mergeCell ref="L9:N9"/>
    <mergeCell ref="A11:K11"/>
    <mergeCell ref="L11:N11"/>
    <mergeCell ref="A13:K13"/>
    <mergeCell ref="L13:N13"/>
    <mergeCell ref="A17:K17"/>
    <mergeCell ref="L17:N17"/>
    <mergeCell ref="A19:K19"/>
    <mergeCell ref="L19:N19"/>
    <mergeCell ref="A21:K21"/>
    <mergeCell ref="L21:N21"/>
    <mergeCell ref="A23:K23"/>
    <mergeCell ref="L23:N23"/>
    <mergeCell ref="A25:K25"/>
    <mergeCell ref="L25:N25"/>
    <mergeCell ref="A27:K27"/>
    <mergeCell ref="L27:N27"/>
    <mergeCell ref="A31:K31"/>
    <mergeCell ref="L31:N31"/>
    <mergeCell ref="A2:A3"/>
    <mergeCell ref="B2:B3"/>
  </mergeCells>
  <pageMargins left="0.393055555555556" right="0.196527777777778" top="0.196527777777778" bottom="0.196527777777778" header="0.298611111111111" footer="0.298611111111111"/>
  <pageSetup paperSize="9" scale="5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2:L36"/>
  <sheetViews>
    <sheetView topLeftCell="B1" workbookViewId="0">
      <selection activeCell="L13" sqref="L13"/>
    </sheetView>
  </sheetViews>
  <sheetFormatPr defaultColWidth="9" defaultRowHeight="13.5"/>
  <sheetData>
    <row r="2" ht="18.75" spans="2:12">
      <c r="B2" s="1">
        <v>64</v>
      </c>
      <c r="C2" s="2">
        <v>24</v>
      </c>
      <c r="F2" s="3">
        <v>30</v>
      </c>
      <c r="H2" s="1">
        <v>64</v>
      </c>
      <c r="I2" s="4" t="s">
        <v>126</v>
      </c>
      <c r="K2">
        <v>120</v>
      </c>
      <c r="L2" s="5">
        <v>50</v>
      </c>
    </row>
    <row r="3" ht="18.75" spans="2:12">
      <c r="B3" s="1">
        <v>90.75</v>
      </c>
      <c r="C3" s="5">
        <v>50</v>
      </c>
      <c r="F3" s="3">
        <v>500</v>
      </c>
      <c r="H3" s="1">
        <v>90.75</v>
      </c>
      <c r="I3" s="6" t="s">
        <v>127</v>
      </c>
      <c r="K3">
        <v>160</v>
      </c>
      <c r="L3" s="5">
        <v>20</v>
      </c>
    </row>
    <row r="4" ht="18.75" spans="2:12">
      <c r="B4" s="1">
        <v>90.2</v>
      </c>
      <c r="C4" s="5">
        <v>143</v>
      </c>
      <c r="F4" s="3">
        <v>207</v>
      </c>
      <c r="H4" s="1">
        <v>90.2</v>
      </c>
      <c r="I4" s="6" t="s">
        <v>128</v>
      </c>
      <c r="K4">
        <v>100</v>
      </c>
      <c r="L4" s="5">
        <v>200</v>
      </c>
    </row>
    <row r="5" ht="18.75" spans="2:12">
      <c r="B5" s="1">
        <v>99</v>
      </c>
      <c r="C5" s="2">
        <v>100</v>
      </c>
      <c r="F5" s="3">
        <v>102</v>
      </c>
      <c r="H5" s="1">
        <v>99</v>
      </c>
      <c r="I5" s="4" t="s">
        <v>129</v>
      </c>
      <c r="K5">
        <v>15</v>
      </c>
      <c r="L5" s="5">
        <v>20</v>
      </c>
    </row>
    <row r="6" ht="18.75" spans="2:12">
      <c r="B6" s="1">
        <v>82.5</v>
      </c>
      <c r="C6" s="2">
        <v>90.75</v>
      </c>
      <c r="F6" s="3">
        <v>330</v>
      </c>
      <c r="H6" s="1">
        <v>82.5</v>
      </c>
      <c r="I6" s="4" t="s">
        <v>130</v>
      </c>
      <c r="K6">
        <v>33</v>
      </c>
      <c r="L6" s="5">
        <v>15</v>
      </c>
    </row>
    <row r="7" ht="18.75" spans="2:12">
      <c r="B7" s="7">
        <v>24</v>
      </c>
      <c r="C7" s="2">
        <v>90.2</v>
      </c>
      <c r="F7" s="3">
        <v>96</v>
      </c>
      <c r="H7" s="7">
        <v>24</v>
      </c>
      <c r="I7" s="4" t="s">
        <v>131</v>
      </c>
      <c r="K7">
        <v>60</v>
      </c>
      <c r="L7" s="5">
        <v>15</v>
      </c>
    </row>
    <row r="8" ht="18.75" spans="2:12">
      <c r="B8" s="7">
        <v>70</v>
      </c>
      <c r="C8" s="2">
        <v>99</v>
      </c>
      <c r="F8" s="3">
        <v>90</v>
      </c>
      <c r="H8" s="7">
        <v>70</v>
      </c>
      <c r="I8" s="4" t="s">
        <v>132</v>
      </c>
      <c r="K8">
        <v>200</v>
      </c>
      <c r="L8" s="5">
        <v>30</v>
      </c>
    </row>
    <row r="9" ht="18.75" spans="2:12">
      <c r="B9" s="7">
        <v>250</v>
      </c>
      <c r="C9" s="2">
        <v>82.5</v>
      </c>
      <c r="F9" s="3">
        <v>60</v>
      </c>
      <c r="H9" s="7">
        <v>250</v>
      </c>
      <c r="I9" s="4" t="s">
        <v>133</v>
      </c>
      <c r="K9">
        <v>50</v>
      </c>
      <c r="L9" s="5">
        <v>10</v>
      </c>
    </row>
    <row r="10" ht="18.75" spans="2:12">
      <c r="B10" s="7">
        <v>60</v>
      </c>
      <c r="C10" s="2">
        <v>70</v>
      </c>
      <c r="F10" s="3">
        <v>40</v>
      </c>
      <c r="H10" s="7">
        <v>60</v>
      </c>
      <c r="I10" s="4" t="s">
        <v>134</v>
      </c>
      <c r="K10">
        <v>20</v>
      </c>
      <c r="L10" s="5">
        <v>10</v>
      </c>
    </row>
    <row r="11" ht="18.75" spans="2:12">
      <c r="B11" s="7">
        <v>50</v>
      </c>
      <c r="C11" s="2">
        <v>40</v>
      </c>
      <c r="F11" s="3">
        <v>150</v>
      </c>
      <c r="H11" s="7">
        <v>50</v>
      </c>
      <c r="I11" s="4" t="s">
        <v>135</v>
      </c>
      <c r="K11">
        <v>30</v>
      </c>
      <c r="L11" s="5">
        <v>20</v>
      </c>
    </row>
    <row r="12" ht="18.75" spans="2:12">
      <c r="B12" s="7">
        <v>40</v>
      </c>
      <c r="C12" s="2">
        <v>90</v>
      </c>
      <c r="F12" s="3">
        <v>150</v>
      </c>
      <c r="H12" s="7">
        <v>40</v>
      </c>
      <c r="I12" s="4" t="s">
        <v>136</v>
      </c>
      <c r="K12">
        <v>40</v>
      </c>
      <c r="L12" s="5">
        <v>30</v>
      </c>
    </row>
    <row r="13" ht="18.75" spans="2:12">
      <c r="B13" s="7">
        <v>80</v>
      </c>
      <c r="C13" s="2">
        <v>240</v>
      </c>
      <c r="F13" s="3">
        <v>360</v>
      </c>
      <c r="H13" s="7">
        <v>80</v>
      </c>
      <c r="I13" s="4" t="s">
        <v>137</v>
      </c>
      <c r="K13">
        <v>24</v>
      </c>
      <c r="L13" s="5">
        <v>221.78</v>
      </c>
    </row>
    <row r="14" ht="18.75" spans="2:12">
      <c r="B14" s="7">
        <v>90</v>
      </c>
      <c r="C14" s="2">
        <v>360</v>
      </c>
      <c r="F14" s="3">
        <v>60</v>
      </c>
      <c r="H14" s="7">
        <v>90</v>
      </c>
      <c r="I14" s="4" t="s">
        <v>138</v>
      </c>
      <c r="K14">
        <v>20</v>
      </c>
      <c r="L14" s="5">
        <v>160</v>
      </c>
    </row>
    <row r="15" ht="18.75" spans="2:12">
      <c r="B15" s="7">
        <v>100</v>
      </c>
      <c r="C15" s="5">
        <v>200</v>
      </c>
      <c r="F15" s="3">
        <v>200</v>
      </c>
      <c r="H15" s="7">
        <v>100</v>
      </c>
      <c r="I15" s="6" t="s">
        <v>139</v>
      </c>
      <c r="K15">
        <v>15</v>
      </c>
      <c r="L15" s="5">
        <v>100</v>
      </c>
    </row>
    <row r="16" ht="18.75" spans="2:12">
      <c r="B16" s="7">
        <v>240</v>
      </c>
      <c r="C16" s="5">
        <v>125</v>
      </c>
      <c r="F16" s="3">
        <v>300</v>
      </c>
      <c r="H16" s="7">
        <v>240</v>
      </c>
      <c r="I16" s="6" t="s">
        <v>140</v>
      </c>
      <c r="K16">
        <v>30</v>
      </c>
      <c r="L16" s="5">
        <v>15</v>
      </c>
    </row>
    <row r="17" ht="18.75" spans="2:12">
      <c r="B17" s="7">
        <v>360</v>
      </c>
      <c r="C17" s="5">
        <v>300</v>
      </c>
      <c r="F17" s="3">
        <v>276</v>
      </c>
      <c r="H17" s="7">
        <v>360</v>
      </c>
      <c r="I17" s="6" t="s">
        <v>141</v>
      </c>
      <c r="K17">
        <v>57</v>
      </c>
      <c r="L17" s="5">
        <v>30</v>
      </c>
    </row>
    <row r="18" ht="18.75" spans="2:12">
      <c r="B18" s="7">
        <v>200</v>
      </c>
      <c r="C18" s="5">
        <v>70</v>
      </c>
      <c r="F18" s="3">
        <v>228</v>
      </c>
      <c r="H18" s="7">
        <v>200</v>
      </c>
      <c r="I18" s="6" t="s">
        <v>134</v>
      </c>
      <c r="K18">
        <v>60</v>
      </c>
      <c r="L18" s="5">
        <v>40</v>
      </c>
    </row>
    <row r="19" ht="18.75" spans="2:12">
      <c r="B19" s="7">
        <v>125</v>
      </c>
      <c r="C19" s="5">
        <v>490</v>
      </c>
      <c r="F19" s="3">
        <v>126</v>
      </c>
      <c r="H19" s="7">
        <v>125</v>
      </c>
      <c r="I19" s="6" t="s">
        <v>142</v>
      </c>
      <c r="K19">
        <v>15</v>
      </c>
      <c r="L19" s="5">
        <v>24</v>
      </c>
    </row>
    <row r="20" ht="18.75" spans="2:12">
      <c r="B20" s="7">
        <v>300</v>
      </c>
      <c r="C20" s="5">
        <v>100</v>
      </c>
      <c r="F20" s="3">
        <v>168</v>
      </c>
      <c r="H20" s="7">
        <v>300</v>
      </c>
      <c r="I20" s="6" t="s">
        <v>129</v>
      </c>
      <c r="K20">
        <v>30</v>
      </c>
      <c r="L20" s="5">
        <v>57</v>
      </c>
    </row>
    <row r="21" ht="18.75" spans="2:12">
      <c r="B21" s="7">
        <v>70</v>
      </c>
      <c r="C21" s="5">
        <v>100</v>
      </c>
      <c r="F21" s="3">
        <v>190</v>
      </c>
      <c r="H21" s="7">
        <v>70</v>
      </c>
      <c r="I21" s="6" t="s">
        <v>129</v>
      </c>
      <c r="K21">
        <v>468</v>
      </c>
      <c r="L21" s="5">
        <v>60</v>
      </c>
    </row>
    <row r="22" ht="18.75" spans="2:12">
      <c r="B22" s="7">
        <v>60</v>
      </c>
      <c r="C22" s="5">
        <v>100</v>
      </c>
      <c r="F22" s="3">
        <v>95</v>
      </c>
      <c r="H22" s="7">
        <v>60</v>
      </c>
      <c r="I22" s="6" t="s">
        <v>129</v>
      </c>
      <c r="K22">
        <v>48</v>
      </c>
      <c r="L22" s="5">
        <v>468</v>
      </c>
    </row>
    <row r="23" ht="18.75" spans="2:12">
      <c r="B23" s="7">
        <v>400</v>
      </c>
      <c r="C23" s="5">
        <v>80</v>
      </c>
      <c r="F23" s="3">
        <v>91</v>
      </c>
      <c r="H23" s="7">
        <v>400</v>
      </c>
      <c r="I23" s="6" t="s">
        <v>143</v>
      </c>
      <c r="K23">
        <v>60</v>
      </c>
      <c r="L23" s="5">
        <v>48</v>
      </c>
    </row>
    <row r="24" ht="18.75" spans="2:12">
      <c r="B24" s="7">
        <v>490</v>
      </c>
      <c r="C24" s="5">
        <v>70</v>
      </c>
      <c r="F24" s="3">
        <v>90</v>
      </c>
      <c r="H24" s="7">
        <v>490</v>
      </c>
      <c r="I24" s="6" t="s">
        <v>134</v>
      </c>
      <c r="K24">
        <v>60</v>
      </c>
      <c r="L24" s="5">
        <v>60</v>
      </c>
    </row>
    <row r="25" ht="18.75" spans="2:12">
      <c r="B25" s="7">
        <v>100</v>
      </c>
      <c r="C25" s="5">
        <v>480</v>
      </c>
      <c r="F25" s="3">
        <v>38</v>
      </c>
      <c r="H25" s="7">
        <v>100</v>
      </c>
      <c r="I25" s="6" t="s">
        <v>144</v>
      </c>
      <c r="K25">
        <v>40</v>
      </c>
      <c r="L25" s="5">
        <v>60</v>
      </c>
    </row>
    <row r="26" ht="18.75" spans="2:12">
      <c r="B26" s="7">
        <v>100</v>
      </c>
      <c r="C26" s="5">
        <v>80</v>
      </c>
      <c r="F26" s="3">
        <v>3.6</v>
      </c>
      <c r="H26" s="7">
        <v>100</v>
      </c>
      <c r="I26" s="6" t="s">
        <v>143</v>
      </c>
      <c r="K26">
        <v>32</v>
      </c>
      <c r="L26" s="5">
        <v>40</v>
      </c>
    </row>
    <row r="27" ht="18.75" spans="2:12">
      <c r="B27" s="7">
        <v>100</v>
      </c>
      <c r="C27" s="2">
        <v>64</v>
      </c>
      <c r="F27" s="3">
        <v>30</v>
      </c>
      <c r="H27" s="7">
        <v>100</v>
      </c>
      <c r="I27" s="4" t="s">
        <v>145</v>
      </c>
      <c r="K27">
        <v>24</v>
      </c>
      <c r="L27" s="5">
        <v>32</v>
      </c>
    </row>
    <row r="28" ht="18.75" spans="2:12">
      <c r="B28" s="7">
        <v>100</v>
      </c>
      <c r="C28" s="2">
        <v>250</v>
      </c>
      <c r="F28" s="3">
        <v>224</v>
      </c>
      <c r="H28" s="7">
        <v>100</v>
      </c>
      <c r="I28" s="4" t="s">
        <v>146</v>
      </c>
      <c r="K28">
        <v>32</v>
      </c>
      <c r="L28" s="5">
        <v>24</v>
      </c>
    </row>
    <row r="29" ht="18.75" spans="2:12">
      <c r="B29" s="7">
        <v>50</v>
      </c>
      <c r="C29" s="2">
        <v>60</v>
      </c>
      <c r="F29" s="3">
        <v>350</v>
      </c>
      <c r="H29" s="7">
        <v>50</v>
      </c>
      <c r="I29" s="4" t="s">
        <v>147</v>
      </c>
      <c r="K29">
        <v>40</v>
      </c>
      <c r="L29" s="5">
        <v>32</v>
      </c>
    </row>
    <row r="30" ht="18.75" spans="2:12">
      <c r="B30" s="7">
        <v>80</v>
      </c>
      <c r="C30" s="2">
        <v>50</v>
      </c>
      <c r="H30" s="7">
        <v>80</v>
      </c>
      <c r="I30" s="4" t="s">
        <v>127</v>
      </c>
      <c r="K30">
        <v>48</v>
      </c>
      <c r="L30" s="5">
        <v>40</v>
      </c>
    </row>
    <row r="31" ht="18.75" spans="2:12">
      <c r="B31" s="7">
        <v>45</v>
      </c>
      <c r="C31" s="2">
        <v>80</v>
      </c>
      <c r="H31" s="7">
        <v>45</v>
      </c>
      <c r="I31" s="4" t="s">
        <v>143</v>
      </c>
      <c r="K31">
        <v>32</v>
      </c>
      <c r="L31" s="5">
        <v>48</v>
      </c>
    </row>
    <row r="32" ht="18.75" spans="2:12">
      <c r="B32" s="7">
        <v>50</v>
      </c>
      <c r="C32" s="5">
        <v>60</v>
      </c>
      <c r="H32" s="7">
        <v>50</v>
      </c>
      <c r="I32" s="6" t="s">
        <v>147</v>
      </c>
      <c r="K32">
        <v>40</v>
      </c>
      <c r="L32" s="5">
        <v>32</v>
      </c>
    </row>
    <row r="33" ht="18.75" spans="2:12">
      <c r="B33" s="7">
        <v>70</v>
      </c>
      <c r="C33" s="5">
        <v>400</v>
      </c>
      <c r="H33" s="7">
        <v>70</v>
      </c>
      <c r="I33" s="6" t="s">
        <v>148</v>
      </c>
      <c r="K33">
        <v>10</v>
      </c>
      <c r="L33" s="5">
        <v>40</v>
      </c>
    </row>
    <row r="34" ht="18.75" spans="2:12">
      <c r="B34" s="7">
        <v>480</v>
      </c>
      <c r="C34" s="5">
        <v>100</v>
      </c>
      <c r="H34" s="7">
        <v>480</v>
      </c>
      <c r="I34" s="6" t="s">
        <v>129</v>
      </c>
      <c r="K34">
        <v>10</v>
      </c>
      <c r="L34" s="5">
        <v>60</v>
      </c>
    </row>
    <row r="35" ht="15" spans="2:12">
      <c r="C35" s="5">
        <v>45</v>
      </c>
      <c r="I35" s="6" t="s">
        <v>149</v>
      </c>
      <c r="K35">
        <v>20</v>
      </c>
      <c r="L35" s="5">
        <v>120</v>
      </c>
    </row>
    <row r="36" ht="15" spans="2:12">
      <c r="C36" s="5">
        <v>50</v>
      </c>
      <c r="I36" s="6" t="s">
        <v>127</v>
      </c>
      <c r="L36" s="5">
        <v>33</v>
      </c>
    </row>
  </sheetData>
  <conditionalFormatting sqref="B1:C65536">
    <cfRule type="expression" dxfId="0" priority="1">
      <formula>AND(SUMPRODUCT(IFERROR(1*(($B$1:$C$65536&amp;"x")=(B1&amp;"x")),0))&gt;1,NOT(ISBLANK(B1)))</formula>
    </cfRule>
  </conditionalFormatting>
  <conditionalFormatting sqref="H2:I36">
    <cfRule type="duplicateValues" dxfId="1" priority="2"/>
  </conditionalFormatting>
  <conditionalFormatting sqref="K2:L36">
    <cfRule type="duplicateValues" dxfId="1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郑熙露</cp:lastModifiedBy>
  <dcterms:created xsi:type="dcterms:W3CDTF">2023-05-12T11:15:00Z</dcterms:created>
  <dcterms:modified xsi:type="dcterms:W3CDTF">2026-01-16T11:20:40Z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090AE2C19A6E41378E90F9193CCFEE18_13</vt:lpwstr>
  </property>
  <property fmtid="{D5CDD505-2E9C-101B-9397-08002B2CF9AE}" pid="4" name="CalculationRule">
    <vt:i4>0</vt:i4>
  </property>
</Properties>
</file>