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bookViews>
  <sheets>
    <sheet name="Sheet1" sheetId="1" r:id="rId1"/>
    <sheet name="Sheet2" sheetId="4" r:id="rId2"/>
  </sheets>
  <definedNames>
    <definedName name="_xlnm._FilterDatabase" localSheetId="0" hidden="1">Sheet1!$A$3:$P$172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<sst xmlns="http://schemas.openxmlformats.org/spreadsheetml/2006/main" count="1616" uniqueCount="635">
  <si>
    <t>仁和区2026年度巩固脱贫成果与乡村振兴有效衔接资金项目入库清单</t>
  </si>
  <si>
    <t>序号</t>
  </si>
  <si>
    <t>项目名称</t>
  </si>
  <si>
    <t>项目库信息</t>
  </si>
  <si>
    <t>项目摘要</t>
  </si>
  <si>
    <t>实施时间</t>
  </si>
  <si>
    <t>项目预算总投资
（万元）</t>
  </si>
  <si>
    <t>备注</t>
  </si>
  <si>
    <t>项目库系统
项目编号</t>
  </si>
  <si>
    <t>项目类型</t>
  </si>
  <si>
    <t>项目二级类型</t>
  </si>
  <si>
    <t>项目子类型</t>
  </si>
  <si>
    <t>项目主管部门</t>
  </si>
  <si>
    <t>项目实施单位</t>
  </si>
  <si>
    <t>项目地点（乡、村）</t>
  </si>
  <si>
    <t>项目内容及规模</t>
  </si>
  <si>
    <t>群众参与和利益联结机制</t>
  </si>
  <si>
    <t>是否跨年度项目</t>
  </si>
  <si>
    <t>实施年度</t>
  </si>
  <si>
    <t>拟安排衔接资金年度</t>
  </si>
  <si>
    <t>合计</t>
  </si>
  <si>
    <t>否</t>
  </si>
  <si>
    <t>中坝乡</t>
  </si>
  <si>
    <t>团山村独家村组山坪塘整治项目</t>
  </si>
  <si>
    <t>产业发展</t>
  </si>
  <si>
    <t>配套设施项目</t>
  </si>
  <si>
    <t>小型农田水利设施建设</t>
  </si>
  <si>
    <t>区农业农村局</t>
  </si>
  <si>
    <t>中坝乡人民政府</t>
  </si>
  <si>
    <t>团山村独家村组</t>
  </si>
  <si>
    <t>1.进行坝基治理，阵脚石两米高，50米长。
2.清淤方量5000立方。
3.土工布20000平方。
4.硬化混泥土路面，石文菊家至山坪塘440米，游元兵家至仲明祥330米，挡墙80方，硬化混泥土路面，规格：3米宽18公分厚。</t>
  </si>
  <si>
    <t>1.团山村独家村组山坪塘整治项目治理后，能有效解决天宝山大沟末端农业用水难等问题，覆盖灌溉面积200亩，并套种有玉米、胡豆等粮食70亩。
2.硬化混泥土路面能解决28户出行难等问题，能推动芒果增产增效300余亩。</t>
  </si>
  <si>
    <t>团山村坪地组产业路硬化项目</t>
  </si>
  <si>
    <t>乡村建设行动</t>
  </si>
  <si>
    <t>农村基础设施</t>
  </si>
  <si>
    <t>产业路</t>
  </si>
  <si>
    <t>团山村</t>
  </si>
  <si>
    <t>路面整治硬化1.7公里，规格：3米宽，18厘米厚混凝土硬化，部分基础挡墙加固、配套排水沟、过水涵管等。</t>
  </si>
  <si>
    <t>项目实施后，可解决坪地组400-500亩芒果种植生产用水问题、解决137户人员出行问题。</t>
  </si>
  <si>
    <t>学房村晚熟芒果产业道沟渠硬化项目</t>
  </si>
  <si>
    <t>学房村学房组、头道河组</t>
  </si>
  <si>
    <t>硬化学房村内土沟2.6公里，按照0.4*0.4进行混泥土硬化，配套挡墙等基础设施。</t>
  </si>
  <si>
    <t>可有效灌溉水稻和芒果面积500亩，保障芒果等农作物品质，提升销售价格。项目受益农户40余户，提升农户户均年收入约3000元。</t>
  </si>
  <si>
    <t>学房村优质晚熟芒果产业路</t>
  </si>
  <si>
    <t>中坝村孟古桥组、高坎子组、牛见山组</t>
  </si>
  <si>
    <t>硬化学房村内土路1.8公里，按照3米宽，18厘米厚，配套相应排水沟及涵管建设。</t>
  </si>
  <si>
    <t>解决优质晚熟芒果1800亩，生态旅游，水稻和林下仿生菌种植发展产业路需求，。项目受益农户400余户，可增加户均年收入3000-5000元。</t>
  </si>
  <si>
    <t>中坝村稻莓轮作园区产业道沟渠硬化项目</t>
  </si>
  <si>
    <t>1.沙田坝至李本莲家，沟渠长800米；
2.长田沟坎至李昌华家，沟渠长1180米；
3.翻水坝至张家当门，沟渠长600米；
4.钦志中至左家河沟，沟渠长750米。
共计3320米，按照30*30三面光硬化建设。</t>
  </si>
  <si>
    <t>可有效灌溉水稻和草莓面积1500亩，保障稻莓轮作农作物品质，提升销售价格。项目受益农户400余户，提升农户户均年收入约3000元。</t>
  </si>
  <si>
    <t>中坝村平田组提灌站建设项目</t>
  </si>
  <si>
    <t>中坝村平田组、山背后、大奋田、扎碧组</t>
  </si>
  <si>
    <t>新建提灌站一座（配套45KW电机2套,架设电力线路100m），100m³取水池一座、500m³高位水池一座，DN75镀锌钢管2000m，DN50镀锌钢管2600m,设置镇墩约20处，安装闸阀及水表等。</t>
  </si>
  <si>
    <t>由于修建攀大高速，隧洞施工后上、中部的地下水完全消失，上中部土地的生产用水已无法正常供应。为了保障当地农户的农业、经济持续发展，需要在隧洞出口修建提灌站来保障中坝村平田组、山背后、大奋田、扎碧组上中部农户的生产用水。</t>
  </si>
  <si>
    <t>大纸房村养殖示范场建设项目</t>
  </si>
  <si>
    <t>生产项目</t>
  </si>
  <si>
    <t>养殖业基地</t>
  </si>
  <si>
    <t>萝卜地组</t>
  </si>
  <si>
    <t>1.养殖场大棚主体设施建设：新建两层养殖大棚400㎡，配套土建基础堡坎200m³及相关附属设施，2.修建养殖大棚配套管理房饲料堆场、仓库多功能场地使用，面积200㎡，蓄水池、粪污处理设施、排水设施。</t>
  </si>
  <si>
    <t>项目建成后，作为大纸房村养殖示范点，交由村集体经济组织管理维护，并开展经营活动。带动周边农户增收。</t>
  </si>
  <si>
    <t>龙山坪产业道路建设项目</t>
  </si>
  <si>
    <t>龙山坪组</t>
  </si>
  <si>
    <t>硬化2公里，按照3米宽，18厘米厚，配套相应排水沟及涵管建设。</t>
  </si>
  <si>
    <t>群众投工投劳，解决龙山坪养殖业运输难的情况。带动农户增收。</t>
  </si>
  <si>
    <t>大龙潭乡</t>
  </si>
  <si>
    <t>大龙潭彝族乡裕民村分拣中心建设项目</t>
  </si>
  <si>
    <t>加工流通项目</t>
  </si>
  <si>
    <t>市场建设和农村物流</t>
  </si>
  <si>
    <t>大龙潭彝族乡</t>
  </si>
  <si>
    <t>大龙潭彝族乡裕民村</t>
  </si>
  <si>
    <t>新建裕民村分拣中心950平方米。</t>
  </si>
  <si>
    <t>建成后项目将覆盖1200人，便利芒果、石榴等水果分拣、销售。</t>
  </si>
  <si>
    <t>大龙潭彝族乡混撒拉村产业道路硬化工程</t>
  </si>
  <si>
    <t>产业路、资源路、旅游路建设</t>
  </si>
  <si>
    <t>大龙潭彝族乡混撒拉村</t>
  </si>
  <si>
    <t>混撒拉村新建糯米组监测户姜朝金家至白丫口1.2km产业道路，新村组郭先勇家门口至大田梁子300米产业道路，纳世康、纳世伟家门口至杨世留家门口150米产业道路，徐万学家门口至纳艳秋家门口250米产业道路，熊兆林家门口至总龙路200米产业道路，共计新建产业道路2.1km，宽3.5m，厚0.18m。</t>
  </si>
  <si>
    <t>项目建成后将解决21户80人生产运输、日常出行问题。</t>
  </si>
  <si>
    <t>大龙潭彝族乡干坝子村柏龙树组产业道路硬化工程</t>
  </si>
  <si>
    <t>大龙潭彝族乡干坝子村</t>
  </si>
  <si>
    <t>干坝子村柏龙树组新建1.5km产业道路，宽3.5m，厚0.18m</t>
  </si>
  <si>
    <t>项目建成后将解决15户45人（其中脱贫户4户13人）生产运输、日常出行问题。</t>
  </si>
  <si>
    <t>大龙潭彝族乡拉鲊村火山组产业道路硬化工程</t>
  </si>
  <si>
    <t>大龙潭彝族乡拉鲊村</t>
  </si>
  <si>
    <t>拉鲊村火山组产业道路2km，宽3.5m，厚0.18m</t>
  </si>
  <si>
    <t>建成后解决拉鲊村火山组36户124人生产运输问题</t>
  </si>
  <si>
    <t>大龙潭彝族乡大龙潭村大麦地组输水管网安装工程</t>
  </si>
  <si>
    <t>大龙潭彝族乡大龙潭村</t>
  </si>
  <si>
    <t>大龙潭村大麦地组输水管网，项目区位于大龙潭彝族乡大龙潭村，管道在东山坡已建1000m³水池取水，在东山坡新建新建1口500m³取水池，再通过新建DN100镀锌钢管长1520米引水至新建的2#500m³蓄水池中；再分别从1#、2#新建蓄水池中新建DN80镀锌钢管引水至农田长3320米，管道共设14个分水口，每个分水口采用DN80镀锌钢管长2米，设置14个水表箱，一个水表箱设置4块DN25IC卡水表。</t>
  </si>
  <si>
    <t>通过项目实施，烤烟收成后预计年平均亩产可增产达100斤，收益75户230人。</t>
  </si>
  <si>
    <t>大龙潭彝族乡大龙潭村大麦地组产业道路硬化工程</t>
  </si>
  <si>
    <t>大龙潭村大麦地组新建产业道路1.5km产业道路，宽3.5m，厚0.18m</t>
  </si>
  <si>
    <t>建成后解决大龙潭村47户200人生产运输难、生产发展难的问题</t>
  </si>
  <si>
    <t>大龙潭彝族乡魔芋产业发展项目</t>
  </si>
  <si>
    <t>种植业基地</t>
  </si>
  <si>
    <t>大龙潭彝族乡人民政府</t>
  </si>
  <si>
    <t>新街村,裕民村</t>
  </si>
  <si>
    <t>补助100亩魔芋种子，建立魔芋生产示范基地</t>
  </si>
  <si>
    <t>本项目建成后，可为周边881户提供魔芋种子及技术，带动魔芋产业发展，促进农民增收</t>
  </si>
  <si>
    <t>福田镇</t>
  </si>
  <si>
    <t>金龟村梅子箐组农产品分拣中心项目</t>
  </si>
  <si>
    <t>农产品仓储保鲜冷链基础设施建设</t>
  </si>
  <si>
    <t>农业农村局</t>
  </si>
  <si>
    <t>金龟村</t>
  </si>
  <si>
    <t>利用梅子箐小学闲置场地，建设集农产品交易分拣、农民技能培训、群众节庆活动等功能于一体的活动场所</t>
  </si>
  <si>
    <r>
      <rPr>
        <sz val="14"/>
        <color theme="1"/>
        <rFont val="宋体"/>
        <charset val="134"/>
      </rPr>
      <t>活动场所配备可供</t>
    </r>
    <r>
      <rPr>
        <sz val="14"/>
        <rFont val="宋体"/>
        <charset val="134"/>
      </rPr>
      <t>400人就餐的桌椅，4口厨灶（电灶及液化气灶）。在芒果盛挂期，活动场所用于芒果分拣包装运输；日常可作为村民“彝族火把节”等活动庆祝场所或对外承接红白喜事活动，收取一定租赁费用。同时将梅子箐小学闲置教学楼改造作为农民技能培训场所，开办农技培训、农民夜校等。活动场所建成后可为梅子箐组群众生活提供便利。</t>
    </r>
  </si>
  <si>
    <t>福田镇花卉大棚项目</t>
  </si>
  <si>
    <t>基础设施建设</t>
  </si>
  <si>
    <t>建设100亩花卉种植大棚，发展大丽花、洋桔梗等高产值花卉种植</t>
  </si>
  <si>
    <t>招商引进花卉企业利用大棚发展花卉种植，约定逐年递增或固定的土地租金，确保群众拥有稳定的财产性收入。当地群众提供大量长期或季节性就业岗位。让当地农户实现租金+工资双收入，预计每亩增收30000元。</t>
  </si>
  <si>
    <t>务子田村稻蛙共生配套设施完善项目</t>
  </si>
  <si>
    <t>务子田村</t>
  </si>
  <si>
    <t>完善务子田村稻蛙基地相应配套设施，小型引水80管道4000余米，建设稻蛙深加工厂房一座，购买深加工设备一套，20㎡冻库一间，机耕道路平整硬化300余米。</t>
  </si>
  <si>
    <t>在现有稻田里发展稻蛙共生项目的基础上发展稻蛙深加工项目，为当地村民提供就业岗位，预计每亩收益5万元，除去成本，每年可增加村集体经济收入10万元。</t>
  </si>
  <si>
    <t>务子田村小葱基地配套设施完善项目</t>
  </si>
  <si>
    <t>硬化小葱基地1500米、2.5米宽道路，新建20㎡冻库一座。</t>
  </si>
  <si>
    <t>冻库产生的经营利润，一部分用于设施维护和扩大再生产，另一部分注入村集体经济可道路建设减少农产品运输成本，增加群众收入，受益人口326人。</t>
  </si>
  <si>
    <t>福田镇蓝莓基地园区道路建设项目</t>
  </si>
  <si>
    <t>塘坝村、金台子村</t>
  </si>
  <si>
    <t>硬化福田镇塘坝村350亩蓝莓种植基地内部道路1800米</t>
  </si>
  <si>
    <t>有效提高蓝莓产业生产效率，减少蓝莓产品运输成本，提高蓝莓品质和市场竞争力。增加村集体经济收益。</t>
  </si>
  <si>
    <t>塘坝村空欢喜组产业道路项目</t>
  </si>
  <si>
    <t>农村基础设施（含产业配套基础设施）</t>
  </si>
  <si>
    <t>塘坝村</t>
  </si>
  <si>
    <t>塘坝村空欢喜组片区农田，由群众自发组织出劳出资、协调土地，共建成4条田间运输道路，土路3.5米宽，共计约1500米。硬化1500米田间机耕道。</t>
  </si>
  <si>
    <t>硬化后能有效提高40余户200余人300亩土地农产品运输难题，减少农业投入成本，增加群众收入。</t>
  </si>
  <si>
    <t>仁和区福田镇2026年中央财政以工代赈项目</t>
  </si>
  <si>
    <t>产业服务支撑项目</t>
  </si>
  <si>
    <t>农业社会化服务</t>
  </si>
  <si>
    <t>改扩建道路5.9公里，路面宽3.5米，路基宽4.0米，水泥混凝土路面，混凝土水沟5.9公里，配套管涵、堡坎等设施。</t>
  </si>
  <si>
    <t>项目建成后将解决185人生产运输、日常出行问题。</t>
  </si>
  <si>
    <t>布德镇</t>
  </si>
  <si>
    <t>布德镇农产品加工基地基础设施完善提升项目</t>
  </si>
  <si>
    <t>农村道路建设（通村路、通户路、小型桥梁等）</t>
  </si>
  <si>
    <t>区交通运输局、综合执法局、住建局</t>
  </si>
  <si>
    <t>中心村</t>
  </si>
  <si>
    <t>1.对省道路口至创客农业、百亩辣椒基地、老渡口酒厂、稻虾共生基地、布德中小学路网进行加宽、路面修复、黑化，总约2公里。其中：中新路1.1公里（宽6米），其他路网0.9公里（宽3.5米）；2.对大庄街临时铺面进行拆除并硬化建设文化长廊，主干道进行风貌改造。</t>
  </si>
  <si>
    <t>项目将进一步改善2个农产品加工企业和2个种植养殖基地生产运输条件；改善区域内中心村、新桥村以及同德镇新民村8000余名群众及布德中小学600余名师生出行环境；改善镇容镇貌。</t>
  </si>
  <si>
    <t>仁和区-布德镇_产业发展_生产项目_布德镇老村子村花地组高山蔬菜基地建设项目</t>
  </si>
  <si>
    <t>区农业农村、
文广旅局</t>
  </si>
  <si>
    <t>民政村</t>
  </si>
  <si>
    <t>1.建设一处农产品晾晒分拣点，面积约50平方米；2.沿新庙子水库岸线新建环湖木栈道，长1200米，宽1.5米；3.在三季轮作高效粮油示范基地内部，打造5处景观节点，并增设设施。</t>
  </si>
  <si>
    <t>项目将带动布德镇农文旅融合，增加农业附加值，促进一二三产业的自然融合，对周边地区乃至更大范围起到示范和辐射带动作用，增加社会就业机会，提高群众生活品质。</t>
  </si>
  <si>
    <t>是</t>
  </si>
  <si>
    <t>仁和区-布德镇_产业发展_配套设施项目_布德镇民政村、布德村水网连通项目</t>
  </si>
  <si>
    <t>新桥村</t>
  </si>
  <si>
    <t>利用原老拱山小学，打造一处兼具农产品晾晒、分拣、销售，傈僳族文化活动等功能为一体的广场，面积约700平方米；在大垭口库区，新建机耕道1.5公里，露营平台5个、厕所水池等附属设施。</t>
  </si>
  <si>
    <t>项目将惠及老拱山傈僳族68户282人，有效改善老拱山组3000余亩青花椒，100余亩“黑美人”、油桃、核桃、樱桃产业和300余亩豌豆尖的生产销售条件，为发展乡村旅游奠定基础。</t>
  </si>
  <si>
    <t>仁和区-布德镇_乡村建设行动_农村基础设施（含产业配套基础设施）_布德镇老村子村共建共富路道路硬化项目</t>
  </si>
  <si>
    <t>区水利局</t>
  </si>
  <si>
    <t>整治山坪塘2口、整治蓄水池8口、整治沟渠7.83公里。</t>
  </si>
  <si>
    <t>项目能解决民政村五星组、上易枝、下易枝组，共约3000亩粮食种植区生产用水问题，惠及群众近400户1200余人。</t>
  </si>
  <si>
    <t>务本乡</t>
  </si>
  <si>
    <t>务本乡火烧桥组至葩地组晚熟芒果基地产业道路提升改造项目</t>
  </si>
  <si>
    <t>葩地村</t>
  </si>
  <si>
    <t>道路硬化1.9千米，路基宽4.0米，路面宽3.5米，水沟规格40×40厘米</t>
  </si>
  <si>
    <t>火烧桥组至葩地组晚熟芒果基地产业道路提升改造项目惠及群众162户680人。项目建成后，将有效解决群众出行难题，改善6000多亩芒果种植及销售运输条件，降低运输成本，促进农户增收，预计每户年增收约1000元，进一步推动当地特色产业发展。</t>
  </si>
  <si>
    <t>大黑山务格路道路加宽改造项目</t>
  </si>
  <si>
    <t>大火山村</t>
  </si>
  <si>
    <t>对务格路11000米原有道路进行加宽，原本道路路面3.5米宽，增加30处错车道，错车道有7.0米宽。</t>
  </si>
  <si>
    <t>为认真贯彻落实市委十一届九次全会精神、区委十二届七次全会精神及群刚书记8月14日调研务本乡的精神，按照“文化铸魂、生态固本、旅康一体、融合共兴”的发展思路，发挥好北部生态休闲旅游示范片的定位，对务格路大黑山景区道路加宽，项目建成后将有效解决当地群众出行难题，改善当地芒果、核桃等特色产业销售运输条件，降低运输成本，促进农户增收，促进特色优质农产品供给；同时缓解大黑山游客进山出山的通行压力，为下一步开发建设大黑山奠定先行基础，促进当地旅游业的发展，反哺农户增收。</t>
  </si>
  <si>
    <t>务本乡火烧桥组蓝凤养殖场至民主水库产业道路项目</t>
  </si>
  <si>
    <t>道路硬化3000米，路基宽4.0米，路面宽3.5米，水沟规格40×40厘米</t>
  </si>
  <si>
    <t>务本乡火烧桥组蓝凤养殖场至民主水库产业道路项目惠及群众35户128人。项目建成后，将有效解决群众出行难题，改善1400多亩芒果种植及销售运输条件，降低运输成本，促进农户增收，预计每户年增收约2000元，助力特色晚熟芒果产业提质增效。</t>
  </si>
  <si>
    <t>务本乡垭口村河邹路产业道路项目</t>
  </si>
  <si>
    <t>垭口村</t>
  </si>
  <si>
    <t>道路硬化700米，路面宽3.0米，路基宽3.5米，水沟规格40×40厘米。</t>
  </si>
  <si>
    <t>河邹路产业道路项目惠及群众34户112人，其中监测户1户3人。项目建成后，将有效解决群众出行难题，改善2000多亩芒果销售运输条件，减少运输过程中的损耗，提升芒果品质，降低运输成本，促进农户增收，预计每户年增收约1000元，助力特色晚熟芒果产业提质增效。</t>
  </si>
  <si>
    <t>务本乡晚熟芒果新品种改良项目</t>
  </si>
  <si>
    <t>建立50亩品种改良地块，引进芒果新品种进行改良</t>
  </si>
  <si>
    <t>该项目受益群众葩地村全体群众，预计受益人数800人。项目建成后将解决葩地村葩地组和坳口组芒果品种单一、价格低、农民收入降低等问题，促进当地农户增加收入，进一步推动当地特色产业发展。</t>
  </si>
  <si>
    <t>务本乡向阳大堰改造项目</t>
  </si>
  <si>
    <t>三面光改造长3000米，水沟规格50×50厘米</t>
  </si>
  <si>
    <t>向阳大堰改造项目惠及群众110户380人，其中脱贫户3户10人，监测户2户8人。项目建成后，将有效解决9000多亩生产用水问题，促进农户增收，预计每户年增收约2000元，进一步推动当地特色产业发展。</t>
  </si>
  <si>
    <t>火烧桥组一罗路后段产业道路硬化改造项目</t>
  </si>
  <si>
    <t>道路硬化1000米，路基宽4.0米，路面宽3.5米，水沟规格40×40厘米</t>
  </si>
  <si>
    <t>火烧桥组一罗路后段产业道路硬化改造项目惠及群众20户73人。项目建成后，将有效解决群众出行难题，改善芒果种植及销售运输条件，降低运输成本，促进农户增收，预计每户年增收约2000元，助力特色芒果产业提质增效。</t>
  </si>
  <si>
    <t>垭口村马王路尾段道路硬化工程</t>
  </si>
  <si>
    <t>道路硬化1000米，路面宽3.5米，路基宽3.0米，水沟规格40×40厘米。</t>
  </si>
  <si>
    <t>马王路尾段道路硬化工程惠及群众102户255人，其中脱贫户3户8人。项目建成后，将有效解决群众出行难题，改善芒果种植及销售运输条件，降低运输成本，促进农户增收，预计每户年增收约1500元，助力特色芒果产业提质增效。</t>
  </si>
  <si>
    <t>寒坡岭组生产用水水池建设项目</t>
  </si>
  <si>
    <t>建设容量50立方米的蓄水池，扬程150米的提灌设施，安装DN50镀锌管道1000米，修建10平方米泵房</t>
  </si>
  <si>
    <t>寒坡岭组生产用水水池建设项目惠及群众20户75人，其中脱贫户14户39人，监测户1户4人。项目建成后，将有效解决周围农户生产用水问题，改善芒果种植条件，降低灌溉成本，促进农户增收，预计每户年增收约2000元，助力特色芒果产业提质增效。</t>
  </si>
  <si>
    <t>乌拉村长山组万安路道路硬化项目</t>
  </si>
  <si>
    <t>乌拉村</t>
  </si>
  <si>
    <t>道路硬化1500米，路基宽3.5米，路面宽3.0米</t>
  </si>
  <si>
    <t>乌拉村长山组万安路道路硬化项目惠及群众54户170人，其中监测户1户2人。项目建成后，将有效解决群众出行难题，改善芒果、樱桃、油桃等产业种植及销售运输条件，降低运输成本，促进农户增收，预计每户年增收约2000元，进一步推动当地特色产业发展。</t>
  </si>
  <si>
    <t>葩地村龙塘堰改造项目</t>
  </si>
  <si>
    <t>三面光改造长600米，水沟规格30×30厘米</t>
  </si>
  <si>
    <t>葩地村龙塘堰改造项目惠及群众17户62人。项目建成后，将有效解决周围农户生产用水问题，促进当地农户增加收入，预计每户年增收约1500元，进一步推动当地特色产业发展。</t>
  </si>
  <si>
    <t>葩地村拗口三堰改造项目</t>
  </si>
  <si>
    <t>葩地村拗口三堰改造项目，惠及坳口组、葩地组群众150户480人。项目建成后，将有效解决周围农户生产用水问题，促进当地农户增加收入，预计每户年增收约1000元，进一步推动当地特色产业发展。</t>
  </si>
  <si>
    <t>向阳村产业路硬化改造项目</t>
  </si>
  <si>
    <t>道路硬化1500米，路面宽3.5米，水沟规格40×40厘米</t>
  </si>
  <si>
    <t>向阳村产业路硬化改造项目惠及群众33户119人。项目建成后，将有效解决群众出行难题，改善芒果种植及销售运输条件，降低运输成本，促进农户增收，预计每户年增收约2000元，助力特色芒果产业提质增效。</t>
  </si>
  <si>
    <t>半坡至坳口环线道路硬化改造项目</t>
  </si>
  <si>
    <t>道路硬化600米，路基宽4.0米，路面宽3.5米，水沟规格40×40厘米</t>
  </si>
  <si>
    <t>半坡至坳口环线道路硬化改造项目惠及群众92户306人。项目建成后，将有效解决群众出行难题，改善芒果种植及销售运输条件，降低运输成本，促进农户增收，预计每户年增收约1000元，助力特色芒果产业提质增效。</t>
  </si>
  <si>
    <t>秧田沟山坪塘整治项目</t>
  </si>
  <si>
    <t>对秧田沟山坪塘大坝整治，更换放水闸，排洪沟整治300米，淤泥清除10000立方米</t>
  </si>
  <si>
    <t>秧田沟山坪塘整治项目惠及群众30户120人。项目建成后，将有效解决1000亩生产用地用水问题，促进当地农户增加收入，预计每户年增收约3000元，进一步推动当地特色产业发展。</t>
  </si>
  <si>
    <t>水井湾堰改造项目</t>
  </si>
  <si>
    <t>三面光改造长1500米，水沟规格30×40厘米</t>
  </si>
  <si>
    <t>水井湾堰改造项目，惠及坳口组、葩地组群众32户104人。项目建成后，将有效解决周围农户生产用水问题，促进当地农户增加收入，预计每户年增收约1000元，进一步推动当地特色产业发展。</t>
  </si>
  <si>
    <t>坳口组原五村小学芒果交易分拣场地建设项目</t>
  </si>
  <si>
    <t>建设600平方米分拣场地，搭设彩钢大棚600平方米</t>
  </si>
  <si>
    <t>坳口组原五村小学芒果交易分拣场地建设项目，惠及坳口组、垭口村群众40户160人。项目建成后，将有效解决周围群众无芒果销售包装场地的问题，降低运输成本，促进当地农户增加收入，预计每户年增收约1000元，进一步推动当地特色产业发展。</t>
  </si>
  <si>
    <t>葩地组干田湾芒果交易分拣场地建设项目</t>
  </si>
  <si>
    <t>葩地组干田湾芒果交易分拣场地建设项目惠及群众24户96人。项目建成后，将有效解决周围群众无芒果销售包装场地的问题，降低运输成本，促进当地农户增加收入，预计每户年增收约1000元，进一步推动当地特色产业发展。</t>
  </si>
  <si>
    <t>寒坡岭脱贫户产业道路改造项目</t>
  </si>
  <si>
    <t>道路硬化1500米，路基宽3.5米，路面宽3米，水沟规格30×30厘米</t>
  </si>
  <si>
    <t>寒坡岭脱贫户产业道路改造项目惠及群众20户75人，其中脱贫户14户39人，监测户1户4人。项目建成后，将有效改善芒果等产业种植及销售运输条件，降低运输成本，促进农户增收，预计每户年增收约1000元，助力特色芒果产业提质增效。</t>
  </si>
  <si>
    <t>大火山村飞机湾组产业道路硬化项目</t>
  </si>
  <si>
    <t>3500米社道及农户密集区产业道路硬化，路面宽3.0米，路基宽3.5米</t>
  </si>
  <si>
    <t>大火山村飞机湾组产业道路硬化项目惠及群众40户170人。项目建成后，将有效改善芒果、玉米、核桃等产业种植及销售运输条件，降低运输成本，促进农户增收，预计每户年增收约1000元，进一步推动当地特色产业发展。</t>
  </si>
  <si>
    <t>沟口组清岗林至寒家村道路硬化项目</t>
  </si>
  <si>
    <t>沟口组清岗林至寒家村道路硬化项目惠及群众98户295人，其中脱贫户1户3人，监测户2户3人。项目建成后，将有效解决群众出行难题，改善芒果种植及销售运输条件，降低运输成本，促进农户增收，预计每户年增收约1500元，助力特色芒果产业提质增效。</t>
  </si>
  <si>
    <t>务本乡桃花谷道路亮化工程</t>
  </si>
  <si>
    <t>农村公共服务</t>
  </si>
  <si>
    <t>公共照明设施</t>
  </si>
  <si>
    <t>务本乡人民政府</t>
  </si>
  <si>
    <t>对桃花谷沿线进行路灯安装，A线从长山埂到罗家马口，B线从食宿站岔路口到谭家坡，共计8000米，农贸市场露天场地安装少量路灯，预计共安装160盏路灯；新建停车场2处。</t>
  </si>
  <si>
    <t>为认真贯彻落实市委十一届九次全会精神、区委十二届七次全会精神及群刚书记8月14日调研务本乡的精神，按照“文化铸魂、生态固本、旅康一体、融合共兴”的发展思路，发挥好北部生态休闲旅游示范片的定位，对务本乡部分道路安装路灯，项目建成后，惠及周边康养民宿人群散步，同时也改善村民夜间出行问题，一定程度上激活了“康养+经济”，让人居环境提档升级，获得感、幸福感不断提升。同时对桃花谷沿线新建两处停车场，缓解桃花节期间游客车辆停放问题，极大的改善了节庆期间的交通问题。</t>
  </si>
  <si>
    <t>平地镇</t>
  </si>
  <si>
    <t>平地镇波西村108沿线“亮化”工程</t>
  </si>
  <si>
    <t>波西村</t>
  </si>
  <si>
    <t>自川滇交界至波西村观景台安装太阳能路灯100盏。</t>
  </si>
  <si>
    <t>利益联结机制：让群众共享项目收益：1、项目实施后可为项目区群众提供夜间照明，同时提升夜间出行安全，间接保障生产生活（如夜间务农、红白喜事等）。间接带动农家乐、农产品销售等增收。2、 绿色积分激励：将参与路灯管护、清洁等工作纳入村规民约的“绿色积分”体系，积分可兑换生活用品或村集体服务（如免费使用公共场地），用正向激励强化参与感。                  群众参与机制：全过程激发主动性：1. 前期决策参与：通过村民大会、微信群等方式，公开征集安装点位、数量和样式意见，优先满足群众需求迫切的路段（如村口、主干道、活动广场）。
2. 建设过程参与：鼓励有劳动力、电工技能的村民参与基础施工、灯具组装等非技术性环节，或担任现场监督员，监督材料质量和施工进度。
3. 后期管护参与：建立“户-组-村”三级管护责任制，例如每盏路灯由附近村民认领日常巡查（如发现不亮、损坏及时上报），村委会定期组织村民共同清洁灯杆和太阳能板。</t>
  </si>
  <si>
    <t>平地镇波西村螃海箐组产业道路硬化工程</t>
  </si>
  <si>
    <t>在波西村螃海箐组板栗园、小庙梁子等4段产业道路硬化1500米，设计宽度2.5m。</t>
  </si>
  <si>
    <t>项目区现种植杨梅、大棚蔬菜，周边餐饮业集中，离主干道近，有很好一、三产业融合发展潜力，项目建成后可解决群众农产品运输难问题，引导发展入园采摘，提高农产品附加值，提高群众收入。</t>
  </si>
  <si>
    <t>平地镇波西村社会化服务平台建设项目。</t>
  </si>
  <si>
    <t>利用波西村村委会院内原安箐小学，维修整理房屋10间，采购办公用品2套，建设社会化服务队伍2只，购买大型旋耕设备2台，搭建社会化服务平台一个。</t>
  </si>
  <si>
    <t>项目建成后农业社会化服务平台可实时动态了解务工、用工情况帮助做好用工务工对接，可最大限度挖掘发挥辖区剩余劳动力，实现家门口就业增收；村集体经济组织开展社会化服务，可吸纳辖区及社会力量，开展低空经济、农业服务等业务，拓宽村集体经济组织服务功能，有效解决外出务工家庭土地撂荒问题，提高辖区粮食种植面积，实现村集体增收。</t>
  </si>
  <si>
    <t>平地镇辣子哨村村内入户道路硬化项目</t>
  </si>
  <si>
    <t>农村道路建设</t>
  </si>
  <si>
    <t>辣子哨村</t>
  </si>
  <si>
    <t>在辣子哨村哥村民组硬化村内入户道路8990米，路面设计宽度2米，路面厚度12厘米。</t>
  </si>
  <si>
    <t>该项目涉及辣子哨村9个村民组，320户村民受益，其中脱贫户合计监测户39户213人，受益农户每平米需自筹28元。</t>
  </si>
  <si>
    <t>自筹50.344万元</t>
  </si>
  <si>
    <t>平地村聚集点文化活动广场建设项目</t>
  </si>
  <si>
    <t>其他</t>
  </si>
  <si>
    <t>平地村</t>
  </si>
  <si>
    <t>在平地村迤计厂三组、四组、五组、马头村组修建文化活动广场三处共计1500平方米，修建活动室三间，配套完善文化活动设施。</t>
  </si>
  <si>
    <t>该项目涉及平地村4个村民组，359户村民受益，其中脱贫户合计监测户46户137人。</t>
  </si>
  <si>
    <t>平地镇白拉古村恰么田山坪塘整治工程</t>
  </si>
  <si>
    <t>白拉古村</t>
  </si>
  <si>
    <t>恰么田山坪塘整治溢洪道、新建斜拉闸、靠近山体部分做防渗灌浆，清淤</t>
  </si>
  <si>
    <t>项目实施可以解决啊喇么、半箐、白拉古225户，1025人的人畜饮水困难及820亩耕地的灌溉用水。</t>
  </si>
  <si>
    <t>平地镇白拉古村糯巴沟人居环境改造工程</t>
  </si>
  <si>
    <t>人居环境整治</t>
  </si>
  <si>
    <t>村容村貌提升</t>
  </si>
  <si>
    <t>对村域内100户进行民居风貌改造（包括外墙、厨房、庭院绿化等）</t>
  </si>
  <si>
    <t>通过项目实施，有效提升补齐糯巴沟组400多人民居风貌短板，有效带动贫困人口参与旅游发展并增加收入，同时使村集体经济不断发展壮大。</t>
  </si>
  <si>
    <t>迤沙拉村入户道路项目</t>
  </si>
  <si>
    <t>迤沙拉村</t>
  </si>
  <si>
    <t>在迤沙拉村民组硬化村内入户道路6000米，路面设计宽度2米，路面厚度12厘米。</t>
  </si>
  <si>
    <t>该项目涉及迤沙拉村村6个村民组，250户村民受益，其中脱贫户合计监测户87户302人，受益农户每平米需自筹28元。</t>
  </si>
  <si>
    <t>平地镇辣子哨村村内道路硬化项目</t>
  </si>
  <si>
    <t>核心区周边产业道路硬化5000米，路面宽3米，厚18厘米。</t>
  </si>
  <si>
    <t>涉及迤沙村核心区土地500亩，150亩村民收益。</t>
  </si>
  <si>
    <t>大田镇</t>
  </si>
  <si>
    <t>片那立村生产用水渠道</t>
  </si>
  <si>
    <t>渠道建设</t>
  </si>
  <si>
    <t>大田镇人民政府</t>
  </si>
  <si>
    <t>落石凹组</t>
  </si>
  <si>
    <t>建设三面光渠道2.9㎞、断面30㎝×40㎝，具体以设计为准。</t>
  </si>
  <si>
    <t>1、该项目涉及受益农户40户160人，其中贫困户3户11人，惠及土地种植面积145亩
2、项目建成后，能促进产业发展，预计每亩增收1万元，人均收入增收近万元。</t>
  </si>
  <si>
    <t>片那立村大份田组产业道路硬化</t>
  </si>
  <si>
    <t>大份田组</t>
  </si>
  <si>
    <t>道路全长1650米（夏家田至挖断山700米、小龙潭至渡漕400米、后树林至梁顶550米），路面宽3.5米，厚0.18米，部分挡墙及路边排水沟，具体以设计为准。</t>
  </si>
  <si>
    <t>该项目实施，能带动村民65户230人，120余亩果园交通便利，能更好的保障农产品运输，保障农民农产品增收，预计能带动村民增收100余万元</t>
  </si>
  <si>
    <t>片那立村白泥坡组产业道路硬化</t>
  </si>
  <si>
    <t>白泥坡组</t>
  </si>
  <si>
    <t>道路全长1640米（娃儿田700米、摆依坪940米），路面宽3.5米，厚0.18米，部分挡墙及路边排水沟，具体以设计为准。</t>
  </si>
  <si>
    <t>该项目实施，能带动村民48户202人，80余亩果园交通便利，能更好的保障农产品运输，保障农民农产品增收，预计能带动村民增收50余万元</t>
  </si>
  <si>
    <t>片那立村六车冲组产业道路硬化</t>
  </si>
  <si>
    <t>六车冲组</t>
  </si>
  <si>
    <t>道路全长1800米（下六车至山坪塘尾），路面宽3.5米，厚0.18米，部分挡墙及路边排水沟，具体以设计为准。</t>
  </si>
  <si>
    <t>该项目实施，能带动村民28户102人，150余亩果园交通便利，能更好的保障农产品运输，保障农民农产品增收，预计能带动村民增收120余万元</t>
  </si>
  <si>
    <t>片那立村落石凹组产业道路硬化</t>
  </si>
  <si>
    <t>道路全长1500米，路面宽3.5米，厚0.18米，部分挡墙及路边排水沟，具体以设计为准。</t>
  </si>
  <si>
    <t>该项目实施，能带动村民41户120人，120余亩果园交通便利，能更好的保障农产品运输，保障农民农产品增收，预计能带动村民增收40余万元</t>
  </si>
  <si>
    <t>片那立村嘎立么组新建分拣中心场地</t>
  </si>
  <si>
    <t>嘎立么组</t>
  </si>
  <si>
    <t>600平方米的农产品分拣中心场地一处，具体以设计为准。</t>
  </si>
  <si>
    <t>该项目实施，能带动村民41户128人，更好保障农户分拣水果，保障农民农产品增收。</t>
  </si>
  <si>
    <t>乌喇么村大箐组机耕道硬化工程</t>
  </si>
  <si>
    <t>大箐组</t>
  </si>
  <si>
    <t>水井弯沟——欧家田机耕道硬化，长800m，及排水沟等附属设施，路面宽度3米，厚0.18m，具体以设计为准。</t>
  </si>
  <si>
    <t>该项目的实施，惠及10户，43人，其中脱贫5户，21人，解决10户村民出行难和100亩石榴运输难，实现增收20万元</t>
  </si>
  <si>
    <t>乌喇么水利设施工程</t>
  </si>
  <si>
    <t>农村供水保障设施建设</t>
  </si>
  <si>
    <t>乌喇么村</t>
  </si>
  <si>
    <t>50口200m³水池，每口用钢筋1.8吨，水泥17吨，混泥土钢筋结构，砖2200块1米护栏，具体以设计为准。</t>
  </si>
  <si>
    <t>该项目的实施，惠及216户，817人，其中脱贫52户，198人，解决700亩板栗和石榴灌溉，实现增收30万元</t>
  </si>
  <si>
    <t>乌喇么村乌喇么组水利设施工程</t>
  </si>
  <si>
    <t>乌喇么组</t>
  </si>
  <si>
    <t>大田镇乌喇么村乌喇么组团山水库—小庙庙，63热镀金管网3500m,300m³水池1口，具体以设计为准。</t>
  </si>
  <si>
    <t>该项目实施，惠及89户，314人，其中脱贫户23户，79人，解决生产用水难，提高板栗质量100吨，实现增收50万元。</t>
  </si>
  <si>
    <t>乌喇么村三家村组水利设施工程</t>
  </si>
  <si>
    <t>三家村组</t>
  </si>
  <si>
    <t>乌喇么组岔河口——雪山垭口，建提灌站1个30kv，泵房24㎡，及配套设施,63热镀金管网3000m，具体以设计为准。</t>
  </si>
  <si>
    <t>该项目实施，惠及68户，261人，其中脱贫户9户，27人，解决150亩烟草生产用水，200亩板栗用水，500亩蔬菜生产用水，实现增收60万元。</t>
  </si>
  <si>
    <t>乌喇么村银厂箐组机耕道硬化工程</t>
  </si>
  <si>
    <t>银厂箐组</t>
  </si>
  <si>
    <t>银厂箐组杨学丽家背后到小牛滚蛋路长800米，具体以设计为准。</t>
  </si>
  <si>
    <t>该项目实施，惠及10户，30人，其中脱贫户3户，9人，解决产业道路，运输农产品运输难问题，增加农民收入</t>
  </si>
  <si>
    <t>乌喇么村银厂箐组山坪塘清淤及坝坡修复</t>
  </si>
  <si>
    <t>银厂箐组祭龙树河山坪塘恢复，蓄水量20000立方，龙树河山坪塘坝坡修复7000立方，具体以设计为准。</t>
  </si>
  <si>
    <t>该项目实施，惠及33户，150人，其中脱贫户15户，64人，监测户1户6人，解决产业发展问题，增加农民收入</t>
  </si>
  <si>
    <t>乌喇么村新增错车道项目</t>
  </si>
  <si>
    <t>乌喇么组、三家村组</t>
  </si>
  <si>
    <t>大田镇乌喇么村乌喇么组227国道——乌喇么组箐头，三家村石板河—三家村龙树河山坪塘 新曾错车道沿路修建错车道30个，合计：3000㎡，具体以设计为准。</t>
  </si>
  <si>
    <t>该项目实施，惠及167户，584人，其中脱贫户35户，99人，解决村民出行安全隐患。</t>
  </si>
  <si>
    <t>乌喇么村三家村组、大箐组、回朗组入户路项目</t>
  </si>
  <si>
    <t>三家村组、大箐组、回朗组</t>
  </si>
  <si>
    <t>三个村民小组合计建设4km，路基4m,路面宽度3m，厚0.18m，具体以设计为准。</t>
  </si>
  <si>
    <t>该项目实施，惠及12户，1950人，解决出行困难。</t>
  </si>
  <si>
    <t>乌喇么村产业路建设项目</t>
  </si>
  <si>
    <t>乌喇么村设产业道路硬化6km，路基4m,路面宽度3m，厚0.18m，具体以设计为准。</t>
  </si>
  <si>
    <t>该项目实施，惠及102户，320人，其中脱贫户60户，解决生产出行难，实现增收100万元。</t>
  </si>
  <si>
    <t>小啊喇村黄草坝组道路硬化项目</t>
  </si>
  <si>
    <t>小啊喇村黄草坝组</t>
  </si>
  <si>
    <t>修建全长7.2公里的产业道路，硬化路面宽3.5米，厚0.2米，排水沟0.3*0.3米，具体以设计为准。</t>
  </si>
  <si>
    <t>道路硬化修建，满足小啊喇村黄草坝组31户128人生产生活需求，增加村民收入，预计能增加村民年收入30万余元。</t>
  </si>
  <si>
    <t>小啊喇村五丘田组道路硬化项目</t>
  </si>
  <si>
    <t>小啊喇村五丘田组</t>
  </si>
  <si>
    <t>修建全长4公里的产业道路，硬化路面宽3.5米，厚0.2米，排水沟0.3*0.3米，具体以设计为准。</t>
  </si>
  <si>
    <t>道路硬化修建，满足小啊喇村五丘田组34户134人生产生活需求，增加村民收入，预计能增加村民年收入30万余元。</t>
  </si>
  <si>
    <t>小啊喇村小啊喇组道路硬化项目</t>
  </si>
  <si>
    <t>小啊喇村小啊喇组</t>
  </si>
  <si>
    <t>修建全长2.5公里的产业道路，硬化路面宽3.5米，厚0.2米，排水沟0.3*0.3米，具体以设计为准。</t>
  </si>
  <si>
    <t>道路硬化修建，满足小啊喇村小啊喇组81户303人生产生活需求，增加村民收入，预计能增加村民年收入20万余元。</t>
  </si>
  <si>
    <t>小啊喇村杨家湾组道路硬化项目</t>
  </si>
  <si>
    <t>小啊喇村杨家湾组</t>
  </si>
  <si>
    <t>修建全长6公里的产业道路，硬化路面宽3.5米，厚0.2米，排水沟0.3*0.3米，具体以设计为准。</t>
  </si>
  <si>
    <t>道路硬化修建，满足小啊喇村杨家湾组88户308人生产生活需求，增加村民收入，预计能增加村民年收入40万余元。</t>
  </si>
  <si>
    <t>小啊喇村回湾箐组道路硬化项目</t>
  </si>
  <si>
    <t>小啊喇村回湾箐组</t>
  </si>
  <si>
    <t>修建全长1.4公里的产业道路，硬化路面宽3.5米，厚0.2米，排水沟0.3*0.3米，具体以设计为准。</t>
  </si>
  <si>
    <t>道路硬化修建，满足小啊喇村回湾箐组23户100人生产生活需求，增加村民收入，预计能增加村民年收入20万余元。</t>
  </si>
  <si>
    <t>小啊喇村山坪塘整治项目</t>
  </si>
  <si>
    <t>小啊喇村</t>
  </si>
  <si>
    <t>山坪塘治漏1座，更换斜拉闸3座，溢洪道整治3座，坝体整治2座，具体以设计为准。</t>
  </si>
  <si>
    <t>山坪塘整治，能有效增加山坪塘蓄水能力及防洪能力，有效缓解小啊喇村村民用水困难，提高村民收入。</t>
  </si>
  <si>
    <t>小啊喇村河道整治项目</t>
  </si>
  <si>
    <t>全长3公里，河道宽5米，全程硬化，两边修建人行道，具体以设计为准。</t>
  </si>
  <si>
    <t>河道整治，能提高小啊喇村防洪泄洪能力，保障小啊喇村村民安全，提升小啊喇村村容村貌。</t>
  </si>
  <si>
    <t>榴园村机耕道硬硬化工程</t>
  </si>
  <si>
    <t>榴园村</t>
  </si>
  <si>
    <t>榴园村机耕道硬化，长7km，及排水沟等附属设施，路面宽度3米，厚0.18m，具体以设计为准。</t>
  </si>
  <si>
    <t>该项目的实施，惠及846户，2959人，其中脱贫48户，105人，解决846户村民出行难和1000亩石榴运输难，实现增收50万元</t>
  </si>
  <si>
    <t>榴园村水利设施工程</t>
  </si>
  <si>
    <t>维修维护2000m³塘库一座，具体以设计为准。</t>
  </si>
  <si>
    <t>该项目的实施，惠及50户，150人，其中脱贫44户，11人解决400亩石榴灌溉，实现增收5万元</t>
  </si>
  <si>
    <t>大沙拉和回湾交界巨龙箐到老笔段产业路硬化项目</t>
  </si>
  <si>
    <t>银鹿村</t>
  </si>
  <si>
    <t>大沙拉和回湾交界巨龙箐到老笔段道路硬化1.6公里，及排水沟等附属设施，路面宽度3m-3.5m，厚0.18m；混泥土路面</t>
  </si>
  <si>
    <t>该项目实施，惠及62户200余人，其中脱贫户12户37人，解决220亩石榴运输难问题，实现年增收15余万元。</t>
  </si>
  <si>
    <t>银鹿村大村组产业道路基础设施建设项目</t>
  </si>
  <si>
    <t>银鹿村大村组产业道路硬化，1.4公里，路面宽度3米，配套挡墙水沟，具体以设计现场勘察为准。</t>
  </si>
  <si>
    <t>大村组产业道路实施，惠及140户490人，其中脱贫户10户21人，解决380亩石榴运输困难问题，实现年增收12万元。</t>
  </si>
  <si>
    <t>银鹿村大村组老房子至吃水呗产业道路基础设施建设项目</t>
  </si>
  <si>
    <t>银鹿村大村组老房子至吃水呗产业道路硬化，1.5公里，路面宽度3米，配套挡墙水沟，具体以设计现场勘察为准。</t>
  </si>
  <si>
    <t>大村组老房子至吃水呗产业道路实施，能有效带动大村组115户，364人生产生活需求，增加村民收入，预计增加村民年收入10万元。</t>
  </si>
  <si>
    <t>银鹿村大村组文化阵地农副产品销售集散中心</t>
  </si>
  <si>
    <t>银鹿村大村组文化阵地农副产品销售集散中心，新建钢结构大棚一座，地平硬化500平方。新建1栋100平方米的办公设施，配套健身娱乐设施，具体以设计现场勘察为准。</t>
  </si>
  <si>
    <t>大村组文化阵地农副产品销售集散中心实施，能有效带动村集体经济和组集体经济的发展。</t>
  </si>
  <si>
    <t>银鹿村小团树组高速公路旁至李育忠家门口产业道路基础设施建设项目</t>
  </si>
  <si>
    <t>银鹿村小团树组高速公路旁至李育忠家门口产业道路硬化，1.2公里路面宽度3米，配套挡墙水沟，具体以设计现场勘察为准。</t>
  </si>
  <si>
    <t>银鹿村小团树组高速公路旁至李育忠家门口产业道路实施，能有效带动大村组小团树组182户，648人生产生活需求，增加村民收入，预计增加村民年收入5万元。</t>
  </si>
  <si>
    <t>银鹿村回湾组沙老林蓄水池建设项目</t>
  </si>
  <si>
    <t>银鹿村回湾组沙老林蓄水池建设项目，新建500立方蓄水池2口，新建125pe管120米，具体以设计现场勘察为准。</t>
  </si>
  <si>
    <t>银鹿村回湾组沙老林蓄水池建设项目实施，能有效带动回湾组56户，230人生产用水需求，增加村民收入，预计增加村民年收入5万元。</t>
  </si>
  <si>
    <t>银鹿村回湾组生活用水基础设施建设项目</t>
  </si>
  <si>
    <t>银鹿村回湾组生活用水基础设施建设项目，项目实施后从七课树现有恒井新建50热度镀锌管主管3.5公里到新建人饮水池，支管65热度镀锌管2公里，具体以设计现场勘察为准。</t>
  </si>
  <si>
    <t>银鹿村回湾组生活用水基础设施建设项目实施，能有效带动回湾组56户，230人生活用水需求，能有效带动村集体经济和组集体经济的发展。</t>
  </si>
  <si>
    <t>银鹿村回湾组产业道路基础设施建设项目</t>
  </si>
  <si>
    <t>新建银鹿村回湾组产业道路基础设施建设项目1公里，路面宽3米配套挡墙水沟，具体以设计现场勘察为准。</t>
  </si>
  <si>
    <t>银鹿村回湾组产业道路基础设施建设项目实施，能有效带动回湾组124户，376人生产生活需求，增加村民收入，预计增加村民年收入10万元。</t>
  </si>
  <si>
    <t>榴园村道道路提质升级改造项目</t>
  </si>
  <si>
    <t>1、班庄新村小区道路长520米，宽5米，计2600平方米。2、高速公路三岔口至前哨加水处岔口长440米，其中：前段榴金时代门口道路至小区变电站长280米，宽5米，后段至前哨加水处岔口长160米，宽6米，计9360平方米。3、法院路口至万亩石榴基地到中学路口道路长800米，其中：前段长35米，宽7.5米；中段长200米，宽4米；后段粮站分岔口至中学路口长565米，宽3.5米，计8452.50平方米。4、合计：20412.5平方米。打毛铺设沥青层9cm，具体以设计为准。</t>
  </si>
  <si>
    <t>该项目实施，惠及全镇6800人，凝聚民心，增强村民的获得感和幸福感。</t>
  </si>
  <si>
    <t>大田镇榴园村万亩石榴基地提质改造项目</t>
  </si>
  <si>
    <t>实施沟渠整治3000m，预计投资48万元；迷雾系统新建150亩、改造提升50亩，共计200亩，预计投资55万元；新建提灌站1座，配套附属设施，预计投资40万元。合计总投资143万元，具体以设计为准。计划2026年完成建设。</t>
  </si>
  <si>
    <t>项目建成给榴园村300余人解决生产用水困难，为当地农业产业带来提升。</t>
  </si>
  <si>
    <t>大田镇共富样本试点项目</t>
  </si>
  <si>
    <t>实施观察点位打造项目，计划总投资80万元，具体以设计为准。建设地点为大田镇，计划2026年完成建设。</t>
  </si>
  <si>
    <t>该项目建成后能给周围500余名群众带来便利。</t>
  </si>
  <si>
    <t>太平乡</t>
  </si>
  <si>
    <t>太平</t>
  </si>
  <si>
    <t>先锋村大坝组产业道路硬化项目</t>
  </si>
  <si>
    <t>太平乡人民政府</t>
  </si>
  <si>
    <t>太平乡先锋村</t>
  </si>
  <si>
    <t>大坝组厂房堡堡至灰支卡组冯以明家道路硬化2公里（路面规格：宽3.5M,厚18cm混泥土路面，排水沟30cm*40cm）吴财坤家至包家坪子需硬化道路3.5公里（路面规格：宽3.5M,厚18cm混泥土路面，排水沟30cm*40cm）</t>
  </si>
  <si>
    <t>该项目建设后能解决40户200余人群众出行困难问题，400余亩芒果运输销售困难问题。</t>
  </si>
  <si>
    <t>先锋村摩梭河流域现代设施农业粮蔬轮种基地项目</t>
  </si>
  <si>
    <t>先锋村坪子组新建50亩蔬菜大棚及配套设施</t>
  </si>
  <si>
    <t>本项目建成后效益显著。一是直接促进农业增效与农民增收，通过现代化大棚种植，有效带动坪子组60余户、300余人就业增收预计每户增收约1500元。二是推动产业升级，设施农业将示范引领周边区域现代农业发展，增强农产品市场竞争力。三是壮大村集体经济，项目运营可为村集体带来稳定收益，预计收益每年约3万元，为乡村振兴注入新动能。</t>
  </si>
  <si>
    <t>红石岩水库至大村组西大沟整治项目</t>
  </si>
  <si>
    <t>太平乡红岩村</t>
  </si>
  <si>
    <t>红石岩水库至大村组西大沟整治，全长4.8km，将原有破损的渠道更换为φ300的钢制管道。</t>
  </si>
  <si>
    <t>解决白泥坡、灰致、大村三个组365户,1300人生产用水困难的问题</t>
  </si>
  <si>
    <t>灰嘎村六号井至大箐沟产业道路硬化项目</t>
  </si>
  <si>
    <t>太平乡灰嘎村瓦房组</t>
  </si>
  <si>
    <t>硬化六号井至大箐沟2.5公里道路；宽3.5米，砂砾石水稳层16cm;水泥面板厚18cm,修建排水沟水沟40cm*40cm。</t>
  </si>
  <si>
    <t>该项目建成后能带动周边84户291名群众（其中脱贫户4户13人）发展芒果种植3500余亩，解决出行和农产品销售困难的问题。</t>
  </si>
  <si>
    <t>河边村河边组粮蔬轮种产业园项目</t>
  </si>
  <si>
    <t>太平乡河边村</t>
  </si>
  <si>
    <t>1.将河边组大田沟（医院社房区域）约87亩有村集体统一流转，实施小改大，坡改平，弯改直，处边坡设浆砌挡墙护坡，设排水系统，增设550米机耕道和800立方米水池。土地整理后，引进米易种植户进行粮食蔬菜种植。</t>
  </si>
  <si>
    <t>项目建成后将进一步增加土地产值，同时每亩可增加村集体经济收入约1500元，群众在收取土地租金每亩约1000元的基础上，可在种植基地务工，预计每年增加收入3000元。</t>
  </si>
  <si>
    <t>革新村玉麦地组道路硬化</t>
  </si>
  <si>
    <t>革新村玉麦地组</t>
  </si>
  <si>
    <t>玉麦地三岔路至大田1.3公里，路基宽度4.0米，路面宽度3.5米，混凝土路面（厚16cm水泥稳定碎石基层（水泥含量5%）+厚18cm砼面层（混凝土弯拉强度4.5MPa），排水沟30cm*40cm。</t>
  </si>
  <si>
    <t>收益农户20户82人，产业道路项目建设完成后，为群众400余亩芒果，提供了更好的运输、耕作条件，使群众的芒果销售价格大幅提升，增加群众生产经营收入约2.2万元。</t>
  </si>
  <si>
    <t>革新村玉麦地羊窝子至刘万洪家道路硬化项目</t>
  </si>
  <si>
    <t>玉麦地羊窝子至刘万洪家1.2公里，路基宽度4.0米，路面宽度3米，混凝土路面（厚16cm水泥稳定碎石基层（水泥含量5%）+厚18cm砼面层（混凝土弯拉强度4.5MPa），引水排水沟30cm*40cm</t>
  </si>
  <si>
    <t>收益农户8户40人，产业道路项目建设完成后，为群众150余亩芒果，提供了更好的运输、耕作条件，使群众的芒果销售价格大幅提升，增加群众生产经营收入约2.3万元。</t>
  </si>
  <si>
    <t>啊喇乡</t>
  </si>
  <si>
    <t>仁和区2026年啊喇乡官房村核桃树组通组产业道路硬化项目</t>
  </si>
  <si>
    <t>啊喇彝族乡人民政府</t>
  </si>
  <si>
    <t>啊喇彝族乡官房村</t>
  </si>
  <si>
    <t>硬化官房村核桃树组通组产业道路，分为两段：1.官房水闸至杨世红家门口长0.8公里、2.毛树福家门口至雍爱平家门口长1.3。两段总长2.1公里，宽3.5米，厚18CM。</t>
  </si>
  <si>
    <t>项目建成后，能有效解决核桃树组50户农户的出行问题，为400余亩土地打通一条致富产业路，在保障群众出行安全的同时能减少产业运输成本，依托便捷交通吸引收购商上门提高农产品售价，每户年增收能达2000元。同时，为当地的涉农企业、新型经营主体提供稳定的经营环境，吸引更多主体签订长期合作协议，形成“道路通、企业来、村民富”的良性循环。</t>
  </si>
  <si>
    <t>仁和区2026年啊喇乡起查喇村苍蒲地组通组产业道路硬化项目</t>
  </si>
  <si>
    <t>啊喇彝族乡起查喇村</t>
  </si>
  <si>
    <t>硬化起查喇村苍蒲坝水库至停车场，总长1.8公里，宽3.5米，厚18CM。</t>
  </si>
  <si>
    <t>项目建成后，能有效解决苍蒲地组82户农户的出行问题，同时为2000余亩土地打通一条致富产业路。当地主要发展樱桃产业，项目建成后能将运输成本降低35%左右，吸引更多收购商上门收购，降低产品损耗有效提高收购价15%左右。同时结合农文旅融合发展，樱桃采摘季期间能化解道路拥堵问题，吸引更多游客前来打卡，通过入园采摘、农家食宿、停车收费、产品售卖等提高农户及村集体收入。</t>
  </si>
  <si>
    <t>仁和区2026年啊喇乡永富村大村组照壁田桥新建工程</t>
  </si>
  <si>
    <t>啊喇彝族乡永富村村</t>
  </si>
  <si>
    <t>新建全长40米桥梁，桥面宽4米。</t>
  </si>
  <si>
    <t>照壁田桥因9.19被冲毁，涉及大村组70户农户出行问题，现在一直过的是高铁修建弃土场临时搭建的简易桥，每逢雨季来临，下大雨涨水，村民无法出行，存在较大安全隐患，项目建成后能有效提高群众出行安全，同时为500余亩土地架起一座致富桥。当地主要发展芒果及水稻产业，项目建成后能将运输成本减少20%左右，吸引收购商上门收购，有效降低产品损耗，提高农户收入。</t>
  </si>
  <si>
    <t>仁和区2026年啊喇乡大竹村农产品分拣包装场地项目</t>
  </si>
  <si>
    <t>啊喇彝族乡大竹村</t>
  </si>
  <si>
    <t>在大竹村修建5座农产品分拣包装场地（钢架大棚+场地硬化），分别为下村组800㎡、上村组800㎡、大箐组500㎡、向阳组500㎡、干坝塘组1000㎡。5座农产品分拣包装场地总面积为3600㎡。</t>
  </si>
  <si>
    <t>解决大竹村6000余亩芒果的分拣包装问题，大大减少群众生产成本，群众参加农产品分拣包装工作提高务工收入，场地出租同时能提高村集体经济收入。</t>
  </si>
  <si>
    <t>仁和区2026年啊喇乡啊喇村田边组通组产业道路硬化项目</t>
  </si>
  <si>
    <t>啊喇彝族乡啊喇村</t>
  </si>
  <si>
    <t>硬化啊喇村田边组通组产业道路，小村水库至磨石箐总长2.4公里，宽3.5米，厚18CM。</t>
  </si>
  <si>
    <t>解决田边组85户农户的出行问题，同时为500余亩土地打通一条致富产业路，保障群众出行安全，减少产业运输成本。</t>
  </si>
  <si>
    <t>仁和区2026年啊喇乡魔芋产业发展项目</t>
  </si>
  <si>
    <t>啊喇乡人民政府</t>
  </si>
  <si>
    <t>起查喇村村集体经济组织牵头流转土地种植100亩，带动涉农企业、专合社、家庭农场、农户种植，项目建成后将实现资源互补，既提升土地利用率，又能通过生态协同促进两者生长，形成一种高效的立体种植模式。在不影响樱桃产量的前提下，额外增加魔芋的经济产出，显著提高单位面积土地的综合收益，亩均预计增收0.7万元，加上樱桃原有收入，亩均综合收益可达1.2万元；同时，种植基地内将设置长期岗位，优先聘用本地脱贫户、监测户、土地流转户，进一步提高农户务工收入；村集体经济组织会将一部分收益，用于年底村集体经济组织成员分红，进一步提高农户收入。</t>
  </si>
  <si>
    <t>同德镇</t>
  </si>
  <si>
    <t>仁和区同德镇共富超市建设项目</t>
  </si>
  <si>
    <t>品牌打造和展销平台</t>
  </si>
  <si>
    <t>同德镇人民政府</t>
  </si>
  <si>
    <t>同德镇马拉所村</t>
  </si>
  <si>
    <t>新建双层钢架结构房屋800㎡，对内部进行合理布局并进行装修，规划特色农副产品、生鲜鱼类、糖果酒水、生活用品等区域，同时构建微信小程序一站式购物、送达平台。</t>
  </si>
  <si>
    <t>项目建成后可填补“三阳湾片区”一站式超市空白，并形成区域可复制经验，规划特色农副产品、生鲜鱼类、糖果酒水等区域能有效刺激老百姓购物欲望，随着攀盐高速（同德）段项目部入住同德，激增人流量能更好保证超市收益，确保集体每年租金收入15万元，同时能解决7-8人就近务工问题，平均每年为家庭增加收入4.2万元。</t>
  </si>
  <si>
    <t>仁和区同德镇马拉所村龙树组产业集中供水项目</t>
  </si>
  <si>
    <t>新建扬程约468米太阳能提灌站一座。含：太阳能光伏泵LGFBC180-468-355(Q=180m³/h,H=468m,P=355kW)）、太阳能电池组件(高效半片单晶硅单面600Wp,全面屏，防尘防积灰)、定制储能电池柜、无缝镀锌DN80钢管1500米等。</t>
  </si>
  <si>
    <t>因该区域旱季缺水，为解决沿线芒果、果桑、青花梨、豌豆、玉米等592亩土地生产用水问题，待项目建设完成后能有效解决旱季带来的缺水问题，同时可以采用阶梯水价制度进行收费。</t>
  </si>
  <si>
    <t>仁和区同德镇农产品集散点项目</t>
  </si>
  <si>
    <t>同德镇马拉所村、新民村</t>
  </si>
  <si>
    <t>1.仁和区同德镇马拉所村八角庙组新建农产品集散地工程：新建300㎡农副产品分拣中心，包含挡墙建设、分拣大棚搭建、配套水泥雨水管40米，硬化场地500㎡ 。               
2.仁和区同德镇马拉所村团树组农产品分拣中心：硬化场地200㎡，搭建240平方米钢架棚等。
3.仁和区同德镇新民村核桃箐组农产品分拣中心：新建500㎡农副产品分拣中心，包含挡墙建设、分拣大棚搭建，场平1500㎡。</t>
  </si>
  <si>
    <t>1.项目建成后，能够解决马拉所村八角庙组200余亩的芒果分拣、销售问题，减少运输成本，发展田间地头直买直销模式，增加群众收益。                       
2.项目建成后，能解决该区域农产品无场地销售问题以及农户销售渠道问题，人均收入可增收200元，涉及周边168户672人（其中受益脱贫户18户）。
3.项目建成后，能够解决新民村农产品分拣、销售问题，减少运输成本，发展田间地头直买直销模式，增加群众收益。</t>
  </si>
  <si>
    <t>仁和区同德镇农业生产灌溉项目</t>
  </si>
  <si>
    <t>同德镇马拉所村、道中桥村、双河村、共和村</t>
  </si>
  <si>
    <t>1.仁和区同德镇马拉所村八角庙组山坪塘整治工程：拆除冲砂涵洞首段，采用钢筋砼浇筑，并更换放水设施，加设斜拉闸及启闭房；培土加固现有坝坡，使其达到设计规范；新建溢洪渠；清除库区淤泥，保障库容量。
2.仁和区同德镇道中桥村大河沟组沟堰防渗整治工程：黄角树至华云美家背后整治40*40沟1040米。
3.仁和区同德镇双河村石碓窝组沟渠防渗整治工程，庙弯弯至彭付江老房子处，新建30*30的400米沟渠。
4.仁和区同德镇共和村回子庙组沟渠整治项目：整治50*50，三面光沟渠700米。</t>
  </si>
  <si>
    <t>1.可改善同德镇马拉所村八角庙组585亩农业生产灌溉及63户252人（其中脱贫户6户24人）的饮水问题。
2.项目建成后可解决道中桥村大河沟组200余亩农田生产用水。
3.项目建成后可解决双河村石碓窝组，60户200余人，200余亩土地生产用水，可带动农户增收，改善石碓窝组农业产业结构（其中脱贫户35人）。
4.解决共和村回子庙组、铺子房1200亩芒果、番茄、豌豆、玉米等农产品生产用水，涉及600余人（其中脱贫户22人）。</t>
  </si>
  <si>
    <t>仁和区同德镇马拉所村转堡组水泥厂道路硬化项目</t>
  </si>
  <si>
    <t>道路硬化长度1050米，宽3.5米，新建40*40混凝土排水沟，混凝土挡墙120方等。</t>
  </si>
  <si>
    <t>项目建成后，能够为马拉所村转堡组36户，146人改善出行条件，同时能促进该片区750余亩玉米、芒果、桑椹及时销售，有效缓解运输造成损耗。</t>
  </si>
  <si>
    <t>仁和区同德镇食用鸡枞产业园项目</t>
  </si>
  <si>
    <t>同德镇道中桥村</t>
  </si>
  <si>
    <t>建设食用菌生产示范基地，含菌种购买、新建10亩食用菌培育场所、配套管理用房、搭建防护网1200米、装配监控设备6套等。</t>
  </si>
  <si>
    <t>项目建成后，弥补了辖区食用菌种植空缺，能够增加就业机会，发动群众共同参与种植，增加群众收入。</t>
  </si>
  <si>
    <t>仁和区同德镇新民村樱桃产业园产业路硬化项目</t>
  </si>
  <si>
    <t>同德镇新民村</t>
  </si>
  <si>
    <t>新建道路总长0.9公里，路面宽度3.5米，配套排水渠0.9公里。</t>
  </si>
  <si>
    <t>项目建设后，能促进纳草箐种植约160亩樱桃及时销售，同时能有效缓解运输造成损耗，涉及25户102人。</t>
  </si>
  <si>
    <t>仁和区同德镇银盘山山坪塘至老工业园区、富邦老厂区生产用水管网项目</t>
  </si>
  <si>
    <t>产业园（区）</t>
  </si>
  <si>
    <t>新建生产引水管道1条，架设DN160PE放水主管15Km，配套函管件、闸阀井等。</t>
  </si>
  <si>
    <t>项目建成后，能够保障马拉所村龙树组、龙塘湾组、棉花地组、团树组400余户、3000余亩土地灌溉用水；解决同德老工业园区及原富邦老厂区生产用水需求，盘活辖区两块（约200亩）闲置建设用地，为下一步招商引资企业入驻生产提供基础条件。</t>
  </si>
  <si>
    <t>仁和镇</t>
  </si>
  <si>
    <t>红旗一组旅游公厕建设项目</t>
  </si>
  <si>
    <t>农村卫生厕所改造</t>
  </si>
  <si>
    <t>仁和镇人民政府</t>
  </si>
  <si>
    <t>红旗村</t>
  </si>
  <si>
    <t>在红旗村一组修建公厕40㎡，长10米，宽5米.新建化粪池20㎡，建设排粪管网200米。</t>
  </si>
  <si>
    <t>能为红旗村乡村旅游发展提供基础配套支撑，解决游客如厕需求，提升旅游服务体验，间接助力“农文旅融合”产业链完善，为村集体增收、村民致富创造良好环境。</t>
  </si>
  <si>
    <t>仁和镇红旗村三组道路硬化项目</t>
  </si>
  <si>
    <t>实施仁和镇红旗村三组产业道路硬化项目，建设内容：对红旗三组立板路路口到朱选民家、王勇家、李岗家、李祥家、王洪家、王刚家、胡志英家、喻安华、张萍、姜玉云家共计3330米土路进行硬化，完善排水设施。建设标准：混凝土标号为C25，宽度3米，厚度0.18米。能有效助推农业特色产业发展，减少芒果的运输成本，提升农户种植收益。</t>
  </si>
  <si>
    <t>1.有效助推农业特色产业发展，道路硬化后，能减少芒果的运输成本，提升农户种植收益。2.改善人居环境和交通出行条件，减少雨天泥泞和晴天扬尘对出行的影响，保障群众出行安全。3.通过筹资筹劳、调动群众对基础设施建设的积极性，建设过程中产生务工岗位，能提升周边农户的务工收入。</t>
  </si>
  <si>
    <t>仁和镇红旗村二组道路硬化项目</t>
  </si>
  <si>
    <t>实施仁和镇红旗村二组产业道路硬化项目，建设内容：对红旗二组1900米土路进行硬化，完善排水设施等。建设标准：混凝土标号为C25，宽度3米，厚度0.18米。能有效助推农业特色产业发展，减少芒果的运输成本，提升农户种植收益。</t>
  </si>
  <si>
    <t>仁和镇红旗村一组道路硬化项目</t>
  </si>
  <si>
    <t>实施仁和镇红旗村一组产业道路硬化项目，建设内容：对红旗一组300米土路进行硬化，完善排水设施等。建设标准：混凝土标号为C25，宽度3米，厚度0.18米。能有效助推农业特色产业发展，减少芒果的运输成本，提升农户种植收益。</t>
  </si>
  <si>
    <t>仁和镇红旗村人居环境整治项目</t>
  </si>
  <si>
    <t>实施仁和镇红旗村人居环境整治项目，建设内容：对红旗一组、红旗二组、红旗三组立板路沿线树木进行清理，损坏的排水沟进行整治、公路挡墙垮塌进行修复，乱牵乱布线路进行整治，沿线易倾倒垃圾的位置进行围网设置。能有效提升乐弄片区的村容村貌，改善人居环境。</t>
  </si>
  <si>
    <t>1.有效提升村容村貌，改善人居环境。2.通过人居环境整治推动乡村旅游及康养产业发展，吸引外地游客带动经济消费。3.能带动周边农家乐和农户的经营及务工收入。</t>
  </si>
  <si>
    <t>红旗二组建设生活用水项目</t>
  </si>
  <si>
    <t>生活用水过滤设施一套，300方水池一个，管网5千米，</t>
  </si>
  <si>
    <t>保障用水安全，改善生活品质：项目建成后，彻底解决全组107户村民以往“取水难、水质无保障”问题，让村民用上安全、洁净的自来水，满足饮用、洗漱、烹饪等日常需求，大幅提升生活便捷度与健康保障水平。</t>
  </si>
  <si>
    <t>红旗二组提灌站项目</t>
  </si>
  <si>
    <t>从红旗一组大河抽水至红旗二组吃水坝修建2000方水池一个，管网5千米。</t>
  </si>
  <si>
    <t>该项目建成后，2000方水池可稳定储存大河水源，5千米管网覆盖红旗二组生产区域，能彻底解决当地农业生产“靠天灌溉”难题。既保障芒果、粮食等作物生长期的稳定供水，减少干旱导致的减产损失，提升亩均产量；又为后续扩大种植规模、发展特色农业提供水利支撑，助力农业生产提质增效，为村民稳定增收、推动乡村产业发展夯实基础。</t>
  </si>
  <si>
    <t>红旗一组芒果集散地项目</t>
  </si>
  <si>
    <t>芒果集散地建设大棚1个、共计1400平</t>
  </si>
  <si>
    <t>为农户售卖芒果提供集中收纳、分拣与暂存空间，能有效规避雨天淋雨、夏季暴晒等天气影响，减少芒果采摘后因储存不当导致的腐烂、变质损耗，切实保障果农劳动成果与经济收益；为村里芒果产业规模化、规范化发展筑牢基础。</t>
  </si>
  <si>
    <t>红旗二组芒果集散地项目</t>
  </si>
  <si>
    <t>芒果集散地（原五组）已修建好芒果场地，需要搭建彩钢棚一个300平</t>
  </si>
  <si>
    <t>沙沟村上龙潭组通组道路整治项目</t>
  </si>
  <si>
    <t>沙沟村</t>
  </si>
  <si>
    <t>将原长1100米，宽3米土路进行硬化</t>
  </si>
  <si>
    <t>解决12户56人出行及芒果产业销售难问题</t>
  </si>
  <si>
    <t>沙沟村下龙潭组通组道路维护项目</t>
  </si>
  <si>
    <t>将原长1000米，宽3米坑洼水泥路面进行维护</t>
  </si>
  <si>
    <t>解决上下龙潭两个村民小组118户382人出行及1000余亩芒果产业问题</t>
  </si>
  <si>
    <t>沙沟村下龙潭组道整治项目</t>
  </si>
  <si>
    <t>将原长800米，宽3米土路进行硬化</t>
  </si>
  <si>
    <t>解决下龙潭村民小组500余亩芒果产业道路问题</t>
  </si>
  <si>
    <t>沙沟村上沙沟水库清淤工程</t>
  </si>
  <si>
    <t>清除库内淤泥，增加3万立方米库容</t>
  </si>
  <si>
    <t>解决5000亩芒果产业生产用水问题</t>
  </si>
  <si>
    <t>马家湾山坪塘溢洪道整治项目</t>
  </si>
  <si>
    <t>将原长30米，宽2.5米的土石方溢洪道进行整治，排出安全隐患</t>
  </si>
  <si>
    <t>确保下游两座水库和人员安全</t>
  </si>
  <si>
    <t>沙沟村产业园基础设施建设项目</t>
  </si>
  <si>
    <t>修建28平米办公场所和附属设施建设</t>
  </si>
  <si>
    <t>保障沙沟村集体经济组织31.28亩产业园经济收入</t>
  </si>
  <si>
    <t>板桥一组产业道路硬化项目</t>
  </si>
  <si>
    <t>板桥村</t>
  </si>
  <si>
    <t>硬化产业道路950米（李绍珍家门口至西大沟）受益人口：150人</t>
  </si>
  <si>
    <t>项目建成后，解决板桥一组农户生产出行难问题，目建成后，解决解决群众产业发展和出行方便，改善生产条件</t>
  </si>
  <si>
    <t>板桥一组道路硬化项目</t>
  </si>
  <si>
    <t>河田路段：大竹河坝至秦桂和家地1000米，受益人口：200人</t>
  </si>
  <si>
    <t>板桥二组芭蕉湾至老房子梁子农业灌溉管道建设项目</t>
  </si>
  <si>
    <t>新建1000米150灌溉管道建设（芭蕉湾至老房子梁子）受益人口：350人</t>
  </si>
  <si>
    <t>项目建成后，解决村民3000余亩芒果果园灌溉难问题。</t>
  </si>
  <si>
    <t>板桥二组农业灌溉管道改建项目</t>
  </si>
  <si>
    <t>更换灌溉管道2000米（将现有75管更换为150管）受益人口：350人</t>
  </si>
  <si>
    <t>板桥二组席草湾产业道路硬化项目</t>
  </si>
  <si>
    <t>硬化席草湾7800米产业道路。（小松林至大生地1290米，小松林至三崖石895米，崖子角至付成龙家830米，老罗坟至腰山树546米。老罗坟叉路至大庆3800米。其它400米。受益人口：350人</t>
  </si>
  <si>
    <t>项目建成后，解决板桥二组45户农户生产出行难问题，目建成后，解决解决群众产业发展和出行方便，改善生产条件。</t>
  </si>
  <si>
    <t>板桥三组硬化石头田门口至山平塘产业道路硬化项目</t>
  </si>
  <si>
    <t>硬化石头田门口至山平塘800米道路。受益人口：210人</t>
  </si>
  <si>
    <t>项目建成后，解决板桥四组农户生产出行难问题，目建成后，解决解决群众产业发展和出行方便，改善生产条件。</t>
  </si>
  <si>
    <t>板桥四组大平掌至杉老树坡脚产业道路硬化项目</t>
  </si>
  <si>
    <t>硬化大平掌至杉老树坡脚1000米产业道路。受益人口：258人</t>
  </si>
  <si>
    <t>板桥四组道路硬化项目</t>
  </si>
  <si>
    <t>硬化产业道路1000米（黄绍美路边至黄绍良家背后400米，水口田至217国道300米，桥湾至白坟沟300米。受益人口：210人</t>
  </si>
  <si>
    <t>仁和镇总发村湾控一组道路硬化项目</t>
  </si>
  <si>
    <t>总发村</t>
  </si>
  <si>
    <t>为解决群众产业发展和出行方便，道路硬化长1公里，宽3米，厚0.18米，建设挡墙和排水沟设施。受益总人口340人，其中：受益贫困户1户，3人。</t>
  </si>
  <si>
    <t>为解决群众产业发展和出行方便，改善生产条件，减少项目区水土流失，增加生态效益减低扬尘污染。</t>
  </si>
  <si>
    <t>仁和镇总发村乐弄三组道路硬化项目</t>
  </si>
  <si>
    <t>为解决群众产业发展和出行方便，道路硬化长0.8公里，宽3米，厚0.18米，建设挡墙和排水沟设施。受益总人口120人。</t>
  </si>
  <si>
    <t>仁和镇总发村乐弄四组道路硬化项目</t>
  </si>
  <si>
    <t>为解决群众产业发展和出行方便，道路硬化长0.6公里，宽3米，厚0.18米，建设挡墙和排水沟设施。受益总人口60人。</t>
  </si>
  <si>
    <t>仁和镇总发村总发四组道路硬化项目</t>
  </si>
  <si>
    <t>为解决群众产业发展和出行方便，道路硬化长0.8公里，宽3米，厚0.18米，建设挡墙和排水沟设施。受益总人口50人。</t>
  </si>
  <si>
    <t>仁和镇总发村乐弄二组道路硬化项目</t>
  </si>
  <si>
    <t>为解决群众产业发展和出行方便，道路硬化长1公里，宽3米，厚0.18米，建设挡墙和排水沟设施。受益总人口60人。</t>
  </si>
  <si>
    <t>为解决群众产业发展和出行方便，道路硬化长1.2公里，宽3米，厚0.18米，建设挡墙和排水沟设施。受益总人口50人。</t>
  </si>
  <si>
    <t>为解决群众产业发展和出行方便，道路硬化长0.8公里，宽3米，厚0.18米，建设挡墙和排水沟设施。受益总人口55人。</t>
  </si>
  <si>
    <t>为解决群众产业发展和出行方便，道路硬化长1公里，宽3米，厚0.18米，建设挡墙和排水沟设施。受益总人口40人。</t>
  </si>
  <si>
    <t>仁和镇田坝村那招大沟整治项目</t>
  </si>
  <si>
    <t>田坝村</t>
  </si>
  <si>
    <t>为解决群众生产用水，那招大沟全长约14公里，定期清理沟渠淤泥、杂草，对开裂垮塌点位进行维修加固。</t>
  </si>
  <si>
    <t>为切实解决群众农业生产灌溉用水，为田坝村集体经济发展项目提供基础保障，提高村集体经济收益赋能，那招组、红岩组、平田组800余人收益，其中：特困1户1人、低保6户11人。</t>
  </si>
  <si>
    <t>仁和镇田坝村上堰沟整治项目</t>
  </si>
  <si>
    <t>为解决群众生产用水，上堰沟全长约1公里，定期清理沟渠淤泥、杂草，对开裂垮塌点位进行维修加固。</t>
  </si>
  <si>
    <t>为切实解决群众农业生产灌溉用水，为田坝村集体经济发展项目提供基础保障，提高村集体经济收益赋能，新农村组400余人收益，其中：低保2户2人。</t>
  </si>
  <si>
    <t>仁和镇田坝村天宝山大沟整治项目</t>
  </si>
  <si>
    <t>为解决群众生产用水，那招天宝山大沟全长约20公里，清理沟渠淤泥、杂草，对开裂垮塌点位进行维修加固。</t>
  </si>
  <si>
    <t>攀枝花市金沙国有林场乡土树种繁育基地改造提升与林区灌溉水源基础设施维修项目</t>
  </si>
  <si>
    <t>新建轻钢结构育苗大棚720平方米，改造育苗区生产便道560平方米，新架设DN50供水管网80米、DN25PE管690米，维修原有轻钢结构大棚480平方米（含外立面改造880平方米）；在轻基质苗圃基地新建简易育苗大棚1620平方米。对现有山坪塘124m蓄水坝进行灌浆防渗工程处理，对坝顶进行修整，维修溢洪道，新建排水设施，开展库底清淤等工作。</t>
  </si>
  <si>
    <t>该项目建成后能便利300余人的的用水问题。</t>
  </si>
  <si>
    <t>前进镇</t>
  </si>
  <si>
    <t>前进镇纳拉沟人饮管道建设项目</t>
  </si>
  <si>
    <t>农村建设行动</t>
  </si>
  <si>
    <t>农村基础设施配套建设</t>
  </si>
  <si>
    <t>农村供水保障建设项目</t>
  </si>
  <si>
    <t>攀枝花市仁和区前进镇人民政府</t>
  </si>
  <si>
    <t>田堡村和永胜村</t>
  </si>
  <si>
    <r>
      <rPr>
        <sz val="14"/>
        <color theme="1"/>
        <rFont val="宋体"/>
        <charset val="134"/>
      </rPr>
      <t>完成纳拉沟人饮管网建设工作，延伸高峰村水厂主管网，铺设输水管网，配置高位蓄水池</t>
    </r>
    <r>
      <rPr>
        <sz val="14"/>
        <color theme="1"/>
        <rFont val="Times New Roman"/>
        <charset val="134"/>
      </rPr>
      <t>10</t>
    </r>
    <r>
      <rPr>
        <sz val="14"/>
        <color theme="1"/>
        <rFont val="宋体"/>
        <charset val="134"/>
      </rPr>
      <t>口，</t>
    </r>
    <r>
      <rPr>
        <sz val="14"/>
        <color theme="1"/>
        <rFont val="Times New Roman"/>
        <charset val="134"/>
      </rPr>
      <t>300</t>
    </r>
    <r>
      <rPr>
        <sz val="14"/>
        <color theme="1"/>
        <rFont val="宋体"/>
        <charset val="134"/>
      </rPr>
      <t>立方米</t>
    </r>
    <r>
      <rPr>
        <sz val="14"/>
        <color theme="1"/>
        <rFont val="Times New Roman"/>
        <charset val="134"/>
      </rPr>
      <t>/</t>
    </r>
    <r>
      <rPr>
        <sz val="14"/>
        <color theme="1"/>
        <rFont val="宋体"/>
        <charset val="134"/>
      </rPr>
      <t>口。</t>
    </r>
  </si>
  <si>
    <t>配套相关设施设备，有效解决前进镇纳拉沟人畜饮水800户3000余人，缓解旱季生活用水困难</t>
  </si>
  <si>
    <t>前进镇永胜村产业道路硬化</t>
  </si>
  <si>
    <t>产业道路</t>
  </si>
  <si>
    <t>田堡村永胜村</t>
  </si>
  <si>
    <r>
      <rPr>
        <sz val="14"/>
        <color theme="1"/>
        <rFont val="宋体"/>
        <charset val="134"/>
      </rPr>
      <t>实施产业产业路硬化5公里，有效路面宽度为</t>
    </r>
    <r>
      <rPr>
        <sz val="14"/>
        <color theme="1"/>
        <rFont val="Times New Roman"/>
        <charset val="134"/>
      </rPr>
      <t>3.5</t>
    </r>
    <r>
      <rPr>
        <sz val="14"/>
        <color theme="1"/>
        <rFont val="宋体"/>
        <charset val="134"/>
      </rPr>
      <t>米，厚度</t>
    </r>
    <r>
      <rPr>
        <sz val="14"/>
        <color theme="1"/>
        <rFont val="Times New Roman"/>
        <charset val="134"/>
      </rPr>
      <t>0.18</t>
    </r>
    <r>
      <rPr>
        <sz val="14"/>
        <color theme="1"/>
        <rFont val="宋体"/>
        <charset val="134"/>
      </rPr>
      <t>米，</t>
    </r>
  </si>
  <si>
    <t>有效覆盖农户375户1500余人生产和产业运输问题。</t>
  </si>
  <si>
    <t>前进镇农村道路安全隐患整治项目</t>
  </si>
  <si>
    <t>农村道路安全</t>
  </si>
  <si>
    <t>永胜村</t>
  </si>
  <si>
    <r>
      <rPr>
        <sz val="14"/>
        <color theme="1"/>
        <rFont val="宋体"/>
        <charset val="134"/>
      </rPr>
      <t>实施前进镇农村道路安全隐患整治</t>
    </r>
    <r>
      <rPr>
        <sz val="14"/>
        <color theme="1"/>
        <rFont val="Times New Roman"/>
        <charset val="134"/>
      </rPr>
      <t>15</t>
    </r>
    <r>
      <rPr>
        <sz val="14"/>
        <color theme="1"/>
        <rFont val="宋体"/>
        <charset val="134"/>
      </rPr>
      <t>公里，主要实施道路安全隐患整治，挡墙恢复，计划挡墙建设</t>
    </r>
    <r>
      <rPr>
        <sz val="14"/>
        <color theme="1"/>
        <rFont val="Times New Roman"/>
        <charset val="134"/>
      </rPr>
      <t>1500</t>
    </r>
    <r>
      <rPr>
        <sz val="14"/>
        <color theme="1"/>
        <rFont val="宋体"/>
        <charset val="134"/>
      </rPr>
      <t>立方米，安全防护安装</t>
    </r>
    <r>
      <rPr>
        <sz val="14"/>
        <color theme="1"/>
        <rFont val="Times New Roman"/>
        <charset val="134"/>
      </rPr>
      <t>1200</t>
    </r>
    <r>
      <rPr>
        <sz val="14"/>
        <color theme="1"/>
        <rFont val="宋体"/>
        <charset val="134"/>
      </rPr>
      <t>米，实施路面损毁恢复</t>
    </r>
    <r>
      <rPr>
        <sz val="14"/>
        <color theme="1"/>
        <rFont val="Times New Roman"/>
        <charset val="134"/>
      </rPr>
      <t>5000</t>
    </r>
    <r>
      <rPr>
        <sz val="14"/>
        <color theme="1"/>
        <rFont val="宋体"/>
        <charset val="134"/>
      </rPr>
      <t>平方米，安全警示牌等制作和安装等设施配套，</t>
    </r>
  </si>
  <si>
    <t>涉及三个村道路群众安全通行有效提升农村道路安全。</t>
  </si>
  <si>
    <t>前进镇田堡村胜利组管道架设工程建设项目</t>
  </si>
  <si>
    <t>配套设施建设</t>
  </si>
  <si>
    <t>农田水利</t>
  </si>
  <si>
    <t>胜利组</t>
  </si>
  <si>
    <r>
      <rPr>
        <sz val="14"/>
        <color theme="1"/>
        <rFont val="方正仿宋_GB2312"/>
        <charset val="134"/>
      </rPr>
      <t>新建</t>
    </r>
    <r>
      <rPr>
        <sz val="14"/>
        <color theme="1"/>
        <rFont val="Times New Roman"/>
        <charset val="134"/>
      </rPr>
      <t>DN150</t>
    </r>
    <r>
      <rPr>
        <sz val="14"/>
        <color theme="1"/>
        <rFont val="方正仿宋_GB2312"/>
        <charset val="134"/>
      </rPr>
      <t>镀锌管</t>
    </r>
    <r>
      <rPr>
        <sz val="14"/>
        <color theme="1"/>
        <rFont val="Times New Roman"/>
        <charset val="134"/>
      </rPr>
      <t>2500</t>
    </r>
    <r>
      <rPr>
        <sz val="14"/>
        <color theme="1"/>
        <rFont val="方正仿宋_GB2312"/>
        <charset val="134"/>
      </rPr>
      <t>米，沉沙池</t>
    </r>
    <r>
      <rPr>
        <sz val="14"/>
        <color theme="1"/>
        <rFont val="Times New Roman"/>
        <charset val="134"/>
      </rPr>
      <t>4</t>
    </r>
    <r>
      <rPr>
        <sz val="14"/>
        <color theme="1"/>
        <rFont val="方正仿宋_GB2312"/>
        <charset val="134"/>
      </rPr>
      <t>个</t>
    </r>
  </si>
  <si>
    <t>灌溉面积300亩，受益农户75户225人</t>
  </si>
  <si>
    <t>前进镇田堡村新堰组组道路硬化工程项目</t>
  </si>
  <si>
    <t>新堰组</t>
  </si>
  <si>
    <r>
      <rPr>
        <sz val="14"/>
        <color theme="1"/>
        <rFont val="方正仿宋_GB2312"/>
        <charset val="134"/>
      </rPr>
      <t>从柯兴良户至五东宝全长</t>
    </r>
    <r>
      <rPr>
        <sz val="14"/>
        <color theme="1"/>
        <rFont val="Times New Roman"/>
        <charset val="134"/>
      </rPr>
      <t>1430</t>
    </r>
    <r>
      <rPr>
        <sz val="14"/>
        <color theme="1"/>
        <rFont val="方正仿宋_GB2312"/>
        <charset val="134"/>
      </rPr>
      <t>米，水泥路硬化路面宽</t>
    </r>
    <r>
      <rPr>
        <sz val="14"/>
        <color theme="1"/>
        <rFont val="Times New Roman"/>
        <charset val="134"/>
      </rPr>
      <t>3</t>
    </r>
    <r>
      <rPr>
        <sz val="14"/>
        <color theme="1"/>
        <rFont val="方正仿宋_GB2312"/>
        <charset val="134"/>
      </rPr>
      <t>米厚</t>
    </r>
    <r>
      <rPr>
        <sz val="14"/>
        <color theme="1"/>
        <rFont val="Times New Roman"/>
        <charset val="134"/>
      </rPr>
      <t>18cm</t>
    </r>
    <r>
      <rPr>
        <sz val="14"/>
        <color theme="1"/>
        <rFont val="方正仿宋_GB2312"/>
        <charset val="134"/>
      </rPr>
      <t>及排水沟建设</t>
    </r>
  </si>
  <si>
    <t>受益农户65户185人，涉及芒果产业运输350亩</t>
  </si>
  <si>
    <t>前进镇田堡村新堰组（饶家坪子）组道路硬化工程项目</t>
  </si>
  <si>
    <r>
      <rPr>
        <sz val="14"/>
        <color theme="1"/>
        <rFont val="方正仿宋_GB2312"/>
        <charset val="134"/>
      </rPr>
      <t>从牛朝高户至饶家坪子全长</t>
    </r>
    <r>
      <rPr>
        <sz val="14"/>
        <color theme="1"/>
        <rFont val="Times New Roman"/>
        <charset val="134"/>
      </rPr>
      <t>1200</t>
    </r>
    <r>
      <rPr>
        <sz val="14"/>
        <color theme="1"/>
        <rFont val="方正仿宋_GB2312"/>
        <charset val="134"/>
      </rPr>
      <t>米，水泥路硬化路面宽</t>
    </r>
    <r>
      <rPr>
        <sz val="14"/>
        <color theme="1"/>
        <rFont val="Times New Roman"/>
        <charset val="134"/>
      </rPr>
      <t>3</t>
    </r>
    <r>
      <rPr>
        <sz val="14"/>
        <color theme="1"/>
        <rFont val="方正仿宋_GB2312"/>
        <charset val="134"/>
      </rPr>
      <t>米厚</t>
    </r>
    <r>
      <rPr>
        <sz val="14"/>
        <color theme="1"/>
        <rFont val="Times New Roman"/>
        <charset val="134"/>
      </rPr>
      <t>18cm</t>
    </r>
    <r>
      <rPr>
        <sz val="14"/>
        <color theme="1"/>
        <rFont val="方正仿宋_GB2312"/>
        <charset val="134"/>
      </rPr>
      <t>及排水沟建设</t>
    </r>
  </si>
  <si>
    <t>受益农户66户218人，涉及芒果产业运输200亩</t>
  </si>
  <si>
    <t>前进镇田堡村产业道路硬化工程项目</t>
  </si>
  <si>
    <t>新堰、学校组</t>
  </si>
  <si>
    <r>
      <rPr>
        <sz val="14"/>
        <color theme="1"/>
        <rFont val="方正仿宋_GB2312"/>
        <charset val="134"/>
      </rPr>
      <t>从吕先发至老田堡组道路全长</t>
    </r>
    <r>
      <rPr>
        <sz val="14"/>
        <color theme="1"/>
        <rFont val="Times New Roman"/>
        <charset val="134"/>
      </rPr>
      <t>2000</t>
    </r>
    <r>
      <rPr>
        <sz val="14"/>
        <color theme="1"/>
        <rFont val="方正仿宋_GB2312"/>
        <charset val="134"/>
      </rPr>
      <t>米，水泥路硬化路面宽</t>
    </r>
    <r>
      <rPr>
        <sz val="14"/>
        <color theme="1"/>
        <rFont val="Times New Roman"/>
        <charset val="134"/>
      </rPr>
      <t>3</t>
    </r>
    <r>
      <rPr>
        <sz val="14"/>
        <color theme="1"/>
        <rFont val="方正仿宋_GB2312"/>
        <charset val="134"/>
      </rPr>
      <t>米厚</t>
    </r>
    <r>
      <rPr>
        <sz val="14"/>
        <color theme="1"/>
        <rFont val="Times New Roman"/>
        <charset val="134"/>
      </rPr>
      <t>19cm</t>
    </r>
    <r>
      <rPr>
        <sz val="14"/>
        <color theme="1"/>
        <rFont val="方正仿宋_GB2312"/>
        <charset val="134"/>
      </rPr>
      <t>及排水沟建设</t>
    </r>
  </si>
  <si>
    <t>受益农户90户300人，涉及芒果产业运输355亩</t>
  </si>
  <si>
    <t>前进镇高峰村魔芋产业发展项目</t>
  </si>
  <si>
    <t>学校组</t>
  </si>
  <si>
    <r>
      <rPr>
        <sz val="14"/>
        <color theme="1"/>
        <rFont val="方正仿宋_GB2312"/>
        <charset val="134"/>
      </rPr>
      <t>从田堡至吕先德至许才高户全长</t>
    </r>
    <r>
      <rPr>
        <sz val="14"/>
        <color theme="1"/>
        <rFont val="Times New Roman"/>
        <charset val="134"/>
      </rPr>
      <t>1200</t>
    </r>
    <r>
      <rPr>
        <sz val="14"/>
        <color theme="1"/>
        <rFont val="方正仿宋_GB2312"/>
        <charset val="134"/>
      </rPr>
      <t>米，水泥路硬化路面宽</t>
    </r>
    <r>
      <rPr>
        <sz val="14"/>
        <color theme="1"/>
        <rFont val="Times New Roman"/>
        <charset val="134"/>
      </rPr>
      <t>3</t>
    </r>
    <r>
      <rPr>
        <sz val="14"/>
        <color theme="1"/>
        <rFont val="方正仿宋_GB2312"/>
        <charset val="134"/>
      </rPr>
      <t>米厚</t>
    </r>
    <r>
      <rPr>
        <sz val="14"/>
        <color theme="1"/>
        <rFont val="Times New Roman"/>
        <charset val="134"/>
      </rPr>
      <t>18cm</t>
    </r>
    <r>
      <rPr>
        <sz val="14"/>
        <color theme="1"/>
        <rFont val="方正仿宋_GB2312"/>
        <charset val="134"/>
      </rPr>
      <t>及排水沟建设</t>
    </r>
  </si>
  <si>
    <t>受益农户45户125人，涉及芒果产业运输218亩</t>
  </si>
  <si>
    <t>24</t>
  </si>
  <si>
    <t>50</t>
  </si>
  <si>
    <t>143</t>
  </si>
  <si>
    <t>100</t>
  </si>
  <si>
    <t>90.75</t>
  </si>
  <si>
    <t>90.2</t>
  </si>
  <si>
    <t>99</t>
  </si>
  <si>
    <t>82.5</t>
  </si>
  <si>
    <t>70</t>
  </si>
  <si>
    <t>40</t>
  </si>
  <si>
    <t>90</t>
  </si>
  <si>
    <t>240</t>
  </si>
  <si>
    <t>360</t>
  </si>
  <si>
    <t>200</t>
  </si>
  <si>
    <t>125</t>
  </si>
  <si>
    <t>300</t>
  </si>
  <si>
    <t>490</t>
  </si>
  <si>
    <t>80</t>
  </si>
  <si>
    <t>480</t>
  </si>
  <si>
    <t>64</t>
  </si>
  <si>
    <t>250</t>
  </si>
  <si>
    <t>60</t>
  </si>
  <si>
    <t>400</t>
  </si>
  <si>
    <t>45</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</si>
</sst>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 "/>
    <numFmt numFmtId="178" formatCode="0_);[Red]\(0\)"/>
    <numFmt numFmtId="179" formatCode="0.0_);[Red]\(0.0\)"/>
    <numFmt numFmtId="180" formatCode="0.00_ "/>
  </numFmts>
  <fonts count="46">
    <font>
      <sz val="11"/>
      <color theme="1"/>
      <name val="宋体"/>
      <charset val="134"/>
      <scheme val="minor"/>
    </font>
    <font>
      <sz val="14"/>
      <color theme="1"/>
      <name val="宋体"/>
      <charset val="134"/>
      <scheme val="minor"/>
    </font>
    <font>
      <sz val="11"/>
      <name val="Courier New"/>
      <charset val="134"/>
    </font>
    <font>
      <sz val="14"/>
      <name val="宋体"/>
      <charset val="134"/>
    </font>
    <font>
      <sz val="14"/>
      <color rgb="FF000000"/>
      <name val="宋体"/>
      <charset val="134"/>
      <scheme val="minor"/>
    </font>
    <font>
      <sz val="12"/>
      <name val="宋体"/>
      <charset val="134"/>
    </font>
    <font>
      <b/>
      <sz val="12"/>
      <name val="黑体"/>
      <charset val="134"/>
    </font>
    <font>
      <b/>
      <sz val="12"/>
      <name val="宋体"/>
      <charset val="134"/>
    </font>
    <font>
      <sz val="15"/>
      <name val="宋体"/>
      <charset val="134"/>
      <scheme val="minor"/>
    </font>
    <font>
      <sz val="36"/>
      <name val="方正小标宋简体"/>
      <charset val="134"/>
    </font>
    <font>
      <b/>
      <sz val="16"/>
      <name val="黑体"/>
      <charset val="134"/>
    </font>
    <font>
      <sz val="16"/>
      <name val="黑体"/>
      <charset val="134"/>
    </font>
    <font>
      <b/>
      <sz val="20"/>
      <name val="宋体"/>
      <charset val="134"/>
    </font>
    <font>
      <sz val="14"/>
      <name val="宋体"/>
      <charset val="134"/>
      <scheme val="minor"/>
    </font>
    <font>
      <sz val="14"/>
      <color theme="1"/>
      <name val="宋体"/>
      <charset val="134"/>
    </font>
    <font>
      <b/>
      <sz val="20"/>
      <name val="宋体"/>
      <charset val="134"/>
      <scheme val="minor"/>
    </font>
    <font>
      <sz val="15"/>
      <color theme="1"/>
      <name val="宋体"/>
      <charset val="134"/>
      <scheme val="minor"/>
    </font>
    <font>
      <b/>
      <sz val="14"/>
      <name val="宋体"/>
      <charset val="134"/>
    </font>
    <font>
      <b/>
      <sz val="20"/>
      <color theme="1"/>
      <name val="宋体"/>
      <charset val="134"/>
      <scheme val="minor"/>
    </font>
    <font>
      <sz val="14"/>
      <name val="黑体"/>
      <charset val="134"/>
    </font>
    <font>
      <sz val="12"/>
      <name val="黑体"/>
      <charset val="134"/>
    </font>
    <font>
      <sz val="11"/>
      <name val="宋体"/>
      <charset val="134"/>
    </font>
    <font>
      <b/>
      <sz val="14"/>
      <name val="黑体"/>
      <charset val="134"/>
    </font>
    <font>
      <b/>
      <sz val="14"/>
      <name val="宋体"/>
      <charset val="134"/>
      <scheme val="minor"/>
    </font>
    <font>
      <sz val="12"/>
      <name val="仿宋_GB2312"/>
      <charset val="134"/>
    </font>
    <font>
      <sz val="14"/>
      <color theme="1"/>
      <name val="方正仿宋_GB2312"/>
      <charset val="134"/>
    </font>
    <font>
      <sz val="14"/>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3" borderId="8"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9" applyNumberFormat="0" applyFill="0" applyAlignment="0" applyProtection="0">
      <alignment vertical="center"/>
    </xf>
    <xf numFmtId="0" fontId="33" fillId="0" borderId="9" applyNumberFormat="0" applyFill="0" applyAlignment="0" applyProtection="0">
      <alignment vertical="center"/>
    </xf>
    <xf numFmtId="0" fontId="34" fillId="0" borderId="10" applyNumberFormat="0" applyFill="0" applyAlignment="0" applyProtection="0">
      <alignment vertical="center"/>
    </xf>
    <xf numFmtId="0" fontId="34" fillId="0" borderId="0" applyNumberFormat="0" applyFill="0" applyBorder="0" applyAlignment="0" applyProtection="0">
      <alignment vertical="center"/>
    </xf>
    <xf numFmtId="0" fontId="35" fillId="4" borderId="11" applyNumberFormat="0" applyAlignment="0" applyProtection="0">
      <alignment vertical="center"/>
    </xf>
    <xf numFmtId="0" fontId="36" fillId="5" borderId="12" applyNumberFormat="0" applyAlignment="0" applyProtection="0">
      <alignment vertical="center"/>
    </xf>
    <xf numFmtId="0" fontId="37" fillId="5" borderId="11" applyNumberFormat="0" applyAlignment="0" applyProtection="0">
      <alignment vertical="center"/>
    </xf>
    <xf numFmtId="0" fontId="38" fillId="6" borderId="13" applyNumberFormat="0" applyAlignment="0" applyProtection="0">
      <alignment vertical="center"/>
    </xf>
    <xf numFmtId="0" fontId="39" fillId="0" borderId="14" applyNumberFormat="0" applyFill="0" applyAlignment="0" applyProtection="0">
      <alignment vertical="center"/>
    </xf>
    <xf numFmtId="0" fontId="40" fillId="0" borderId="15"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xf numFmtId="0" fontId="5" fillId="0" borderId="0">
      <alignment vertical="center"/>
    </xf>
  </cellStyleXfs>
  <cellXfs count="94">
    <xf numFmtId="0" fontId="0" fillId="0" borderId="0" xfId="0">
      <alignment vertical="center"/>
    </xf>
    <xf numFmtId="0" fontId="1" fillId="0" borderId="1" xfId="0" applyFont="1" applyFill="1" applyBorder="1" applyAlignment="1">
      <alignment horizontal="center" vertical="center" wrapText="1"/>
    </xf>
    <xf numFmtId="0" fontId="2" fillId="2" borderId="2"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0" xfId="0" applyFont="1" applyFill="1" applyBorder="1" applyAlignment="1">
      <alignment vertical="center" wrapText="1"/>
    </xf>
    <xf numFmtId="0" fontId="6" fillId="0" borderId="0" xfId="0" applyFont="1" applyFill="1" applyBorder="1" applyAlignment="1">
      <alignment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vertical="center" wrapText="1"/>
    </xf>
    <xf numFmtId="0" fontId="8" fillId="0" borderId="0" xfId="0" applyFont="1" applyFill="1" applyBorder="1" applyAlignment="1">
      <alignment vertical="center" wrapText="1"/>
    </xf>
    <xf numFmtId="0" fontId="0" fillId="0" borderId="0" xfId="0" applyFill="1">
      <alignment vertical="center"/>
    </xf>
    <xf numFmtId="0" fontId="5" fillId="0" borderId="0" xfId="0" applyFont="1" applyFill="1" applyBorder="1" applyAlignment="1">
      <alignment horizontal="justify" vertical="center" wrapText="1"/>
    </xf>
    <xf numFmtId="0" fontId="5" fillId="0" borderId="0" xfId="0" applyFont="1" applyFill="1" applyBorder="1" applyAlignment="1">
      <alignment horizontal="center" vertical="center" wrapText="1"/>
    </xf>
    <xf numFmtId="176" fontId="5" fillId="0" borderId="0"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5" xfId="0" applyFont="1" applyFill="1" applyBorder="1" applyAlignment="1">
      <alignment horizontal="justify" vertical="center" wrapText="1"/>
    </xf>
    <xf numFmtId="0" fontId="11"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10" fillId="0" borderId="1" xfId="0" applyFont="1" applyFill="1" applyBorder="1" applyAlignment="1">
      <alignment horizontal="justify"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5"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77" fontId="1" fillId="0" borderId="1" xfId="0" applyNumberFormat="1" applyFont="1" applyFill="1" applyBorder="1" applyAlignment="1">
      <alignment horizontal="left" vertical="center" wrapText="1"/>
    </xf>
    <xf numFmtId="177" fontId="14"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7" fontId="14" fillId="0" borderId="1" xfId="0" applyNumberFormat="1" applyFont="1" applyFill="1" applyBorder="1" applyAlignment="1">
      <alignment horizontal="left" vertical="center" wrapText="1"/>
    </xf>
    <xf numFmtId="0" fontId="14" fillId="0" borderId="1" xfId="0" applyFont="1" applyFill="1" applyBorder="1" applyAlignment="1">
      <alignment horizontal="left" vertical="center" wrapText="1"/>
    </xf>
    <xf numFmtId="178" fontId="1" fillId="0" borderId="1" xfId="0" applyNumberFormat="1" applyFont="1" applyFill="1" applyBorder="1" applyAlignment="1">
      <alignment horizontal="center" vertical="center" wrapText="1"/>
    </xf>
    <xf numFmtId="0" fontId="13" fillId="0" borderId="1" xfId="0" applyFont="1" applyFill="1" applyBorder="1" applyAlignment="1">
      <alignment vertical="center" wrapText="1"/>
    </xf>
    <xf numFmtId="177" fontId="14" fillId="0" borderId="1" xfId="0" applyNumberFormat="1" applyFont="1" applyFill="1" applyBorder="1" applyAlignment="1">
      <alignment horizontal="justify" vertical="center" wrapText="1"/>
    </xf>
    <xf numFmtId="0" fontId="3" fillId="0" borderId="1" xfId="0" applyFont="1" applyFill="1" applyBorder="1" applyAlignment="1">
      <alignment vertical="center" wrapText="1"/>
    </xf>
    <xf numFmtId="0" fontId="15" fillId="0" borderId="3"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8" fillId="0" borderId="1" xfId="0"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178" fontId="16" fillId="0" borderId="1" xfId="0" applyNumberFormat="1" applyFont="1" applyFill="1" applyBorder="1" applyAlignment="1">
      <alignment horizontal="center" vertical="center" wrapText="1"/>
    </xf>
    <xf numFmtId="0" fontId="0" fillId="0" borderId="1" xfId="0" applyFill="1" applyBorder="1">
      <alignment vertical="center"/>
    </xf>
    <xf numFmtId="0" fontId="17" fillId="0" borderId="0" xfId="0" applyFont="1" applyFill="1" applyBorder="1" applyAlignment="1">
      <alignment vertical="center" wrapText="1"/>
    </xf>
    <xf numFmtId="0" fontId="13" fillId="0" borderId="1" xfId="0" applyFont="1" applyFill="1" applyBorder="1" applyAlignment="1">
      <alignment horizontal="left" vertical="center" wrapText="1"/>
    </xf>
    <xf numFmtId="0" fontId="5" fillId="0" borderId="1" xfId="0" applyFont="1" applyFill="1" applyBorder="1" applyAlignment="1">
      <alignment vertical="center" wrapText="1"/>
    </xf>
    <xf numFmtId="177" fontId="18" fillId="0" borderId="3" xfId="0" applyNumberFormat="1" applyFont="1" applyFill="1" applyBorder="1" applyAlignment="1">
      <alignment horizontal="center" vertical="center" wrapText="1"/>
    </xf>
    <xf numFmtId="177" fontId="18" fillId="0" borderId="4" xfId="0" applyNumberFormat="1" applyFont="1" applyFill="1" applyBorder="1" applyAlignment="1">
      <alignment horizontal="center" vertical="center" wrapText="1"/>
    </xf>
    <xf numFmtId="177" fontId="18" fillId="0" borderId="5" xfId="0" applyNumberFormat="1" applyFont="1" applyFill="1" applyBorder="1" applyAlignment="1">
      <alignment horizontal="center" vertical="center" wrapText="1"/>
    </xf>
    <xf numFmtId="177" fontId="3" fillId="0" borderId="1" xfId="0" applyNumberFormat="1" applyFont="1" applyFill="1" applyBorder="1" applyAlignment="1">
      <alignment horizontal="left" vertical="center" wrapText="1"/>
    </xf>
    <xf numFmtId="177"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176" fontId="19"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176" fontId="13" fillId="0" borderId="6" xfId="0" applyNumberFormat="1"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176" fontId="13" fillId="0" borderId="7" xfId="0" applyNumberFormat="1" applyFont="1" applyFill="1" applyBorder="1" applyAlignment="1">
      <alignment horizontal="center" vertical="center" wrapText="1"/>
    </xf>
    <xf numFmtId="0" fontId="13" fillId="0" borderId="7" xfId="0" applyFont="1" applyFill="1" applyBorder="1" applyAlignment="1">
      <alignment horizontal="left" vertical="center" wrapText="1"/>
    </xf>
    <xf numFmtId="0" fontId="21" fillId="0" borderId="1" xfId="0"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17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3" fillId="0" borderId="1" xfId="49"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left" vertical="center" wrapText="1"/>
    </xf>
    <xf numFmtId="180" fontId="1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24" fillId="0" borderId="1" xfId="0" applyFont="1" applyFill="1" applyBorder="1" applyAlignment="1">
      <alignment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lignment vertical="center"/>
    </xf>
    <xf numFmtId="0" fontId="14" fillId="0" borderId="6" xfId="0" applyFont="1" applyFill="1" applyBorder="1" applyAlignment="1">
      <alignment horizontal="center" vertical="center" wrapText="1"/>
    </xf>
    <xf numFmtId="0" fontId="1" fillId="0" borderId="1" xfId="0" applyFont="1" applyFill="1" applyBorder="1" applyAlignment="1">
      <alignment horizontal="center" vertical="center"/>
    </xf>
    <xf numFmtId="0" fontId="25" fillId="0" borderId="6" xfId="0" applyFont="1" applyFill="1" applyBorder="1" applyAlignment="1">
      <alignment horizontal="center" vertical="center" wrapText="1"/>
    </xf>
    <xf numFmtId="0" fontId="25" fillId="0" borderId="4"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6" xfId="0" applyFont="1" applyFill="1" applyBorder="1" applyAlignment="1">
      <alignment horizontal="center" vertical="center"/>
    </xf>
    <xf numFmtId="0" fontId="26" fillId="0" borderId="1"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10年一事一议上报表" xfId="49"/>
  </cellStyles>
  <dxfs count="2">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eetMetadata" Target="metadata.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P172"/>
  <sheetViews>
    <sheetView tabSelected="1" zoomScale="70" zoomScaleNormal="70" workbookViewId="0">
      <pane ySplit="3" topLeftCell="A4" activePane="bottomLeft" state="frozen"/>
      <selection/>
      <selection pane="bottomLeft" activeCell="S4" sqref="S4"/>
    </sheetView>
  </sheetViews>
  <sheetFormatPr defaultColWidth="9" defaultRowHeight="14.25"/>
  <cols>
    <col min="1" max="1" width="6.75" style="8" customWidth="1"/>
    <col min="2" max="2" width="17.0416666666667" style="8" customWidth="1"/>
    <col min="3" max="3" width="11.875" style="8" customWidth="1"/>
    <col min="4" max="4" width="12.3166666666667" style="8" customWidth="1"/>
    <col min="5" max="5" width="13.625" style="8" customWidth="1"/>
    <col min="6" max="6" width="13.375" style="8" customWidth="1"/>
    <col min="7" max="7" width="14.0666666666667" style="8" customWidth="1"/>
    <col min="8" max="8" width="14.275" style="8" customWidth="1"/>
    <col min="9" max="9" width="15.7833333333333" style="8" customWidth="1"/>
    <col min="10" max="10" width="45.15" style="8" customWidth="1"/>
    <col min="11" max="11" width="50" style="14" customWidth="1"/>
    <col min="12" max="12" width="11.7166666666667" style="8" customWidth="1"/>
    <col min="13" max="13" width="9.53333333333333" style="15" customWidth="1"/>
    <col min="14" max="14" width="14.6916666666667" style="8" customWidth="1"/>
    <col min="15" max="15" width="13.9083333333333" style="16" customWidth="1"/>
    <col min="16" max="16" width="12.65" style="8" customWidth="1"/>
    <col min="17" max="16384" width="9" style="8"/>
  </cols>
  <sheetData>
    <row r="1" s="8" customFormat="1" ht="55" customHeight="1" spans="1:16">
      <c r="A1" s="17" t="s">
        <v>0</v>
      </c>
      <c r="B1" s="17"/>
      <c r="C1" s="17"/>
      <c r="D1" s="17"/>
      <c r="E1" s="17"/>
      <c r="F1" s="17"/>
      <c r="G1" s="17"/>
      <c r="H1" s="17"/>
      <c r="I1" s="17"/>
      <c r="J1" s="17"/>
      <c r="K1" s="17"/>
      <c r="L1" s="17"/>
      <c r="M1" s="17"/>
      <c r="N1" s="17"/>
      <c r="O1" s="17"/>
      <c r="P1" s="17"/>
    </row>
    <row r="2" s="9" customFormat="1" ht="36" customHeight="1" spans="1:16">
      <c r="A2" s="18" t="s">
        <v>1</v>
      </c>
      <c r="B2" s="18" t="s">
        <v>2</v>
      </c>
      <c r="C2" s="18" t="s">
        <v>3</v>
      </c>
      <c r="D2" s="18"/>
      <c r="E2" s="18"/>
      <c r="F2" s="18"/>
      <c r="G2" s="19" t="s">
        <v>4</v>
      </c>
      <c r="H2" s="20"/>
      <c r="I2" s="20"/>
      <c r="J2" s="20"/>
      <c r="K2" s="21"/>
      <c r="L2" s="18" t="s">
        <v>5</v>
      </c>
      <c r="M2" s="18"/>
      <c r="N2" s="22"/>
      <c r="O2" s="23" t="s">
        <v>6</v>
      </c>
      <c r="P2" s="18" t="s">
        <v>7</v>
      </c>
    </row>
    <row r="3" s="10" customFormat="1" ht="85" customHeight="1" spans="1:16">
      <c r="A3" s="18"/>
      <c r="B3" s="18"/>
      <c r="C3" s="18" t="s">
        <v>8</v>
      </c>
      <c r="D3" s="18" t="s">
        <v>9</v>
      </c>
      <c r="E3" s="18" t="s">
        <v>10</v>
      </c>
      <c r="F3" s="18" t="s">
        <v>11</v>
      </c>
      <c r="G3" s="18" t="s">
        <v>12</v>
      </c>
      <c r="H3" s="18" t="s">
        <v>13</v>
      </c>
      <c r="I3" s="18" t="s">
        <v>14</v>
      </c>
      <c r="J3" s="18" t="s">
        <v>15</v>
      </c>
      <c r="K3" s="24" t="s">
        <v>16</v>
      </c>
      <c r="L3" s="18" t="s">
        <v>17</v>
      </c>
      <c r="M3" s="18" t="s">
        <v>18</v>
      </c>
      <c r="N3" s="18" t="s">
        <v>19</v>
      </c>
      <c r="O3" s="23"/>
      <c r="P3" s="18"/>
    </row>
    <row r="4" s="11" customFormat="1" ht="45" customHeight="1" spans="1:16">
      <c r="A4" s="25" t="s">
        <v>20</v>
      </c>
      <c r="B4" s="26"/>
      <c r="C4" s="26"/>
      <c r="D4" s="26"/>
      <c r="E4" s="26"/>
      <c r="F4" s="26"/>
      <c r="G4" s="26"/>
      <c r="H4" s="26"/>
      <c r="I4" s="26"/>
      <c r="J4" s="26"/>
      <c r="K4" s="27"/>
      <c r="L4" s="28" t="s">
        <v>21</v>
      </c>
      <c r="M4" s="28">
        <v>2026</v>
      </c>
      <c r="N4" s="28">
        <v>2026</v>
      </c>
      <c r="O4" s="29">
        <f>O5+O14+O22+O30+O35+O58+O68+O104+O112+O119+O128+O164</f>
        <v>18528.86</v>
      </c>
      <c r="P4" s="30"/>
    </row>
    <row r="5" s="11" customFormat="1" ht="25.5" spans="1:16">
      <c r="A5" s="25" t="s">
        <v>22</v>
      </c>
      <c r="B5" s="26"/>
      <c r="C5" s="26"/>
      <c r="D5" s="26"/>
      <c r="E5" s="26"/>
      <c r="F5" s="26"/>
      <c r="G5" s="26"/>
      <c r="H5" s="26"/>
      <c r="I5" s="26"/>
      <c r="J5" s="26"/>
      <c r="K5" s="27"/>
      <c r="L5" s="31"/>
      <c r="M5" s="31"/>
      <c r="N5" s="28"/>
      <c r="O5" s="32">
        <f>O6+O7+O8+O9+O10+O11+O12+O13</f>
        <v>760</v>
      </c>
      <c r="P5" s="30"/>
    </row>
    <row r="6" s="12" customFormat="1" ht="131.25" spans="1:16">
      <c r="A6" s="33">
        <v>1</v>
      </c>
      <c r="B6" s="34" t="s">
        <v>23</v>
      </c>
      <c r="C6" s="33"/>
      <c r="D6" s="35" t="s">
        <v>24</v>
      </c>
      <c r="E6" s="33" t="s">
        <v>25</v>
      </c>
      <c r="F6" s="33" t="s">
        <v>26</v>
      </c>
      <c r="G6" s="34" t="s">
        <v>27</v>
      </c>
      <c r="H6" s="33" t="s">
        <v>28</v>
      </c>
      <c r="I6" s="36" t="s">
        <v>29</v>
      </c>
      <c r="J6" s="37" t="s">
        <v>30</v>
      </c>
      <c r="K6" s="38" t="s">
        <v>31</v>
      </c>
      <c r="L6" s="33" t="s">
        <v>21</v>
      </c>
      <c r="M6" s="36">
        <v>2026</v>
      </c>
      <c r="N6" s="28">
        <v>2026</v>
      </c>
      <c r="O6" s="39">
        <v>100</v>
      </c>
      <c r="P6" s="40"/>
    </row>
    <row r="7" s="12" customFormat="1" ht="56.25" spans="1:16">
      <c r="A7" s="33">
        <v>2</v>
      </c>
      <c r="B7" s="34" t="s">
        <v>32</v>
      </c>
      <c r="C7" s="40"/>
      <c r="D7" s="35" t="s">
        <v>33</v>
      </c>
      <c r="E7" s="40" t="s">
        <v>34</v>
      </c>
      <c r="F7" s="40" t="s">
        <v>35</v>
      </c>
      <c r="G7" s="34" t="s">
        <v>27</v>
      </c>
      <c r="H7" s="33" t="s">
        <v>28</v>
      </c>
      <c r="I7" s="36" t="s">
        <v>36</v>
      </c>
      <c r="J7" s="37" t="s">
        <v>37</v>
      </c>
      <c r="K7" s="37" t="s">
        <v>38</v>
      </c>
      <c r="L7" s="33" t="s">
        <v>21</v>
      </c>
      <c r="M7" s="36">
        <v>2026</v>
      </c>
      <c r="N7" s="28">
        <v>2026</v>
      </c>
      <c r="O7" s="36">
        <v>98</v>
      </c>
      <c r="P7" s="40"/>
    </row>
    <row r="8" s="12" customFormat="1" ht="56.25" spans="1:16">
      <c r="A8" s="33">
        <v>3</v>
      </c>
      <c r="B8" s="34" t="s">
        <v>39</v>
      </c>
      <c r="C8" s="33"/>
      <c r="D8" s="35" t="s">
        <v>24</v>
      </c>
      <c r="E8" s="33" t="s">
        <v>25</v>
      </c>
      <c r="F8" s="33" t="s">
        <v>26</v>
      </c>
      <c r="G8" s="34" t="s">
        <v>27</v>
      </c>
      <c r="H8" s="33" t="s">
        <v>28</v>
      </c>
      <c r="I8" s="36" t="s">
        <v>40</v>
      </c>
      <c r="J8" s="37" t="s">
        <v>41</v>
      </c>
      <c r="K8" s="38" t="s">
        <v>42</v>
      </c>
      <c r="L8" s="33" t="s">
        <v>21</v>
      </c>
      <c r="M8" s="36">
        <v>2026</v>
      </c>
      <c r="N8" s="28">
        <v>2026</v>
      </c>
      <c r="O8" s="39">
        <v>84</v>
      </c>
      <c r="P8" s="40"/>
    </row>
    <row r="9" s="12" customFormat="1" ht="75" spans="1:16">
      <c r="A9" s="33">
        <v>4</v>
      </c>
      <c r="B9" s="34" t="s">
        <v>43</v>
      </c>
      <c r="C9" s="33"/>
      <c r="D9" s="35" t="s">
        <v>33</v>
      </c>
      <c r="E9" s="40" t="s">
        <v>34</v>
      </c>
      <c r="F9" s="40" t="s">
        <v>35</v>
      </c>
      <c r="G9" s="34" t="s">
        <v>27</v>
      </c>
      <c r="H9" s="33" t="s">
        <v>28</v>
      </c>
      <c r="I9" s="36" t="s">
        <v>44</v>
      </c>
      <c r="J9" s="37" t="s">
        <v>45</v>
      </c>
      <c r="K9" s="38" t="s">
        <v>46</v>
      </c>
      <c r="L9" s="33" t="s">
        <v>21</v>
      </c>
      <c r="M9" s="36">
        <v>2026</v>
      </c>
      <c r="N9" s="28">
        <v>2026</v>
      </c>
      <c r="O9" s="39">
        <v>100</v>
      </c>
      <c r="P9" s="40"/>
    </row>
    <row r="10" s="12" customFormat="1" ht="112.5" spans="1:16">
      <c r="A10" s="33">
        <v>5</v>
      </c>
      <c r="B10" s="34" t="s">
        <v>47</v>
      </c>
      <c r="C10" s="33"/>
      <c r="D10" s="35" t="s">
        <v>24</v>
      </c>
      <c r="E10" s="33" t="s">
        <v>25</v>
      </c>
      <c r="F10" s="33" t="s">
        <v>26</v>
      </c>
      <c r="G10" s="34" t="s">
        <v>27</v>
      </c>
      <c r="H10" s="33" t="s">
        <v>28</v>
      </c>
      <c r="I10" s="36" t="s">
        <v>44</v>
      </c>
      <c r="J10" s="37" t="s">
        <v>48</v>
      </c>
      <c r="K10" s="38" t="s">
        <v>49</v>
      </c>
      <c r="L10" s="33" t="s">
        <v>21</v>
      </c>
      <c r="M10" s="36">
        <v>2026</v>
      </c>
      <c r="N10" s="28">
        <v>2026</v>
      </c>
      <c r="O10" s="39">
        <v>99</v>
      </c>
      <c r="P10" s="40"/>
    </row>
    <row r="11" s="12" customFormat="1" ht="112.5" spans="1:16">
      <c r="A11" s="33">
        <v>6</v>
      </c>
      <c r="B11" s="34" t="s">
        <v>50</v>
      </c>
      <c r="C11" s="33"/>
      <c r="D11" s="35" t="s">
        <v>24</v>
      </c>
      <c r="E11" s="33" t="s">
        <v>25</v>
      </c>
      <c r="F11" s="33" t="s">
        <v>26</v>
      </c>
      <c r="G11" s="34" t="s">
        <v>27</v>
      </c>
      <c r="H11" s="33" t="s">
        <v>28</v>
      </c>
      <c r="I11" s="36" t="s">
        <v>51</v>
      </c>
      <c r="J11" s="37" t="s">
        <v>52</v>
      </c>
      <c r="K11" s="38" t="s">
        <v>53</v>
      </c>
      <c r="L11" s="33" t="s">
        <v>21</v>
      </c>
      <c r="M11" s="36">
        <v>2026</v>
      </c>
      <c r="N11" s="28">
        <v>2026</v>
      </c>
      <c r="O11" s="39">
        <v>99</v>
      </c>
      <c r="P11" s="40"/>
    </row>
    <row r="12" s="8" customFormat="1" ht="112.5" spans="1:16">
      <c r="A12" s="33">
        <v>7</v>
      </c>
      <c r="B12" s="37" t="s">
        <v>54</v>
      </c>
      <c r="C12" s="41"/>
      <c r="D12" s="41" t="s">
        <v>24</v>
      </c>
      <c r="E12" s="41" t="s">
        <v>55</v>
      </c>
      <c r="F12" s="41" t="s">
        <v>56</v>
      </c>
      <c r="G12" s="41" t="s">
        <v>27</v>
      </c>
      <c r="H12" s="41" t="s">
        <v>28</v>
      </c>
      <c r="I12" s="41" t="s">
        <v>57</v>
      </c>
      <c r="J12" s="37" t="s">
        <v>58</v>
      </c>
      <c r="K12" s="37" t="s">
        <v>59</v>
      </c>
      <c r="L12" s="35" t="s">
        <v>21</v>
      </c>
      <c r="M12" s="35">
        <v>2026</v>
      </c>
      <c r="N12" s="28">
        <v>2026</v>
      </c>
      <c r="O12" s="35">
        <v>80</v>
      </c>
      <c r="P12" s="42"/>
    </row>
    <row r="13" s="8" customFormat="1" ht="37.5" spans="1:16">
      <c r="A13" s="33">
        <v>8</v>
      </c>
      <c r="B13" s="37" t="s">
        <v>60</v>
      </c>
      <c r="C13" s="41"/>
      <c r="D13" s="35" t="s">
        <v>33</v>
      </c>
      <c r="E13" s="40" t="s">
        <v>34</v>
      </c>
      <c r="F13" s="40" t="s">
        <v>35</v>
      </c>
      <c r="G13" s="41" t="s">
        <v>27</v>
      </c>
      <c r="H13" s="41" t="s">
        <v>28</v>
      </c>
      <c r="I13" s="41" t="s">
        <v>61</v>
      </c>
      <c r="J13" s="37" t="s">
        <v>62</v>
      </c>
      <c r="K13" s="37" t="s">
        <v>63</v>
      </c>
      <c r="L13" s="35" t="s">
        <v>21</v>
      </c>
      <c r="M13" s="35">
        <v>2026</v>
      </c>
      <c r="N13" s="28">
        <v>2026</v>
      </c>
      <c r="O13" s="35">
        <v>100</v>
      </c>
      <c r="P13" s="42"/>
    </row>
    <row r="14" s="13" customFormat="1" ht="25.5" spans="1:16">
      <c r="A14" s="43" t="s">
        <v>64</v>
      </c>
      <c r="B14" s="44"/>
      <c r="C14" s="44"/>
      <c r="D14" s="44"/>
      <c r="E14" s="44"/>
      <c r="F14" s="44"/>
      <c r="G14" s="44"/>
      <c r="H14" s="44"/>
      <c r="I14" s="44"/>
      <c r="J14" s="44"/>
      <c r="K14" s="45"/>
      <c r="L14" s="46"/>
      <c r="M14" s="47"/>
      <c r="N14" s="28"/>
      <c r="O14" s="48">
        <f>O15+O16+O17+O18+O19+O20+O21</f>
        <v>660</v>
      </c>
      <c r="P14" s="49"/>
    </row>
    <row r="15" ht="56.25" spans="1:16">
      <c r="A15" s="33">
        <v>1</v>
      </c>
      <c r="B15" s="36" t="s">
        <v>65</v>
      </c>
      <c r="C15" s="33"/>
      <c r="D15" s="35" t="s">
        <v>24</v>
      </c>
      <c r="E15" s="33" t="s">
        <v>66</v>
      </c>
      <c r="F15" s="33" t="s">
        <v>67</v>
      </c>
      <c r="G15" s="34" t="s">
        <v>27</v>
      </c>
      <c r="H15" s="33" t="s">
        <v>68</v>
      </c>
      <c r="I15" s="36" t="s">
        <v>69</v>
      </c>
      <c r="J15" s="36" t="s">
        <v>70</v>
      </c>
      <c r="K15" s="36" t="s">
        <v>71</v>
      </c>
      <c r="L15" s="33" t="s">
        <v>21</v>
      </c>
      <c r="M15" s="36">
        <v>2026</v>
      </c>
      <c r="N15" s="28">
        <v>2026</v>
      </c>
      <c r="O15" s="39">
        <v>80</v>
      </c>
      <c r="P15" s="42"/>
    </row>
    <row r="16" ht="150" spans="1:16">
      <c r="A16" s="33">
        <v>2</v>
      </c>
      <c r="B16" s="36" t="s">
        <v>72</v>
      </c>
      <c r="C16" s="50"/>
      <c r="D16" s="33" t="s">
        <v>33</v>
      </c>
      <c r="E16" s="35" t="s">
        <v>34</v>
      </c>
      <c r="F16" s="33" t="s">
        <v>73</v>
      </c>
      <c r="G16" s="34" t="s">
        <v>27</v>
      </c>
      <c r="H16" s="33" t="s">
        <v>68</v>
      </c>
      <c r="I16" s="36" t="s">
        <v>74</v>
      </c>
      <c r="J16" s="36" t="s">
        <v>75</v>
      </c>
      <c r="K16" s="36" t="s">
        <v>76</v>
      </c>
      <c r="L16" s="33" t="s">
        <v>21</v>
      </c>
      <c r="M16" s="36">
        <v>2026</v>
      </c>
      <c r="N16" s="28">
        <v>2026</v>
      </c>
      <c r="O16" s="39">
        <v>120</v>
      </c>
      <c r="P16" s="42"/>
    </row>
    <row r="17" ht="75" spans="1:16">
      <c r="A17" s="33">
        <v>3</v>
      </c>
      <c r="B17" s="36" t="s">
        <v>77</v>
      </c>
      <c r="C17" s="33"/>
      <c r="D17" s="33" t="s">
        <v>33</v>
      </c>
      <c r="E17" s="35" t="s">
        <v>34</v>
      </c>
      <c r="F17" s="33" t="s">
        <v>73</v>
      </c>
      <c r="G17" s="34" t="s">
        <v>27</v>
      </c>
      <c r="H17" s="33" t="s">
        <v>68</v>
      </c>
      <c r="I17" s="36" t="s">
        <v>78</v>
      </c>
      <c r="J17" s="36" t="s">
        <v>79</v>
      </c>
      <c r="K17" s="36" t="s">
        <v>80</v>
      </c>
      <c r="L17" s="33" t="s">
        <v>21</v>
      </c>
      <c r="M17" s="36">
        <v>2026</v>
      </c>
      <c r="N17" s="28">
        <v>2026</v>
      </c>
      <c r="O17" s="39">
        <v>90</v>
      </c>
      <c r="P17" s="42"/>
    </row>
    <row r="18" ht="75" spans="1:16">
      <c r="A18" s="33">
        <v>4</v>
      </c>
      <c r="B18" s="36" t="s">
        <v>81</v>
      </c>
      <c r="C18" s="33"/>
      <c r="D18" s="33" t="s">
        <v>33</v>
      </c>
      <c r="E18" s="35" t="s">
        <v>34</v>
      </c>
      <c r="F18" s="33" t="s">
        <v>73</v>
      </c>
      <c r="G18" s="34" t="s">
        <v>27</v>
      </c>
      <c r="H18" s="33" t="s">
        <v>68</v>
      </c>
      <c r="I18" s="36" t="s">
        <v>82</v>
      </c>
      <c r="J18" s="36" t="s">
        <v>83</v>
      </c>
      <c r="K18" s="36" t="s">
        <v>84</v>
      </c>
      <c r="L18" s="33" t="s">
        <v>21</v>
      </c>
      <c r="M18" s="36">
        <v>2026</v>
      </c>
      <c r="N18" s="28">
        <v>2026</v>
      </c>
      <c r="O18" s="39">
        <v>120</v>
      </c>
      <c r="P18" s="42"/>
    </row>
    <row r="19" ht="187.5" spans="1:16">
      <c r="A19" s="33">
        <v>5</v>
      </c>
      <c r="B19" s="36" t="s">
        <v>85</v>
      </c>
      <c r="C19" s="40"/>
      <c r="D19" s="35" t="s">
        <v>24</v>
      </c>
      <c r="E19" s="40" t="s">
        <v>25</v>
      </c>
      <c r="F19" s="40" t="s">
        <v>26</v>
      </c>
      <c r="G19" s="34" t="s">
        <v>27</v>
      </c>
      <c r="H19" s="33" t="s">
        <v>68</v>
      </c>
      <c r="I19" s="36" t="s">
        <v>86</v>
      </c>
      <c r="J19" s="36" t="s">
        <v>87</v>
      </c>
      <c r="K19" s="36" t="s">
        <v>88</v>
      </c>
      <c r="L19" s="33" t="s">
        <v>21</v>
      </c>
      <c r="M19" s="36">
        <v>2026</v>
      </c>
      <c r="N19" s="28">
        <v>2026</v>
      </c>
      <c r="O19" s="36">
        <v>100</v>
      </c>
      <c r="P19" s="42"/>
    </row>
    <row r="20" ht="75" spans="1:16">
      <c r="A20" s="33">
        <v>6</v>
      </c>
      <c r="B20" s="36" t="s">
        <v>89</v>
      </c>
      <c r="C20" s="33"/>
      <c r="D20" s="33" t="s">
        <v>33</v>
      </c>
      <c r="E20" s="35" t="s">
        <v>34</v>
      </c>
      <c r="F20" s="33" t="s">
        <v>73</v>
      </c>
      <c r="G20" s="34" t="s">
        <v>27</v>
      </c>
      <c r="H20" s="33" t="s">
        <v>68</v>
      </c>
      <c r="I20" s="36" t="s">
        <v>86</v>
      </c>
      <c r="J20" s="36" t="s">
        <v>90</v>
      </c>
      <c r="K20" s="36" t="s">
        <v>91</v>
      </c>
      <c r="L20" s="33" t="s">
        <v>21</v>
      </c>
      <c r="M20" s="36">
        <v>2026</v>
      </c>
      <c r="N20" s="28">
        <v>2026</v>
      </c>
      <c r="O20" s="39">
        <v>90</v>
      </c>
      <c r="P20" s="42"/>
    </row>
    <row r="21" ht="56.25" spans="1:16">
      <c r="A21" s="33">
        <v>7</v>
      </c>
      <c r="B21" s="36" t="s">
        <v>92</v>
      </c>
      <c r="C21" s="36"/>
      <c r="D21" s="36" t="s">
        <v>24</v>
      </c>
      <c r="E21" s="36" t="s">
        <v>55</v>
      </c>
      <c r="F21" s="36" t="s">
        <v>93</v>
      </c>
      <c r="G21" s="36" t="s">
        <v>27</v>
      </c>
      <c r="H21" s="36" t="s">
        <v>94</v>
      </c>
      <c r="I21" s="36" t="s">
        <v>95</v>
      </c>
      <c r="J21" s="36" t="s">
        <v>96</v>
      </c>
      <c r="K21" s="51" t="s">
        <v>97</v>
      </c>
      <c r="L21" s="36" t="s">
        <v>21</v>
      </c>
      <c r="M21" s="36">
        <v>2027</v>
      </c>
      <c r="N21" s="28">
        <v>2027</v>
      </c>
      <c r="O21" s="47">
        <v>60</v>
      </c>
      <c r="P21" s="52"/>
    </row>
    <row r="22" ht="25.5" spans="1:16">
      <c r="A22" s="53" t="s">
        <v>98</v>
      </c>
      <c r="B22" s="54"/>
      <c r="C22" s="54"/>
      <c r="D22" s="54"/>
      <c r="E22" s="54"/>
      <c r="F22" s="54"/>
      <c r="G22" s="54"/>
      <c r="H22" s="54"/>
      <c r="I22" s="54"/>
      <c r="J22" s="54"/>
      <c r="K22" s="55"/>
      <c r="L22" s="47"/>
      <c r="M22" s="47"/>
      <c r="N22" s="28"/>
      <c r="O22" s="47">
        <f>O23+O24+O25+O26+O27+O28+O29</f>
        <v>1340</v>
      </c>
      <c r="P22" s="52"/>
    </row>
    <row r="23" ht="150" spans="1:16">
      <c r="A23" s="36">
        <v>1</v>
      </c>
      <c r="B23" s="34" t="s">
        <v>99</v>
      </c>
      <c r="C23" s="36"/>
      <c r="D23" s="56" t="s">
        <v>24</v>
      </c>
      <c r="E23" s="56" t="s">
        <v>66</v>
      </c>
      <c r="F23" s="56" t="s">
        <v>100</v>
      </c>
      <c r="G23" s="36" t="s">
        <v>101</v>
      </c>
      <c r="H23" s="36" t="s">
        <v>98</v>
      </c>
      <c r="I23" s="36" t="s">
        <v>102</v>
      </c>
      <c r="J23" s="34" t="s">
        <v>103</v>
      </c>
      <c r="K23" s="37" t="s">
        <v>104</v>
      </c>
      <c r="L23" s="36" t="s">
        <v>21</v>
      </c>
      <c r="M23" s="36">
        <v>2026</v>
      </c>
      <c r="N23" s="28">
        <v>2026</v>
      </c>
      <c r="O23" s="36">
        <v>100</v>
      </c>
      <c r="P23" s="42"/>
    </row>
    <row r="24" ht="93.75" spans="1:16">
      <c r="A24" s="35">
        <v>2</v>
      </c>
      <c r="B24" s="42" t="s">
        <v>105</v>
      </c>
      <c r="C24" s="35"/>
      <c r="D24" s="56" t="s">
        <v>24</v>
      </c>
      <c r="E24" s="56" t="s">
        <v>106</v>
      </c>
      <c r="F24" s="56" t="s">
        <v>93</v>
      </c>
      <c r="G24" s="3" t="s">
        <v>101</v>
      </c>
      <c r="H24" s="57" t="s">
        <v>98</v>
      </c>
      <c r="I24" s="57" t="s">
        <v>98</v>
      </c>
      <c r="J24" s="56" t="s">
        <v>107</v>
      </c>
      <c r="K24" s="58" t="s">
        <v>108</v>
      </c>
      <c r="L24" s="57" t="s">
        <v>21</v>
      </c>
      <c r="M24" s="36">
        <v>2026</v>
      </c>
      <c r="N24" s="28">
        <v>2026</v>
      </c>
      <c r="O24" s="35">
        <v>400</v>
      </c>
      <c r="P24" s="42"/>
    </row>
    <row r="25" ht="75" spans="1:16">
      <c r="A25" s="35">
        <v>3</v>
      </c>
      <c r="B25" s="42" t="s">
        <v>109</v>
      </c>
      <c r="C25" s="35"/>
      <c r="D25" s="56" t="s">
        <v>24</v>
      </c>
      <c r="E25" s="56" t="s">
        <v>55</v>
      </c>
      <c r="F25" s="56" t="s">
        <v>93</v>
      </c>
      <c r="G25" s="3" t="s">
        <v>101</v>
      </c>
      <c r="H25" s="57" t="s">
        <v>98</v>
      </c>
      <c r="I25" s="57" t="s">
        <v>110</v>
      </c>
      <c r="J25" s="56" t="s">
        <v>111</v>
      </c>
      <c r="K25" s="58" t="s">
        <v>112</v>
      </c>
      <c r="L25" s="57" t="s">
        <v>21</v>
      </c>
      <c r="M25" s="36">
        <v>2026</v>
      </c>
      <c r="N25" s="28">
        <v>2026</v>
      </c>
      <c r="O25" s="35">
        <v>150</v>
      </c>
      <c r="P25" s="42"/>
    </row>
    <row r="26" ht="75" spans="1:16">
      <c r="A26" s="35">
        <v>4</v>
      </c>
      <c r="B26" s="42" t="s">
        <v>113</v>
      </c>
      <c r="C26" s="35"/>
      <c r="D26" s="56" t="s">
        <v>24</v>
      </c>
      <c r="E26" s="56" t="s">
        <v>55</v>
      </c>
      <c r="F26" s="56" t="s">
        <v>93</v>
      </c>
      <c r="G26" s="3" t="s">
        <v>101</v>
      </c>
      <c r="H26" s="57" t="s">
        <v>98</v>
      </c>
      <c r="I26" s="57" t="s">
        <v>110</v>
      </c>
      <c r="J26" s="56" t="s">
        <v>114</v>
      </c>
      <c r="K26" s="58" t="s">
        <v>115</v>
      </c>
      <c r="L26" s="57" t="s">
        <v>21</v>
      </c>
      <c r="M26" s="36">
        <v>2026</v>
      </c>
      <c r="N26" s="28">
        <v>2026</v>
      </c>
      <c r="O26" s="35">
        <v>80</v>
      </c>
      <c r="P26" s="42"/>
    </row>
    <row r="27" ht="56.25" spans="1:16">
      <c r="A27" s="35">
        <v>5</v>
      </c>
      <c r="B27" s="42" t="s">
        <v>116</v>
      </c>
      <c r="C27" s="35"/>
      <c r="D27" s="56" t="s">
        <v>24</v>
      </c>
      <c r="E27" s="56" t="s">
        <v>55</v>
      </c>
      <c r="F27" s="56" t="s">
        <v>93</v>
      </c>
      <c r="G27" s="3" t="s">
        <v>101</v>
      </c>
      <c r="H27" s="57" t="s">
        <v>98</v>
      </c>
      <c r="I27" s="57" t="s">
        <v>117</v>
      </c>
      <c r="J27" s="56" t="s">
        <v>118</v>
      </c>
      <c r="K27" s="58" t="s">
        <v>119</v>
      </c>
      <c r="L27" s="35" t="s">
        <v>21</v>
      </c>
      <c r="M27" s="36">
        <v>2026</v>
      </c>
      <c r="N27" s="28">
        <v>2026</v>
      </c>
      <c r="O27" s="35">
        <v>80</v>
      </c>
      <c r="P27" s="42"/>
    </row>
    <row r="28" ht="75" spans="1:16">
      <c r="A28" s="35">
        <v>6</v>
      </c>
      <c r="B28" s="42" t="s">
        <v>120</v>
      </c>
      <c r="C28" s="35"/>
      <c r="D28" s="56" t="s">
        <v>33</v>
      </c>
      <c r="E28" s="56" t="s">
        <v>121</v>
      </c>
      <c r="F28" s="56" t="s">
        <v>73</v>
      </c>
      <c r="G28" s="3" t="s">
        <v>101</v>
      </c>
      <c r="H28" s="57" t="s">
        <v>98</v>
      </c>
      <c r="I28" s="57" t="s">
        <v>122</v>
      </c>
      <c r="J28" s="56" t="s">
        <v>123</v>
      </c>
      <c r="K28" s="58" t="s">
        <v>124</v>
      </c>
      <c r="L28" s="57" t="s">
        <v>21</v>
      </c>
      <c r="M28" s="36">
        <v>2026</v>
      </c>
      <c r="N28" s="28">
        <v>2026</v>
      </c>
      <c r="O28" s="35">
        <v>90</v>
      </c>
      <c r="P28" s="42"/>
    </row>
    <row r="29" ht="75" spans="1:16">
      <c r="A29" s="35">
        <v>7</v>
      </c>
      <c r="B29" s="42" t="s">
        <v>125</v>
      </c>
      <c r="C29" s="42"/>
      <c r="D29" s="42" t="s">
        <v>24</v>
      </c>
      <c r="E29" s="42" t="s">
        <v>126</v>
      </c>
      <c r="F29" s="42" t="s">
        <v>127</v>
      </c>
      <c r="G29" s="42" t="s">
        <v>101</v>
      </c>
      <c r="H29" s="42" t="s">
        <v>98</v>
      </c>
      <c r="I29" s="42" t="s">
        <v>102</v>
      </c>
      <c r="J29" s="42" t="s">
        <v>128</v>
      </c>
      <c r="K29" s="42" t="s">
        <v>129</v>
      </c>
      <c r="L29" s="42" t="s">
        <v>21</v>
      </c>
      <c r="M29" s="36">
        <v>2026</v>
      </c>
      <c r="N29" s="36">
        <v>2026</v>
      </c>
      <c r="O29" s="59">
        <v>440</v>
      </c>
      <c r="P29" s="52"/>
    </row>
    <row r="30" ht="45" customHeight="1" spans="1:16">
      <c r="A30" s="25" t="s">
        <v>130</v>
      </c>
      <c r="B30" s="26"/>
      <c r="C30" s="26"/>
      <c r="D30" s="26"/>
      <c r="E30" s="26"/>
      <c r="F30" s="26"/>
      <c r="G30" s="26"/>
      <c r="H30" s="26"/>
      <c r="I30" s="26"/>
      <c r="J30" s="26"/>
      <c r="K30" s="27"/>
      <c r="L30" s="60"/>
      <c r="M30" s="60"/>
      <c r="N30" s="28"/>
      <c r="O30" s="59">
        <f>O31+O32+O33+O34</f>
        <v>884.41</v>
      </c>
      <c r="P30" s="52"/>
    </row>
    <row r="31" ht="131.25" spans="1:16">
      <c r="A31" s="33">
        <v>1</v>
      </c>
      <c r="B31" s="51" t="s">
        <v>131</v>
      </c>
      <c r="C31" s="33"/>
      <c r="D31" s="51" t="s">
        <v>33</v>
      </c>
      <c r="E31" s="51" t="s">
        <v>121</v>
      </c>
      <c r="F31" s="51" t="s">
        <v>132</v>
      </c>
      <c r="G31" s="51" t="s">
        <v>133</v>
      </c>
      <c r="H31" s="51" t="s">
        <v>130</v>
      </c>
      <c r="I31" s="51" t="s">
        <v>134</v>
      </c>
      <c r="J31" s="51" t="s">
        <v>135</v>
      </c>
      <c r="K31" s="51" t="s">
        <v>136</v>
      </c>
      <c r="L31" s="51" t="s">
        <v>21</v>
      </c>
      <c r="M31" s="51">
        <v>2026</v>
      </c>
      <c r="N31" s="51">
        <v>2026</v>
      </c>
      <c r="O31" s="61">
        <v>220</v>
      </c>
      <c r="P31" s="42"/>
    </row>
    <row r="32" ht="112.5" spans="1:16">
      <c r="A32" s="33">
        <v>2</v>
      </c>
      <c r="B32" s="51" t="s">
        <v>137</v>
      </c>
      <c r="C32" s="33"/>
      <c r="D32" s="51" t="s">
        <v>24</v>
      </c>
      <c r="E32" s="51" t="s">
        <v>55</v>
      </c>
      <c r="F32" s="51" t="s">
        <v>93</v>
      </c>
      <c r="G32" s="51" t="s">
        <v>138</v>
      </c>
      <c r="H32" s="51" t="s">
        <v>130</v>
      </c>
      <c r="I32" s="51" t="s">
        <v>139</v>
      </c>
      <c r="J32" s="51" t="s">
        <v>140</v>
      </c>
      <c r="K32" s="51" t="s">
        <v>141</v>
      </c>
      <c r="L32" s="51" t="s">
        <v>142</v>
      </c>
      <c r="M32" s="51">
        <v>2026</v>
      </c>
      <c r="N32" s="51">
        <v>2026</v>
      </c>
      <c r="O32" s="62">
        <v>98</v>
      </c>
      <c r="P32" s="42"/>
    </row>
    <row r="33" ht="112.5" spans="1:16">
      <c r="A33" s="33">
        <v>3</v>
      </c>
      <c r="B33" s="51" t="s">
        <v>143</v>
      </c>
      <c r="C33" s="63"/>
      <c r="D33" s="51" t="s">
        <v>24</v>
      </c>
      <c r="E33" s="51" t="s">
        <v>25</v>
      </c>
      <c r="F33" s="51" t="s">
        <v>26</v>
      </c>
      <c r="G33" s="51" t="s">
        <v>27</v>
      </c>
      <c r="H33" s="51" t="s">
        <v>130</v>
      </c>
      <c r="I33" s="51" t="s">
        <v>144</v>
      </c>
      <c r="J33" s="51" t="s">
        <v>145</v>
      </c>
      <c r="K33" s="51" t="s">
        <v>146</v>
      </c>
      <c r="L33" s="51" t="s">
        <v>21</v>
      </c>
      <c r="M33" s="51">
        <v>2026</v>
      </c>
      <c r="N33" s="51">
        <v>2026</v>
      </c>
      <c r="O33" s="62">
        <v>435.41</v>
      </c>
      <c r="P33" s="42"/>
    </row>
    <row r="34" ht="150" spans="1:16">
      <c r="A34" s="33">
        <v>4</v>
      </c>
      <c r="B34" s="51" t="s">
        <v>147</v>
      </c>
      <c r="C34" s="64"/>
      <c r="D34" s="51" t="s">
        <v>33</v>
      </c>
      <c r="E34" s="51" t="s">
        <v>121</v>
      </c>
      <c r="F34" s="51" t="s">
        <v>132</v>
      </c>
      <c r="G34" s="51" t="s">
        <v>148</v>
      </c>
      <c r="H34" s="51" t="s">
        <v>130</v>
      </c>
      <c r="I34" s="51" t="s">
        <v>139</v>
      </c>
      <c r="J34" s="51" t="s">
        <v>149</v>
      </c>
      <c r="K34" s="51" t="s">
        <v>150</v>
      </c>
      <c r="L34" s="51" t="s">
        <v>21</v>
      </c>
      <c r="M34" s="51">
        <v>2026</v>
      </c>
      <c r="N34" s="51">
        <v>2026</v>
      </c>
      <c r="O34" s="65">
        <v>131</v>
      </c>
      <c r="P34" s="42"/>
    </row>
    <row r="35" ht="63" customHeight="1" spans="1:16">
      <c r="A35" s="43" t="s">
        <v>151</v>
      </c>
      <c r="B35" s="44"/>
      <c r="C35" s="44"/>
      <c r="D35" s="44"/>
      <c r="E35" s="44"/>
      <c r="F35" s="44"/>
      <c r="G35" s="44"/>
      <c r="H35" s="44"/>
      <c r="I35" s="44"/>
      <c r="J35" s="44"/>
      <c r="K35" s="45"/>
      <c r="L35" s="64"/>
      <c r="M35" s="36"/>
      <c r="N35" s="28"/>
      <c r="O35" s="65">
        <f>O36+O37+O38+O39+O40+O41+O42+O43+O44+O45+O46+O47+O48+O49+O50+O51+O52+O53+O54+O55+O56+O57</f>
        <v>2651</v>
      </c>
      <c r="P35" s="52"/>
    </row>
    <row r="36" ht="112.5" spans="1:16">
      <c r="A36" s="33">
        <v>1</v>
      </c>
      <c r="B36" s="66" t="s">
        <v>152</v>
      </c>
      <c r="C36" s="64"/>
      <c r="D36" s="64" t="s">
        <v>33</v>
      </c>
      <c r="E36" s="64" t="s">
        <v>121</v>
      </c>
      <c r="F36" s="64" t="s">
        <v>73</v>
      </c>
      <c r="G36" s="64" t="s">
        <v>27</v>
      </c>
      <c r="H36" s="64" t="s">
        <v>151</v>
      </c>
      <c r="I36" s="64" t="s">
        <v>153</v>
      </c>
      <c r="J36" s="66" t="s">
        <v>154</v>
      </c>
      <c r="K36" s="66" t="s">
        <v>155</v>
      </c>
      <c r="L36" s="64" t="s">
        <v>21</v>
      </c>
      <c r="M36" s="36">
        <v>2026</v>
      </c>
      <c r="N36" s="28">
        <v>2026</v>
      </c>
      <c r="O36" s="65">
        <v>190</v>
      </c>
      <c r="P36" s="42"/>
    </row>
    <row r="37" ht="225" spans="1:16">
      <c r="A37" s="33">
        <v>2</v>
      </c>
      <c r="B37" s="66" t="s">
        <v>156</v>
      </c>
      <c r="C37" s="64"/>
      <c r="D37" s="64" t="s">
        <v>33</v>
      </c>
      <c r="E37" s="64" t="s">
        <v>121</v>
      </c>
      <c r="F37" s="64" t="s">
        <v>73</v>
      </c>
      <c r="G37" s="64" t="s">
        <v>27</v>
      </c>
      <c r="H37" s="64" t="s">
        <v>151</v>
      </c>
      <c r="I37" s="64" t="s">
        <v>157</v>
      </c>
      <c r="J37" s="66" t="s">
        <v>158</v>
      </c>
      <c r="K37" s="66" t="s">
        <v>159</v>
      </c>
      <c r="L37" s="64" t="s">
        <v>21</v>
      </c>
      <c r="M37" s="36">
        <v>2026</v>
      </c>
      <c r="N37" s="28">
        <v>2026</v>
      </c>
      <c r="O37" s="65">
        <v>200</v>
      </c>
      <c r="P37" s="42"/>
    </row>
    <row r="38" ht="112.5" spans="1:16">
      <c r="A38" s="33">
        <v>3</v>
      </c>
      <c r="B38" s="66" t="s">
        <v>160</v>
      </c>
      <c r="C38" s="64"/>
      <c r="D38" s="64" t="s">
        <v>33</v>
      </c>
      <c r="E38" s="64" t="s">
        <v>121</v>
      </c>
      <c r="F38" s="64" t="s">
        <v>73</v>
      </c>
      <c r="G38" s="64" t="s">
        <v>27</v>
      </c>
      <c r="H38" s="64" t="s">
        <v>151</v>
      </c>
      <c r="I38" s="64" t="s">
        <v>153</v>
      </c>
      <c r="J38" s="66" t="s">
        <v>161</v>
      </c>
      <c r="K38" s="66" t="s">
        <v>162</v>
      </c>
      <c r="L38" s="64" t="s">
        <v>21</v>
      </c>
      <c r="M38" s="36">
        <v>2026</v>
      </c>
      <c r="N38" s="28">
        <v>2026</v>
      </c>
      <c r="O38" s="65">
        <v>330</v>
      </c>
      <c r="P38" s="42"/>
    </row>
    <row r="39" ht="112.5" spans="1:16">
      <c r="A39" s="33">
        <v>4</v>
      </c>
      <c r="B39" s="66" t="s">
        <v>163</v>
      </c>
      <c r="C39" s="64"/>
      <c r="D39" s="64" t="s">
        <v>33</v>
      </c>
      <c r="E39" s="64" t="s">
        <v>121</v>
      </c>
      <c r="F39" s="64" t="s">
        <v>73</v>
      </c>
      <c r="G39" s="64" t="s">
        <v>27</v>
      </c>
      <c r="H39" s="64" t="s">
        <v>151</v>
      </c>
      <c r="I39" s="64" t="s">
        <v>164</v>
      </c>
      <c r="J39" s="66" t="s">
        <v>165</v>
      </c>
      <c r="K39" s="66" t="s">
        <v>166</v>
      </c>
      <c r="L39" s="64" t="s">
        <v>21</v>
      </c>
      <c r="M39" s="36">
        <v>2026</v>
      </c>
      <c r="N39" s="28">
        <v>2026</v>
      </c>
      <c r="O39" s="65">
        <v>60</v>
      </c>
      <c r="P39" s="42"/>
    </row>
    <row r="40" ht="93.75" spans="1:16">
      <c r="A40" s="33">
        <v>5</v>
      </c>
      <c r="B40" s="66" t="s">
        <v>167</v>
      </c>
      <c r="C40" s="64"/>
      <c r="D40" s="64" t="s">
        <v>24</v>
      </c>
      <c r="E40" s="64" t="s">
        <v>55</v>
      </c>
      <c r="F40" s="64" t="s">
        <v>93</v>
      </c>
      <c r="G40" s="64" t="s">
        <v>27</v>
      </c>
      <c r="H40" s="64" t="s">
        <v>151</v>
      </c>
      <c r="I40" s="64" t="s">
        <v>153</v>
      </c>
      <c r="J40" s="66" t="s">
        <v>168</v>
      </c>
      <c r="K40" s="66" t="s">
        <v>169</v>
      </c>
      <c r="L40" s="64" t="s">
        <v>21</v>
      </c>
      <c r="M40" s="36">
        <v>2026</v>
      </c>
      <c r="N40" s="28">
        <v>2026</v>
      </c>
      <c r="O40" s="65">
        <v>15</v>
      </c>
      <c r="P40" s="42"/>
    </row>
    <row r="41" ht="93.75" spans="1:16">
      <c r="A41" s="33">
        <v>6</v>
      </c>
      <c r="B41" s="66" t="s">
        <v>170</v>
      </c>
      <c r="C41" s="64"/>
      <c r="D41" s="64" t="s">
        <v>24</v>
      </c>
      <c r="E41" s="64" t="s">
        <v>25</v>
      </c>
      <c r="F41" s="64" t="s">
        <v>26</v>
      </c>
      <c r="G41" s="64" t="s">
        <v>27</v>
      </c>
      <c r="H41" s="64" t="s">
        <v>151</v>
      </c>
      <c r="I41" s="64" t="s">
        <v>153</v>
      </c>
      <c r="J41" s="66" t="s">
        <v>171</v>
      </c>
      <c r="K41" s="66" t="s">
        <v>172</v>
      </c>
      <c r="L41" s="64" t="s">
        <v>21</v>
      </c>
      <c r="M41" s="36">
        <v>2026</v>
      </c>
      <c r="N41" s="28">
        <v>2026</v>
      </c>
      <c r="O41" s="65">
        <v>80</v>
      </c>
      <c r="P41" s="42"/>
    </row>
    <row r="42" ht="93.75" spans="1:16">
      <c r="A42" s="33">
        <v>7</v>
      </c>
      <c r="B42" s="66" t="s">
        <v>173</v>
      </c>
      <c r="C42" s="64"/>
      <c r="D42" s="64" t="s">
        <v>33</v>
      </c>
      <c r="E42" s="64" t="s">
        <v>121</v>
      </c>
      <c r="F42" s="64" t="s">
        <v>73</v>
      </c>
      <c r="G42" s="64" t="s">
        <v>27</v>
      </c>
      <c r="H42" s="64" t="s">
        <v>151</v>
      </c>
      <c r="I42" s="64" t="s">
        <v>153</v>
      </c>
      <c r="J42" s="66" t="s">
        <v>174</v>
      </c>
      <c r="K42" s="66" t="s">
        <v>175</v>
      </c>
      <c r="L42" s="64" t="s">
        <v>21</v>
      </c>
      <c r="M42" s="36">
        <v>2026</v>
      </c>
      <c r="N42" s="28">
        <v>2026</v>
      </c>
      <c r="O42" s="65">
        <v>110</v>
      </c>
      <c r="P42" s="42"/>
    </row>
    <row r="43" ht="112.5" spans="1:16">
      <c r="A43" s="33">
        <v>8</v>
      </c>
      <c r="B43" s="66" t="s">
        <v>176</v>
      </c>
      <c r="C43" s="64"/>
      <c r="D43" s="64" t="s">
        <v>33</v>
      </c>
      <c r="E43" s="64" t="s">
        <v>121</v>
      </c>
      <c r="F43" s="64" t="s">
        <v>73</v>
      </c>
      <c r="G43" s="64" t="s">
        <v>27</v>
      </c>
      <c r="H43" s="64" t="s">
        <v>151</v>
      </c>
      <c r="I43" s="64" t="s">
        <v>164</v>
      </c>
      <c r="J43" s="66" t="s">
        <v>177</v>
      </c>
      <c r="K43" s="66" t="s">
        <v>178</v>
      </c>
      <c r="L43" s="64" t="s">
        <v>21</v>
      </c>
      <c r="M43" s="36">
        <v>2026</v>
      </c>
      <c r="N43" s="28">
        <v>2026</v>
      </c>
      <c r="O43" s="65">
        <v>100</v>
      </c>
      <c r="P43" s="42"/>
    </row>
    <row r="44" ht="112.5" spans="1:16">
      <c r="A44" s="33">
        <v>9</v>
      </c>
      <c r="B44" s="66" t="s">
        <v>179</v>
      </c>
      <c r="C44" s="64"/>
      <c r="D44" s="64" t="s">
        <v>24</v>
      </c>
      <c r="E44" s="64" t="s">
        <v>25</v>
      </c>
      <c r="F44" s="64" t="s">
        <v>26</v>
      </c>
      <c r="G44" s="64" t="s">
        <v>27</v>
      </c>
      <c r="H44" s="64" t="s">
        <v>151</v>
      </c>
      <c r="I44" s="64" t="s">
        <v>153</v>
      </c>
      <c r="J44" s="66" t="s">
        <v>180</v>
      </c>
      <c r="K44" s="66" t="s">
        <v>181</v>
      </c>
      <c r="L44" s="64" t="s">
        <v>21</v>
      </c>
      <c r="M44" s="36">
        <v>2026</v>
      </c>
      <c r="N44" s="28">
        <v>2026</v>
      </c>
      <c r="O44" s="65">
        <v>25</v>
      </c>
      <c r="P44" s="42"/>
    </row>
    <row r="45" ht="112.5" spans="1:16">
      <c r="A45" s="33">
        <v>10</v>
      </c>
      <c r="B45" s="66" t="s">
        <v>182</v>
      </c>
      <c r="C45" s="64"/>
      <c r="D45" s="64" t="s">
        <v>33</v>
      </c>
      <c r="E45" s="64" t="s">
        <v>121</v>
      </c>
      <c r="F45" s="64" t="s">
        <v>73</v>
      </c>
      <c r="G45" s="64" t="s">
        <v>27</v>
      </c>
      <c r="H45" s="64" t="s">
        <v>151</v>
      </c>
      <c r="I45" s="64" t="s">
        <v>183</v>
      </c>
      <c r="J45" s="66" t="s">
        <v>184</v>
      </c>
      <c r="K45" s="66" t="s">
        <v>185</v>
      </c>
      <c r="L45" s="64" t="s">
        <v>21</v>
      </c>
      <c r="M45" s="36">
        <v>2026</v>
      </c>
      <c r="N45" s="28">
        <v>2026</v>
      </c>
      <c r="O45" s="65">
        <v>180</v>
      </c>
      <c r="P45" s="42"/>
    </row>
    <row r="46" ht="75" spans="1:16">
      <c r="A46" s="33">
        <v>11</v>
      </c>
      <c r="B46" s="66" t="s">
        <v>186</v>
      </c>
      <c r="C46" s="64"/>
      <c r="D46" s="64" t="s">
        <v>24</v>
      </c>
      <c r="E46" s="64" t="s">
        <v>25</v>
      </c>
      <c r="F46" s="64" t="s">
        <v>26</v>
      </c>
      <c r="G46" s="64" t="s">
        <v>27</v>
      </c>
      <c r="H46" s="64" t="s">
        <v>151</v>
      </c>
      <c r="I46" s="64" t="s">
        <v>153</v>
      </c>
      <c r="J46" s="66" t="s">
        <v>187</v>
      </c>
      <c r="K46" s="66" t="s">
        <v>188</v>
      </c>
      <c r="L46" s="64" t="s">
        <v>21</v>
      </c>
      <c r="M46" s="36">
        <v>2026</v>
      </c>
      <c r="N46" s="28">
        <v>2026</v>
      </c>
      <c r="O46" s="65">
        <v>9</v>
      </c>
      <c r="P46" s="42"/>
    </row>
    <row r="47" ht="93.75" spans="1:16">
      <c r="A47" s="33">
        <v>12</v>
      </c>
      <c r="B47" s="66" t="s">
        <v>189</v>
      </c>
      <c r="C47" s="64"/>
      <c r="D47" s="64" t="s">
        <v>24</v>
      </c>
      <c r="E47" s="64" t="s">
        <v>25</v>
      </c>
      <c r="F47" s="64" t="s">
        <v>26</v>
      </c>
      <c r="G47" s="64" t="s">
        <v>27</v>
      </c>
      <c r="H47" s="64" t="s">
        <v>151</v>
      </c>
      <c r="I47" s="64" t="s">
        <v>153</v>
      </c>
      <c r="J47" s="66" t="s">
        <v>171</v>
      </c>
      <c r="K47" s="66" t="s">
        <v>190</v>
      </c>
      <c r="L47" s="64" t="s">
        <v>21</v>
      </c>
      <c r="M47" s="36">
        <v>2026</v>
      </c>
      <c r="N47" s="28">
        <v>2026</v>
      </c>
      <c r="O47" s="65">
        <v>50</v>
      </c>
      <c r="P47" s="42"/>
    </row>
    <row r="48" ht="93.75" spans="1:16">
      <c r="A48" s="33">
        <v>13</v>
      </c>
      <c r="B48" s="66" t="s">
        <v>191</v>
      </c>
      <c r="C48" s="64"/>
      <c r="D48" s="64" t="s">
        <v>33</v>
      </c>
      <c r="E48" s="64" t="s">
        <v>121</v>
      </c>
      <c r="F48" s="64" t="s">
        <v>73</v>
      </c>
      <c r="G48" s="64" t="s">
        <v>27</v>
      </c>
      <c r="H48" s="64" t="s">
        <v>151</v>
      </c>
      <c r="I48" s="64" t="s">
        <v>153</v>
      </c>
      <c r="J48" s="66" t="s">
        <v>192</v>
      </c>
      <c r="K48" s="66" t="s">
        <v>193</v>
      </c>
      <c r="L48" s="64" t="s">
        <v>21</v>
      </c>
      <c r="M48" s="36">
        <v>2026</v>
      </c>
      <c r="N48" s="28">
        <v>2026</v>
      </c>
      <c r="O48" s="65">
        <v>165</v>
      </c>
      <c r="P48" s="42"/>
    </row>
    <row r="49" ht="93.75" spans="1:16">
      <c r="A49" s="33">
        <v>14</v>
      </c>
      <c r="B49" s="66" t="s">
        <v>194</v>
      </c>
      <c r="C49" s="64"/>
      <c r="D49" s="64" t="s">
        <v>33</v>
      </c>
      <c r="E49" s="64" t="s">
        <v>121</v>
      </c>
      <c r="F49" s="64" t="s">
        <v>73</v>
      </c>
      <c r="G49" s="64" t="s">
        <v>27</v>
      </c>
      <c r="H49" s="64" t="s">
        <v>151</v>
      </c>
      <c r="I49" s="64" t="s">
        <v>153</v>
      </c>
      <c r="J49" s="66" t="s">
        <v>195</v>
      </c>
      <c r="K49" s="66" t="s">
        <v>196</v>
      </c>
      <c r="L49" s="64" t="s">
        <v>21</v>
      </c>
      <c r="M49" s="36">
        <v>2026</v>
      </c>
      <c r="N49" s="28">
        <v>2026</v>
      </c>
      <c r="O49" s="65">
        <v>70</v>
      </c>
      <c r="P49" s="42"/>
    </row>
    <row r="50" ht="75" spans="1:16">
      <c r="A50" s="33">
        <v>15</v>
      </c>
      <c r="B50" s="66" t="s">
        <v>197</v>
      </c>
      <c r="C50" s="64"/>
      <c r="D50" s="64" t="s">
        <v>24</v>
      </c>
      <c r="E50" s="64" t="s">
        <v>25</v>
      </c>
      <c r="F50" s="64" t="s">
        <v>26</v>
      </c>
      <c r="G50" s="64" t="s">
        <v>27</v>
      </c>
      <c r="H50" s="64" t="s">
        <v>151</v>
      </c>
      <c r="I50" s="64" t="s">
        <v>153</v>
      </c>
      <c r="J50" s="66" t="s">
        <v>198</v>
      </c>
      <c r="K50" s="66" t="s">
        <v>199</v>
      </c>
      <c r="L50" s="64" t="s">
        <v>21</v>
      </c>
      <c r="M50" s="36">
        <v>2026</v>
      </c>
      <c r="N50" s="28">
        <v>2026</v>
      </c>
      <c r="O50" s="65">
        <v>75</v>
      </c>
      <c r="P50" s="42"/>
    </row>
    <row r="51" ht="93.75" spans="1:16">
      <c r="A51" s="33">
        <v>16</v>
      </c>
      <c r="B51" s="66" t="s">
        <v>200</v>
      </c>
      <c r="C51" s="64"/>
      <c r="D51" s="64" t="s">
        <v>24</v>
      </c>
      <c r="E51" s="64" t="s">
        <v>25</v>
      </c>
      <c r="F51" s="64" t="s">
        <v>26</v>
      </c>
      <c r="G51" s="64" t="s">
        <v>27</v>
      </c>
      <c r="H51" s="64" t="s">
        <v>151</v>
      </c>
      <c r="I51" s="64" t="s">
        <v>153</v>
      </c>
      <c r="J51" s="66" t="s">
        <v>201</v>
      </c>
      <c r="K51" s="66" t="s">
        <v>202</v>
      </c>
      <c r="L51" s="64" t="s">
        <v>21</v>
      </c>
      <c r="M51" s="36">
        <v>2026</v>
      </c>
      <c r="N51" s="28">
        <v>2026</v>
      </c>
      <c r="O51" s="65">
        <v>20</v>
      </c>
      <c r="P51" s="42"/>
    </row>
    <row r="52" ht="112.5" spans="1:16">
      <c r="A52" s="33">
        <v>17</v>
      </c>
      <c r="B52" s="66" t="s">
        <v>203</v>
      </c>
      <c r="C52" s="64"/>
      <c r="D52" s="64" t="s">
        <v>24</v>
      </c>
      <c r="E52" s="64" t="s">
        <v>66</v>
      </c>
      <c r="F52" s="64" t="s">
        <v>67</v>
      </c>
      <c r="G52" s="64" t="s">
        <v>27</v>
      </c>
      <c r="H52" s="64" t="s">
        <v>151</v>
      </c>
      <c r="I52" s="64" t="s">
        <v>153</v>
      </c>
      <c r="J52" s="66" t="s">
        <v>204</v>
      </c>
      <c r="K52" s="66" t="s">
        <v>205</v>
      </c>
      <c r="L52" s="64" t="s">
        <v>21</v>
      </c>
      <c r="M52" s="36">
        <v>2026</v>
      </c>
      <c r="N52" s="28">
        <v>2026</v>
      </c>
      <c r="O52" s="65">
        <v>96</v>
      </c>
      <c r="P52" s="42"/>
    </row>
    <row r="53" ht="93.75" spans="1:16">
      <c r="A53" s="33">
        <v>18</v>
      </c>
      <c r="B53" s="66" t="s">
        <v>206</v>
      </c>
      <c r="C53" s="64"/>
      <c r="D53" s="64" t="s">
        <v>24</v>
      </c>
      <c r="E53" s="64" t="s">
        <v>66</v>
      </c>
      <c r="F53" s="64" t="s">
        <v>67</v>
      </c>
      <c r="G53" s="64" t="s">
        <v>27</v>
      </c>
      <c r="H53" s="64" t="s">
        <v>151</v>
      </c>
      <c r="I53" s="64" t="s">
        <v>153</v>
      </c>
      <c r="J53" s="66" t="s">
        <v>204</v>
      </c>
      <c r="K53" s="66" t="s">
        <v>207</v>
      </c>
      <c r="L53" s="64" t="s">
        <v>21</v>
      </c>
      <c r="M53" s="36">
        <v>2026</v>
      </c>
      <c r="N53" s="28">
        <v>2026</v>
      </c>
      <c r="O53" s="65">
        <v>96</v>
      </c>
      <c r="P53" s="42"/>
    </row>
    <row r="54" ht="112.5" spans="1:16">
      <c r="A54" s="33">
        <v>19</v>
      </c>
      <c r="B54" s="66" t="s">
        <v>208</v>
      </c>
      <c r="C54" s="64"/>
      <c r="D54" s="64" t="s">
        <v>33</v>
      </c>
      <c r="E54" s="64" t="s">
        <v>121</v>
      </c>
      <c r="F54" s="64" t="s">
        <v>73</v>
      </c>
      <c r="G54" s="64" t="s">
        <v>27</v>
      </c>
      <c r="H54" s="64" t="s">
        <v>151</v>
      </c>
      <c r="I54" s="64" t="s">
        <v>153</v>
      </c>
      <c r="J54" s="66" t="s">
        <v>209</v>
      </c>
      <c r="K54" s="66" t="s">
        <v>210</v>
      </c>
      <c r="L54" s="64" t="s">
        <v>21</v>
      </c>
      <c r="M54" s="36">
        <v>2026</v>
      </c>
      <c r="N54" s="28">
        <v>2026</v>
      </c>
      <c r="O54" s="65">
        <v>150</v>
      </c>
      <c r="P54" s="42"/>
    </row>
    <row r="55" ht="93.75" spans="1:16">
      <c r="A55" s="33">
        <v>20</v>
      </c>
      <c r="B55" s="66" t="s">
        <v>211</v>
      </c>
      <c r="C55" s="64"/>
      <c r="D55" s="64" t="s">
        <v>33</v>
      </c>
      <c r="E55" s="64" t="s">
        <v>121</v>
      </c>
      <c r="F55" s="64" t="s">
        <v>73</v>
      </c>
      <c r="G55" s="64" t="s">
        <v>27</v>
      </c>
      <c r="H55" s="64" t="s">
        <v>151</v>
      </c>
      <c r="I55" s="64" t="s">
        <v>157</v>
      </c>
      <c r="J55" s="66" t="s">
        <v>212</v>
      </c>
      <c r="K55" s="66" t="s">
        <v>213</v>
      </c>
      <c r="L55" s="64" t="s">
        <v>21</v>
      </c>
      <c r="M55" s="36">
        <v>2026</v>
      </c>
      <c r="N55" s="28">
        <v>2026</v>
      </c>
      <c r="O55" s="65">
        <v>350</v>
      </c>
      <c r="P55" s="42"/>
    </row>
    <row r="56" ht="112.5" spans="1:16">
      <c r="A56" s="33">
        <v>21</v>
      </c>
      <c r="B56" s="66" t="s">
        <v>214</v>
      </c>
      <c r="C56" s="64"/>
      <c r="D56" s="64" t="s">
        <v>33</v>
      </c>
      <c r="E56" s="64" t="s">
        <v>121</v>
      </c>
      <c r="F56" s="64" t="s">
        <v>73</v>
      </c>
      <c r="G56" s="64" t="s">
        <v>27</v>
      </c>
      <c r="H56" s="64" t="s">
        <v>151</v>
      </c>
      <c r="I56" s="64" t="s">
        <v>183</v>
      </c>
      <c r="J56" s="66" t="s">
        <v>184</v>
      </c>
      <c r="K56" s="66" t="s">
        <v>215</v>
      </c>
      <c r="L56" s="64" t="s">
        <v>21</v>
      </c>
      <c r="M56" s="36">
        <v>2026</v>
      </c>
      <c r="N56" s="28">
        <v>2026</v>
      </c>
      <c r="O56" s="65">
        <v>180</v>
      </c>
      <c r="P56" s="42"/>
    </row>
    <row r="57" ht="71" customHeight="1" spans="1:16">
      <c r="A57" s="33">
        <v>22</v>
      </c>
      <c r="B57" s="66" t="s">
        <v>216</v>
      </c>
      <c r="C57" s="66"/>
      <c r="D57" s="66" t="s">
        <v>33</v>
      </c>
      <c r="E57" s="66" t="s">
        <v>217</v>
      </c>
      <c r="F57" s="66" t="s">
        <v>218</v>
      </c>
      <c r="G57" s="64" t="s">
        <v>27</v>
      </c>
      <c r="H57" s="36" t="s">
        <v>219</v>
      </c>
      <c r="I57" s="36" t="s">
        <v>183</v>
      </c>
      <c r="J57" s="66" t="s">
        <v>220</v>
      </c>
      <c r="K57" s="66" t="s">
        <v>221</v>
      </c>
      <c r="L57" s="64" t="s">
        <v>21</v>
      </c>
      <c r="M57" s="36">
        <v>2026</v>
      </c>
      <c r="N57" s="36">
        <v>2026</v>
      </c>
      <c r="O57" s="3">
        <v>100</v>
      </c>
      <c r="P57" s="67"/>
    </row>
    <row r="58" ht="71" customHeight="1" spans="1:16">
      <c r="A58" s="25" t="s">
        <v>222</v>
      </c>
      <c r="B58" s="26"/>
      <c r="C58" s="26"/>
      <c r="D58" s="26"/>
      <c r="E58" s="26"/>
      <c r="F58" s="26"/>
      <c r="G58" s="26"/>
      <c r="H58" s="26"/>
      <c r="I58" s="26"/>
      <c r="J58" s="26"/>
      <c r="K58" s="27"/>
      <c r="L58" s="64"/>
      <c r="M58" s="67"/>
      <c r="N58" s="28"/>
      <c r="O58" s="3">
        <f>O59+O60+O61+O62+O63+O64+O65+O66+O67</f>
        <v>948.22</v>
      </c>
      <c r="P58" s="67"/>
    </row>
    <row r="59" ht="372" customHeight="1" spans="1:16">
      <c r="A59" s="3">
        <v>1</v>
      </c>
      <c r="B59" s="58" t="s">
        <v>223</v>
      </c>
      <c r="C59" s="68"/>
      <c r="D59" s="58" t="s">
        <v>33</v>
      </c>
      <c r="E59" s="58" t="s">
        <v>217</v>
      </c>
      <c r="F59" s="58" t="s">
        <v>218</v>
      </c>
      <c r="G59" s="64" t="s">
        <v>27</v>
      </c>
      <c r="H59" s="3" t="s">
        <v>222</v>
      </c>
      <c r="I59" s="3" t="s">
        <v>224</v>
      </c>
      <c r="J59" s="58" t="s">
        <v>225</v>
      </c>
      <c r="K59" s="58" t="s">
        <v>226</v>
      </c>
      <c r="L59" s="64" t="s">
        <v>21</v>
      </c>
      <c r="M59" s="3">
        <v>2026</v>
      </c>
      <c r="N59" s="28">
        <v>2026</v>
      </c>
      <c r="O59" s="3">
        <v>10</v>
      </c>
      <c r="P59" s="3"/>
    </row>
    <row r="60" ht="93.75" spans="1:16">
      <c r="A60" s="3">
        <v>2</v>
      </c>
      <c r="B60" s="58" t="s">
        <v>227</v>
      </c>
      <c r="C60" s="68"/>
      <c r="D60" s="58" t="s">
        <v>33</v>
      </c>
      <c r="E60" s="58" t="s">
        <v>34</v>
      </c>
      <c r="F60" s="58" t="s">
        <v>35</v>
      </c>
      <c r="G60" s="58" t="s">
        <v>27</v>
      </c>
      <c r="H60" s="3" t="s">
        <v>222</v>
      </c>
      <c r="I60" s="3" t="s">
        <v>224</v>
      </c>
      <c r="J60" s="58" t="s">
        <v>228</v>
      </c>
      <c r="K60" s="58" t="s">
        <v>229</v>
      </c>
      <c r="L60" s="64" t="s">
        <v>21</v>
      </c>
      <c r="M60" s="3">
        <v>2026</v>
      </c>
      <c r="N60" s="28">
        <v>2026</v>
      </c>
      <c r="O60" s="3">
        <v>60</v>
      </c>
      <c r="P60" s="3"/>
    </row>
    <row r="61" ht="150" spans="1:16">
      <c r="A61" s="3">
        <v>3</v>
      </c>
      <c r="B61" s="58" t="s">
        <v>230</v>
      </c>
      <c r="C61" s="69"/>
      <c r="D61" s="58" t="s">
        <v>24</v>
      </c>
      <c r="E61" s="58" t="s">
        <v>126</v>
      </c>
      <c r="F61" s="58" t="s">
        <v>127</v>
      </c>
      <c r="G61" s="58" t="s">
        <v>27</v>
      </c>
      <c r="H61" s="3" t="s">
        <v>222</v>
      </c>
      <c r="I61" s="3" t="s">
        <v>224</v>
      </c>
      <c r="J61" s="58" t="s">
        <v>231</v>
      </c>
      <c r="K61" s="58" t="s">
        <v>232</v>
      </c>
      <c r="L61" s="64" t="s">
        <v>21</v>
      </c>
      <c r="M61" s="3">
        <v>2026</v>
      </c>
      <c r="N61" s="28">
        <v>2026</v>
      </c>
      <c r="O61" s="70">
        <v>40</v>
      </c>
      <c r="P61" s="42"/>
    </row>
    <row r="62" ht="56.25" spans="1:16">
      <c r="A62" s="3">
        <v>4</v>
      </c>
      <c r="B62" s="3" t="s">
        <v>233</v>
      </c>
      <c r="C62" s="3"/>
      <c r="D62" s="58" t="s">
        <v>33</v>
      </c>
      <c r="E62" s="58" t="s">
        <v>34</v>
      </c>
      <c r="F62" s="58" t="s">
        <v>234</v>
      </c>
      <c r="G62" s="58" t="s">
        <v>27</v>
      </c>
      <c r="H62" s="3" t="s">
        <v>222</v>
      </c>
      <c r="I62" s="3" t="s">
        <v>235</v>
      </c>
      <c r="J62" s="58" t="s">
        <v>236</v>
      </c>
      <c r="K62" s="58" t="s">
        <v>237</v>
      </c>
      <c r="L62" s="64" t="s">
        <v>21</v>
      </c>
      <c r="M62" s="3">
        <v>2026</v>
      </c>
      <c r="N62" s="28">
        <v>2026</v>
      </c>
      <c r="O62" s="71">
        <v>146.4</v>
      </c>
      <c r="P62" s="42" t="s">
        <v>238</v>
      </c>
    </row>
    <row r="63" ht="75" spans="1:16">
      <c r="A63" s="3">
        <v>5</v>
      </c>
      <c r="B63" s="3" t="s">
        <v>239</v>
      </c>
      <c r="C63" s="3"/>
      <c r="D63" s="58" t="s">
        <v>33</v>
      </c>
      <c r="E63" s="58" t="s">
        <v>217</v>
      </c>
      <c r="F63" s="58" t="s">
        <v>240</v>
      </c>
      <c r="G63" s="58" t="s">
        <v>27</v>
      </c>
      <c r="H63" s="3" t="s">
        <v>222</v>
      </c>
      <c r="I63" s="3" t="s">
        <v>241</v>
      </c>
      <c r="J63" s="58" t="s">
        <v>242</v>
      </c>
      <c r="K63" s="58" t="s">
        <v>243</v>
      </c>
      <c r="L63" s="64" t="s">
        <v>21</v>
      </c>
      <c r="M63" s="3">
        <v>2026</v>
      </c>
      <c r="N63" s="28">
        <v>2026</v>
      </c>
      <c r="O63" s="32">
        <v>80</v>
      </c>
      <c r="P63" s="42"/>
    </row>
    <row r="64" ht="56.25" spans="1:16">
      <c r="A64" s="3">
        <v>6</v>
      </c>
      <c r="B64" s="58" t="s">
        <v>244</v>
      </c>
      <c r="C64" s="68"/>
      <c r="D64" s="58" t="s">
        <v>24</v>
      </c>
      <c r="E64" s="58" t="s">
        <v>25</v>
      </c>
      <c r="F64" s="58" t="s">
        <v>26</v>
      </c>
      <c r="G64" s="58" t="s">
        <v>27</v>
      </c>
      <c r="H64" s="3" t="s">
        <v>222</v>
      </c>
      <c r="I64" s="3" t="s">
        <v>245</v>
      </c>
      <c r="J64" s="58" t="s">
        <v>246</v>
      </c>
      <c r="K64" s="58" t="s">
        <v>247</v>
      </c>
      <c r="L64" s="64" t="s">
        <v>21</v>
      </c>
      <c r="M64" s="3">
        <v>2026</v>
      </c>
      <c r="N64" s="28">
        <v>2026</v>
      </c>
      <c r="O64" s="32">
        <v>100</v>
      </c>
      <c r="P64" s="42"/>
    </row>
    <row r="65" ht="75" spans="1:16">
      <c r="A65" s="3">
        <v>7</v>
      </c>
      <c r="B65" s="58" t="s">
        <v>248</v>
      </c>
      <c r="C65" s="58"/>
      <c r="D65" s="58" t="s">
        <v>33</v>
      </c>
      <c r="E65" s="58" t="s">
        <v>249</v>
      </c>
      <c r="F65" s="58" t="s">
        <v>250</v>
      </c>
      <c r="G65" s="58" t="s">
        <v>27</v>
      </c>
      <c r="H65" s="3" t="s">
        <v>222</v>
      </c>
      <c r="I65" s="3" t="s">
        <v>245</v>
      </c>
      <c r="J65" s="58" t="s">
        <v>251</v>
      </c>
      <c r="K65" s="58" t="s">
        <v>252</v>
      </c>
      <c r="L65" s="64" t="s">
        <v>21</v>
      </c>
      <c r="M65" s="3">
        <v>2026</v>
      </c>
      <c r="N65" s="28">
        <v>2026</v>
      </c>
      <c r="O65" s="3">
        <v>100</v>
      </c>
      <c r="P65" s="42"/>
    </row>
    <row r="66" ht="56.25" spans="1:16">
      <c r="A66" s="3">
        <v>8</v>
      </c>
      <c r="B66" s="58" t="s">
        <v>253</v>
      </c>
      <c r="C66" s="68"/>
      <c r="D66" s="58" t="s">
        <v>33</v>
      </c>
      <c r="E66" s="58" t="s">
        <v>34</v>
      </c>
      <c r="F66" s="58" t="s">
        <v>234</v>
      </c>
      <c r="G66" s="58" t="s">
        <v>27</v>
      </c>
      <c r="H66" s="3" t="s">
        <v>222</v>
      </c>
      <c r="I66" s="3" t="s">
        <v>254</v>
      </c>
      <c r="J66" s="58" t="s">
        <v>255</v>
      </c>
      <c r="K66" s="58" t="s">
        <v>256</v>
      </c>
      <c r="L66" s="64" t="s">
        <v>21</v>
      </c>
      <c r="M66" s="3">
        <v>2026</v>
      </c>
      <c r="N66" s="28">
        <v>2026</v>
      </c>
      <c r="O66" s="72">
        <v>250</v>
      </c>
      <c r="P66" s="3">
        <v>33.6</v>
      </c>
    </row>
    <row r="67" ht="56.25" spans="1:16">
      <c r="A67" s="3">
        <v>9</v>
      </c>
      <c r="B67" s="58" t="s">
        <v>257</v>
      </c>
      <c r="C67" s="68"/>
      <c r="D67" s="58" t="s">
        <v>33</v>
      </c>
      <c r="E67" s="58" t="s">
        <v>34</v>
      </c>
      <c r="F67" s="58" t="s">
        <v>35</v>
      </c>
      <c r="G67" s="58" t="s">
        <v>27</v>
      </c>
      <c r="H67" s="3" t="s">
        <v>222</v>
      </c>
      <c r="I67" s="58" t="s">
        <v>254</v>
      </c>
      <c r="J67" s="58" t="s">
        <v>258</v>
      </c>
      <c r="K67" s="58" t="s">
        <v>259</v>
      </c>
      <c r="L67" s="64" t="s">
        <v>21</v>
      </c>
      <c r="M67" s="3">
        <v>2026</v>
      </c>
      <c r="N67" s="72">
        <v>2026</v>
      </c>
      <c r="O67" s="72">
        <v>161.82</v>
      </c>
      <c r="P67" s="3"/>
    </row>
    <row r="68" ht="44" customHeight="1" spans="1:16">
      <c r="A68" s="73" t="s">
        <v>260</v>
      </c>
      <c r="B68" s="74"/>
      <c r="C68" s="74"/>
      <c r="D68" s="74"/>
      <c r="E68" s="74"/>
      <c r="F68" s="74"/>
      <c r="G68" s="74"/>
      <c r="H68" s="74"/>
      <c r="I68" s="74"/>
      <c r="J68" s="74"/>
      <c r="K68" s="75"/>
      <c r="L68" s="64"/>
      <c r="M68" s="3"/>
      <c r="N68" s="28"/>
      <c r="O68" s="1" cm="1">
        <f t="array" ref="O68">SUMPRODUCT(O69:O103)</f>
        <v>4833.45</v>
      </c>
      <c r="P68" s="42"/>
    </row>
    <row r="69" ht="75" spans="1:16">
      <c r="A69" s="3">
        <v>1</v>
      </c>
      <c r="B69" s="76" t="s">
        <v>261</v>
      </c>
      <c r="C69" s="42"/>
      <c r="D69" s="76" t="s">
        <v>33</v>
      </c>
      <c r="E69" s="76" t="s">
        <v>55</v>
      </c>
      <c r="F69" s="42" t="s">
        <v>262</v>
      </c>
      <c r="G69" s="58" t="s">
        <v>27</v>
      </c>
      <c r="H69" s="1" t="s">
        <v>263</v>
      </c>
      <c r="I69" s="1" t="s">
        <v>264</v>
      </c>
      <c r="J69" s="77" t="s">
        <v>265</v>
      </c>
      <c r="K69" s="77" t="s">
        <v>266</v>
      </c>
      <c r="L69" s="64" t="s">
        <v>21</v>
      </c>
      <c r="M69" s="3">
        <v>2026</v>
      </c>
      <c r="N69" s="28">
        <v>2026</v>
      </c>
      <c r="O69" s="1">
        <v>64</v>
      </c>
      <c r="P69" s="42"/>
    </row>
    <row r="70" ht="75" spans="1:16">
      <c r="A70" s="3">
        <v>2</v>
      </c>
      <c r="B70" s="78" t="s">
        <v>267</v>
      </c>
      <c r="C70" s="42"/>
      <c r="D70" s="1" t="s">
        <v>33</v>
      </c>
      <c r="E70" s="78" t="s">
        <v>34</v>
      </c>
      <c r="F70" s="42" t="s">
        <v>234</v>
      </c>
      <c r="G70" s="58" t="s">
        <v>27</v>
      </c>
      <c r="H70" s="1" t="s">
        <v>263</v>
      </c>
      <c r="I70" s="1" t="s">
        <v>268</v>
      </c>
      <c r="J70" s="77" t="s">
        <v>269</v>
      </c>
      <c r="K70" s="77" t="s">
        <v>270</v>
      </c>
      <c r="L70" s="64" t="s">
        <v>21</v>
      </c>
      <c r="M70" s="3">
        <v>2026</v>
      </c>
      <c r="N70" s="28">
        <v>2026</v>
      </c>
      <c r="O70" s="1">
        <v>90.75</v>
      </c>
      <c r="P70" s="42"/>
    </row>
    <row r="71" ht="75" spans="1:16">
      <c r="A71" s="3">
        <v>3</v>
      </c>
      <c r="B71" s="78" t="s">
        <v>271</v>
      </c>
      <c r="C71" s="42"/>
      <c r="D71" s="1" t="s">
        <v>33</v>
      </c>
      <c r="E71" s="78" t="s">
        <v>34</v>
      </c>
      <c r="F71" s="42" t="s">
        <v>234</v>
      </c>
      <c r="G71" s="58" t="s">
        <v>27</v>
      </c>
      <c r="H71" s="1" t="s">
        <v>263</v>
      </c>
      <c r="I71" s="1" t="s">
        <v>272</v>
      </c>
      <c r="J71" s="77" t="s">
        <v>273</v>
      </c>
      <c r="K71" s="77" t="s">
        <v>274</v>
      </c>
      <c r="L71" s="64" t="s">
        <v>21</v>
      </c>
      <c r="M71" s="3">
        <v>2026</v>
      </c>
      <c r="N71" s="28">
        <v>2026</v>
      </c>
      <c r="O71" s="1">
        <v>90.2</v>
      </c>
      <c r="P71" s="42"/>
    </row>
    <row r="72" ht="75" spans="1:16">
      <c r="A72" s="3">
        <v>4</v>
      </c>
      <c r="B72" s="78" t="s">
        <v>275</v>
      </c>
      <c r="C72" s="42"/>
      <c r="D72" s="1" t="s">
        <v>33</v>
      </c>
      <c r="E72" s="78" t="s">
        <v>34</v>
      </c>
      <c r="F72" s="42" t="s">
        <v>234</v>
      </c>
      <c r="G72" s="58" t="s">
        <v>27</v>
      </c>
      <c r="H72" s="1" t="s">
        <v>263</v>
      </c>
      <c r="I72" s="1" t="s">
        <v>276</v>
      </c>
      <c r="J72" s="77" t="s">
        <v>277</v>
      </c>
      <c r="K72" s="77" t="s">
        <v>278</v>
      </c>
      <c r="L72" s="64" t="s">
        <v>21</v>
      </c>
      <c r="M72" s="3">
        <v>2026</v>
      </c>
      <c r="N72" s="28">
        <v>2026</v>
      </c>
      <c r="O72" s="1">
        <v>99</v>
      </c>
      <c r="P72" s="42"/>
    </row>
    <row r="73" ht="75" spans="1:16">
      <c r="A73" s="3">
        <v>5</v>
      </c>
      <c r="B73" s="78" t="s">
        <v>279</v>
      </c>
      <c r="C73" s="42"/>
      <c r="D73" s="1" t="s">
        <v>33</v>
      </c>
      <c r="E73" s="78" t="s">
        <v>34</v>
      </c>
      <c r="F73" s="42" t="s">
        <v>234</v>
      </c>
      <c r="G73" s="58" t="s">
        <v>27</v>
      </c>
      <c r="H73" s="1" t="s">
        <v>263</v>
      </c>
      <c r="I73" s="1" t="s">
        <v>264</v>
      </c>
      <c r="J73" s="77" t="s">
        <v>280</v>
      </c>
      <c r="K73" s="77" t="s">
        <v>281</v>
      </c>
      <c r="L73" s="64" t="s">
        <v>21</v>
      </c>
      <c r="M73" s="3">
        <v>2026</v>
      </c>
      <c r="N73" s="28">
        <v>2026</v>
      </c>
      <c r="O73" s="1">
        <v>82.5</v>
      </c>
      <c r="P73" s="42"/>
    </row>
    <row r="74" ht="56.25" spans="1:16">
      <c r="A74" s="3">
        <v>6</v>
      </c>
      <c r="B74" s="1" t="s">
        <v>282</v>
      </c>
      <c r="C74" s="42"/>
      <c r="D74" s="1" t="s">
        <v>24</v>
      </c>
      <c r="E74" s="1" t="s">
        <v>66</v>
      </c>
      <c r="F74" s="42" t="s">
        <v>67</v>
      </c>
      <c r="G74" s="58" t="s">
        <v>27</v>
      </c>
      <c r="H74" s="1" t="s">
        <v>263</v>
      </c>
      <c r="I74" s="1" t="s">
        <v>283</v>
      </c>
      <c r="J74" s="77" t="s">
        <v>284</v>
      </c>
      <c r="K74" s="77" t="s">
        <v>285</v>
      </c>
      <c r="L74" s="64" t="s">
        <v>21</v>
      </c>
      <c r="M74" s="3">
        <v>2026</v>
      </c>
      <c r="N74" s="28">
        <v>2026</v>
      </c>
      <c r="O74" s="7">
        <v>24</v>
      </c>
      <c r="P74" s="42"/>
    </row>
    <row r="75" ht="56.25" spans="1:16">
      <c r="A75" s="3">
        <v>7</v>
      </c>
      <c r="B75" s="1" t="s">
        <v>286</v>
      </c>
      <c r="C75" s="42"/>
      <c r="D75" s="1" t="s">
        <v>33</v>
      </c>
      <c r="E75" s="78" t="s">
        <v>34</v>
      </c>
      <c r="F75" s="42" t="s">
        <v>234</v>
      </c>
      <c r="G75" s="58" t="s">
        <v>27</v>
      </c>
      <c r="H75" s="1" t="s">
        <v>260</v>
      </c>
      <c r="I75" s="1" t="s">
        <v>287</v>
      </c>
      <c r="J75" s="77" t="s">
        <v>288</v>
      </c>
      <c r="K75" s="77" t="s">
        <v>289</v>
      </c>
      <c r="L75" s="64" t="s">
        <v>21</v>
      </c>
      <c r="M75" s="3">
        <v>2026</v>
      </c>
      <c r="N75" s="28">
        <v>2026</v>
      </c>
      <c r="O75" s="7">
        <v>70</v>
      </c>
      <c r="P75" s="42"/>
    </row>
    <row r="76" ht="56.25" spans="1:16">
      <c r="A76" s="3">
        <v>8</v>
      </c>
      <c r="B76" s="1" t="s">
        <v>290</v>
      </c>
      <c r="C76" s="42"/>
      <c r="D76" s="1" t="s">
        <v>33</v>
      </c>
      <c r="E76" s="1" t="s">
        <v>25</v>
      </c>
      <c r="F76" s="42" t="s">
        <v>291</v>
      </c>
      <c r="G76" s="58" t="s">
        <v>27</v>
      </c>
      <c r="H76" s="1" t="s">
        <v>260</v>
      </c>
      <c r="I76" s="1" t="s">
        <v>292</v>
      </c>
      <c r="J76" s="77" t="s">
        <v>293</v>
      </c>
      <c r="K76" s="77" t="s">
        <v>294</v>
      </c>
      <c r="L76" s="64" t="s">
        <v>21</v>
      </c>
      <c r="M76" s="3">
        <v>2026</v>
      </c>
      <c r="N76" s="28">
        <v>2026</v>
      </c>
      <c r="O76" s="7">
        <v>250</v>
      </c>
      <c r="P76" s="42"/>
    </row>
    <row r="77" ht="56.25" spans="1:16">
      <c r="A77" s="3">
        <v>9</v>
      </c>
      <c r="B77" s="1" t="s">
        <v>295</v>
      </c>
      <c r="C77" s="42"/>
      <c r="D77" s="1" t="s">
        <v>33</v>
      </c>
      <c r="E77" s="1" t="s">
        <v>25</v>
      </c>
      <c r="F77" s="42" t="s">
        <v>291</v>
      </c>
      <c r="G77" s="58" t="s">
        <v>27</v>
      </c>
      <c r="H77" s="1" t="s">
        <v>260</v>
      </c>
      <c r="I77" s="1" t="s">
        <v>296</v>
      </c>
      <c r="J77" s="77" t="s">
        <v>297</v>
      </c>
      <c r="K77" s="77" t="s">
        <v>298</v>
      </c>
      <c r="L77" s="64" t="s">
        <v>21</v>
      </c>
      <c r="M77" s="3">
        <v>2026</v>
      </c>
      <c r="N77" s="28">
        <v>2026</v>
      </c>
      <c r="O77" s="7">
        <v>60</v>
      </c>
      <c r="P77" s="42"/>
    </row>
    <row r="78" ht="75" spans="1:16">
      <c r="A78" s="3">
        <v>10</v>
      </c>
      <c r="B78" s="1" t="s">
        <v>299</v>
      </c>
      <c r="C78" s="42"/>
      <c r="D78" s="1" t="s">
        <v>24</v>
      </c>
      <c r="E78" s="1" t="s">
        <v>25</v>
      </c>
      <c r="F78" s="42" t="s">
        <v>291</v>
      </c>
      <c r="G78" s="58" t="s">
        <v>27</v>
      </c>
      <c r="H78" s="1" t="s">
        <v>260</v>
      </c>
      <c r="I78" s="1" t="s">
        <v>300</v>
      </c>
      <c r="J78" s="77" t="s">
        <v>301</v>
      </c>
      <c r="K78" s="77" t="s">
        <v>302</v>
      </c>
      <c r="L78" s="64" t="s">
        <v>21</v>
      </c>
      <c r="M78" s="3">
        <v>2026</v>
      </c>
      <c r="N78" s="28">
        <v>2026</v>
      </c>
      <c r="O78" s="7">
        <v>50</v>
      </c>
      <c r="P78" s="42"/>
    </row>
    <row r="79" ht="56.25" spans="1:16">
      <c r="A79" s="3">
        <v>11</v>
      </c>
      <c r="B79" s="1" t="s">
        <v>303</v>
      </c>
      <c r="C79" s="42"/>
      <c r="D79" s="1" t="s">
        <v>33</v>
      </c>
      <c r="E79" s="78" t="s">
        <v>34</v>
      </c>
      <c r="F79" s="42" t="s">
        <v>234</v>
      </c>
      <c r="G79" s="58" t="s">
        <v>27</v>
      </c>
      <c r="H79" s="1" t="s">
        <v>260</v>
      </c>
      <c r="I79" s="1" t="s">
        <v>304</v>
      </c>
      <c r="J79" s="77" t="s">
        <v>305</v>
      </c>
      <c r="K79" s="77" t="s">
        <v>306</v>
      </c>
      <c r="L79" s="64" t="s">
        <v>21</v>
      </c>
      <c r="M79" s="3">
        <v>2026</v>
      </c>
      <c r="N79" s="28">
        <v>2026</v>
      </c>
      <c r="O79" s="7">
        <v>40</v>
      </c>
      <c r="P79" s="42"/>
    </row>
    <row r="80" ht="56.25" spans="1:16">
      <c r="A80" s="3">
        <v>12</v>
      </c>
      <c r="B80" s="1" t="s">
        <v>307</v>
      </c>
      <c r="C80" s="42"/>
      <c r="D80" s="1" t="s">
        <v>33</v>
      </c>
      <c r="E80" s="78" t="s">
        <v>34</v>
      </c>
      <c r="F80" s="42" t="s">
        <v>291</v>
      </c>
      <c r="G80" s="58" t="s">
        <v>27</v>
      </c>
      <c r="H80" s="1" t="s">
        <v>260</v>
      </c>
      <c r="I80" s="1" t="s">
        <v>304</v>
      </c>
      <c r="J80" s="77" t="s">
        <v>308</v>
      </c>
      <c r="K80" s="77" t="s">
        <v>309</v>
      </c>
      <c r="L80" s="64" t="s">
        <v>21</v>
      </c>
      <c r="M80" s="3">
        <v>2026</v>
      </c>
      <c r="N80" s="28">
        <v>2026</v>
      </c>
      <c r="O80" s="7">
        <v>80</v>
      </c>
      <c r="P80" s="42"/>
    </row>
    <row r="81" ht="75" spans="1:16">
      <c r="A81" s="3">
        <v>13</v>
      </c>
      <c r="B81" s="1" t="s">
        <v>310</v>
      </c>
      <c r="C81" s="42"/>
      <c r="D81" s="1" t="s">
        <v>33</v>
      </c>
      <c r="E81" s="78" t="s">
        <v>34</v>
      </c>
      <c r="F81" s="42" t="s">
        <v>234</v>
      </c>
      <c r="G81" s="58" t="s">
        <v>27</v>
      </c>
      <c r="H81" s="1" t="s">
        <v>260</v>
      </c>
      <c r="I81" s="1" t="s">
        <v>311</v>
      </c>
      <c r="J81" s="77" t="s">
        <v>312</v>
      </c>
      <c r="K81" s="77" t="s">
        <v>313</v>
      </c>
      <c r="L81" s="64" t="s">
        <v>21</v>
      </c>
      <c r="M81" s="3">
        <v>2026</v>
      </c>
      <c r="N81" s="28">
        <v>2026</v>
      </c>
      <c r="O81" s="7">
        <v>90</v>
      </c>
      <c r="P81" s="42"/>
    </row>
    <row r="82" ht="75" spans="1:16">
      <c r="A82" s="3">
        <v>14</v>
      </c>
      <c r="B82" s="1" t="s">
        <v>314</v>
      </c>
      <c r="C82" s="42"/>
      <c r="D82" s="1" t="s">
        <v>33</v>
      </c>
      <c r="E82" s="78" t="s">
        <v>34</v>
      </c>
      <c r="F82" s="42" t="s">
        <v>234</v>
      </c>
      <c r="G82" s="58" t="s">
        <v>27</v>
      </c>
      <c r="H82" s="1" t="s">
        <v>260</v>
      </c>
      <c r="I82" s="1" t="s">
        <v>315</v>
      </c>
      <c r="J82" s="77" t="s">
        <v>316</v>
      </c>
      <c r="K82" s="77" t="s">
        <v>317</v>
      </c>
      <c r="L82" s="64" t="s">
        <v>21</v>
      </c>
      <c r="M82" s="3">
        <v>2026</v>
      </c>
      <c r="N82" s="28">
        <v>2026</v>
      </c>
      <c r="O82" s="7">
        <v>100</v>
      </c>
      <c r="P82" s="42"/>
    </row>
    <row r="83" ht="37.5" spans="1:16">
      <c r="A83" s="3">
        <v>15</v>
      </c>
      <c r="B83" s="1" t="s">
        <v>318</v>
      </c>
      <c r="C83" s="42"/>
      <c r="D83" s="1" t="s">
        <v>33</v>
      </c>
      <c r="E83" s="78" t="s">
        <v>34</v>
      </c>
      <c r="F83" s="42" t="s">
        <v>234</v>
      </c>
      <c r="G83" s="58" t="s">
        <v>27</v>
      </c>
      <c r="H83" s="1" t="s">
        <v>260</v>
      </c>
      <c r="I83" s="1" t="s">
        <v>292</v>
      </c>
      <c r="J83" s="77" t="s">
        <v>319</v>
      </c>
      <c r="K83" s="77" t="s">
        <v>320</v>
      </c>
      <c r="L83" s="64" t="s">
        <v>21</v>
      </c>
      <c r="M83" s="3">
        <v>2026</v>
      </c>
      <c r="N83" s="28">
        <v>2026</v>
      </c>
      <c r="O83" s="7">
        <v>240</v>
      </c>
      <c r="P83" s="42"/>
    </row>
    <row r="84" ht="56.25" spans="1:16">
      <c r="A84" s="3">
        <v>16</v>
      </c>
      <c r="B84" s="1" t="s">
        <v>321</v>
      </c>
      <c r="C84" s="42"/>
      <c r="D84" s="1" t="s">
        <v>33</v>
      </c>
      <c r="E84" s="78" t="s">
        <v>34</v>
      </c>
      <c r="F84" s="42" t="s">
        <v>234</v>
      </c>
      <c r="G84" s="58" t="s">
        <v>27</v>
      </c>
      <c r="H84" s="1" t="s">
        <v>263</v>
      </c>
      <c r="I84" s="1" t="s">
        <v>322</v>
      </c>
      <c r="J84" s="77" t="s">
        <v>323</v>
      </c>
      <c r="K84" s="77" t="s">
        <v>324</v>
      </c>
      <c r="L84" s="64" t="s">
        <v>21</v>
      </c>
      <c r="M84" s="3">
        <v>2026</v>
      </c>
      <c r="N84" s="28">
        <v>2026</v>
      </c>
      <c r="O84" s="7">
        <v>360</v>
      </c>
      <c r="P84" s="42"/>
    </row>
    <row r="85" ht="56.25" spans="1:16">
      <c r="A85" s="3">
        <v>17</v>
      </c>
      <c r="B85" s="1" t="s">
        <v>325</v>
      </c>
      <c r="C85" s="42"/>
      <c r="D85" s="1" t="s">
        <v>33</v>
      </c>
      <c r="E85" s="78" t="s">
        <v>34</v>
      </c>
      <c r="F85" s="42" t="s">
        <v>234</v>
      </c>
      <c r="G85" s="58" t="s">
        <v>27</v>
      </c>
      <c r="H85" s="1" t="s">
        <v>263</v>
      </c>
      <c r="I85" s="1" t="s">
        <v>326</v>
      </c>
      <c r="J85" s="77" t="s">
        <v>327</v>
      </c>
      <c r="K85" s="77" t="s">
        <v>328</v>
      </c>
      <c r="L85" s="64" t="s">
        <v>21</v>
      </c>
      <c r="M85" s="3">
        <v>2026</v>
      </c>
      <c r="N85" s="28">
        <v>2026</v>
      </c>
      <c r="O85" s="7">
        <v>200</v>
      </c>
      <c r="P85" s="42"/>
    </row>
    <row r="86" ht="56.25" spans="1:16">
      <c r="A86" s="3">
        <v>18</v>
      </c>
      <c r="B86" s="1" t="s">
        <v>329</v>
      </c>
      <c r="C86" s="42"/>
      <c r="D86" s="1" t="s">
        <v>33</v>
      </c>
      <c r="E86" s="78" t="s">
        <v>34</v>
      </c>
      <c r="F86" s="42" t="s">
        <v>234</v>
      </c>
      <c r="G86" s="58" t="s">
        <v>27</v>
      </c>
      <c r="H86" s="1" t="s">
        <v>263</v>
      </c>
      <c r="I86" s="1" t="s">
        <v>330</v>
      </c>
      <c r="J86" s="77" t="s">
        <v>331</v>
      </c>
      <c r="K86" s="77" t="s">
        <v>332</v>
      </c>
      <c r="L86" s="64" t="s">
        <v>21</v>
      </c>
      <c r="M86" s="3">
        <v>2026</v>
      </c>
      <c r="N86" s="28">
        <v>2026</v>
      </c>
      <c r="O86" s="7">
        <v>125</v>
      </c>
      <c r="P86" s="42"/>
    </row>
    <row r="87" ht="56.25" spans="1:16">
      <c r="A87" s="3">
        <v>19</v>
      </c>
      <c r="B87" s="1" t="s">
        <v>333</v>
      </c>
      <c r="C87" s="42"/>
      <c r="D87" s="1" t="s">
        <v>33</v>
      </c>
      <c r="E87" s="78" t="s">
        <v>34</v>
      </c>
      <c r="F87" s="42" t="s">
        <v>234</v>
      </c>
      <c r="G87" s="58" t="s">
        <v>27</v>
      </c>
      <c r="H87" s="1" t="s">
        <v>263</v>
      </c>
      <c r="I87" s="1" t="s">
        <v>334</v>
      </c>
      <c r="J87" s="77" t="s">
        <v>335</v>
      </c>
      <c r="K87" s="77" t="s">
        <v>336</v>
      </c>
      <c r="L87" s="64" t="s">
        <v>21</v>
      </c>
      <c r="M87" s="3">
        <v>2026</v>
      </c>
      <c r="N87" s="28">
        <v>2026</v>
      </c>
      <c r="O87" s="7">
        <v>300</v>
      </c>
      <c r="P87" s="42"/>
    </row>
    <row r="88" ht="56.25" spans="1:16">
      <c r="A88" s="3">
        <v>20</v>
      </c>
      <c r="B88" s="1" t="s">
        <v>337</v>
      </c>
      <c r="C88" s="42"/>
      <c r="D88" s="1" t="s">
        <v>33</v>
      </c>
      <c r="E88" s="78" t="s">
        <v>34</v>
      </c>
      <c r="F88" s="42" t="s">
        <v>234</v>
      </c>
      <c r="G88" s="58" t="s">
        <v>27</v>
      </c>
      <c r="H88" s="1" t="s">
        <v>263</v>
      </c>
      <c r="I88" s="1" t="s">
        <v>338</v>
      </c>
      <c r="J88" s="77" t="s">
        <v>339</v>
      </c>
      <c r="K88" s="77" t="s">
        <v>340</v>
      </c>
      <c r="L88" s="64" t="s">
        <v>21</v>
      </c>
      <c r="M88" s="3">
        <v>2026</v>
      </c>
      <c r="N88" s="28">
        <v>2026</v>
      </c>
      <c r="O88" s="7">
        <v>70</v>
      </c>
      <c r="P88" s="42"/>
    </row>
    <row r="89" ht="56.25" spans="1:16">
      <c r="A89" s="3">
        <v>21</v>
      </c>
      <c r="B89" s="1" t="s">
        <v>341</v>
      </c>
      <c r="C89" s="42"/>
      <c r="D89" s="1" t="s">
        <v>33</v>
      </c>
      <c r="E89" s="78" t="s">
        <v>34</v>
      </c>
      <c r="F89" s="42" t="s">
        <v>291</v>
      </c>
      <c r="G89" s="58" t="s">
        <v>27</v>
      </c>
      <c r="H89" s="1" t="s">
        <v>263</v>
      </c>
      <c r="I89" s="1" t="s">
        <v>342</v>
      </c>
      <c r="J89" s="77" t="s">
        <v>343</v>
      </c>
      <c r="K89" s="77" t="s">
        <v>344</v>
      </c>
      <c r="L89" s="64" t="s">
        <v>21</v>
      </c>
      <c r="M89" s="3">
        <v>2026</v>
      </c>
      <c r="N89" s="28">
        <v>2026</v>
      </c>
      <c r="O89" s="7">
        <v>60</v>
      </c>
      <c r="P89" s="42"/>
    </row>
    <row r="90" ht="56.25" spans="1:16">
      <c r="A90" s="3">
        <v>22</v>
      </c>
      <c r="B90" s="1" t="s">
        <v>345</v>
      </c>
      <c r="C90" s="42"/>
      <c r="D90" s="1" t="s">
        <v>33</v>
      </c>
      <c r="E90" s="78" t="s">
        <v>34</v>
      </c>
      <c r="F90" s="42" t="s">
        <v>291</v>
      </c>
      <c r="G90" s="58" t="s">
        <v>27</v>
      </c>
      <c r="H90" s="1" t="s">
        <v>263</v>
      </c>
      <c r="I90" s="1" t="s">
        <v>342</v>
      </c>
      <c r="J90" s="77" t="s">
        <v>346</v>
      </c>
      <c r="K90" s="77" t="s">
        <v>347</v>
      </c>
      <c r="L90" s="64" t="s">
        <v>21</v>
      </c>
      <c r="M90" s="3">
        <v>2026</v>
      </c>
      <c r="N90" s="28">
        <v>2026</v>
      </c>
      <c r="O90" s="7">
        <v>400</v>
      </c>
      <c r="P90" s="42"/>
    </row>
    <row r="91" ht="56.25" spans="1:16">
      <c r="A91" s="3">
        <v>23</v>
      </c>
      <c r="B91" s="1" t="s">
        <v>348</v>
      </c>
      <c r="C91" s="42"/>
      <c r="D91" s="1" t="s">
        <v>33</v>
      </c>
      <c r="E91" s="78" t="s">
        <v>34</v>
      </c>
      <c r="F91" s="42" t="s">
        <v>234</v>
      </c>
      <c r="G91" s="58" t="s">
        <v>27</v>
      </c>
      <c r="H91" s="1" t="s">
        <v>260</v>
      </c>
      <c r="I91" s="1" t="s">
        <v>349</v>
      </c>
      <c r="J91" s="77" t="s">
        <v>350</v>
      </c>
      <c r="K91" s="77" t="s">
        <v>351</v>
      </c>
      <c r="L91" s="64" t="s">
        <v>21</v>
      </c>
      <c r="M91" s="3">
        <v>2026</v>
      </c>
      <c r="N91" s="28">
        <v>2026</v>
      </c>
      <c r="O91" s="7">
        <v>490</v>
      </c>
      <c r="P91" s="42"/>
    </row>
    <row r="92" ht="37.5" spans="1:16">
      <c r="A92" s="3">
        <v>24</v>
      </c>
      <c r="B92" s="1" t="s">
        <v>352</v>
      </c>
      <c r="C92" s="42"/>
      <c r="D92" s="1" t="s">
        <v>33</v>
      </c>
      <c r="E92" s="78" t="s">
        <v>34</v>
      </c>
      <c r="F92" s="42" t="s">
        <v>291</v>
      </c>
      <c r="G92" s="58" t="s">
        <v>27</v>
      </c>
      <c r="H92" s="1" t="s">
        <v>260</v>
      </c>
      <c r="I92" s="1" t="s">
        <v>349</v>
      </c>
      <c r="J92" s="77" t="s">
        <v>353</v>
      </c>
      <c r="K92" s="77" t="s">
        <v>354</v>
      </c>
      <c r="L92" s="64" t="s">
        <v>21</v>
      </c>
      <c r="M92" s="3">
        <v>2026</v>
      </c>
      <c r="N92" s="28">
        <v>2026</v>
      </c>
      <c r="O92" s="7">
        <v>100</v>
      </c>
      <c r="P92" s="42"/>
    </row>
    <row r="93" ht="75" spans="1:16">
      <c r="A93" s="3">
        <v>25</v>
      </c>
      <c r="B93" s="1" t="s">
        <v>355</v>
      </c>
      <c r="C93" s="42"/>
      <c r="D93" s="1" t="s">
        <v>33</v>
      </c>
      <c r="E93" s="78" t="s">
        <v>34</v>
      </c>
      <c r="F93" s="42" t="s">
        <v>234</v>
      </c>
      <c r="G93" s="58" t="s">
        <v>27</v>
      </c>
      <c r="H93" s="1" t="s">
        <v>260</v>
      </c>
      <c r="I93" s="1" t="s">
        <v>356</v>
      </c>
      <c r="J93" s="77" t="s">
        <v>357</v>
      </c>
      <c r="K93" s="77" t="s">
        <v>358</v>
      </c>
      <c r="L93" s="64" t="s">
        <v>21</v>
      </c>
      <c r="M93" s="3">
        <v>2026</v>
      </c>
      <c r="N93" s="28">
        <v>2026</v>
      </c>
      <c r="O93" s="7">
        <v>100</v>
      </c>
      <c r="P93" s="42"/>
    </row>
    <row r="94" ht="56.25" spans="1:16">
      <c r="A94" s="3">
        <v>26</v>
      </c>
      <c r="B94" s="1" t="s">
        <v>359</v>
      </c>
      <c r="C94" s="42"/>
      <c r="D94" s="1" t="s">
        <v>33</v>
      </c>
      <c r="E94" s="78" t="s">
        <v>34</v>
      </c>
      <c r="F94" s="42" t="s">
        <v>234</v>
      </c>
      <c r="G94" s="58" t="s">
        <v>27</v>
      </c>
      <c r="H94" s="1" t="s">
        <v>260</v>
      </c>
      <c r="I94" s="1" t="s">
        <v>356</v>
      </c>
      <c r="J94" s="77" t="s">
        <v>360</v>
      </c>
      <c r="K94" s="77" t="s">
        <v>361</v>
      </c>
      <c r="L94" s="64" t="s">
        <v>21</v>
      </c>
      <c r="M94" s="3">
        <v>2026</v>
      </c>
      <c r="N94" s="28">
        <v>2026</v>
      </c>
      <c r="O94" s="7">
        <v>100</v>
      </c>
      <c r="P94" s="42"/>
    </row>
    <row r="95" ht="76" customHeight="1" spans="1:16">
      <c r="A95" s="3">
        <v>27</v>
      </c>
      <c r="B95" s="1" t="s">
        <v>362</v>
      </c>
      <c r="C95" s="42"/>
      <c r="D95" s="1" t="s">
        <v>33</v>
      </c>
      <c r="E95" s="78" t="s">
        <v>34</v>
      </c>
      <c r="F95" s="42" t="s">
        <v>234</v>
      </c>
      <c r="G95" s="58" t="s">
        <v>27</v>
      </c>
      <c r="H95" s="1" t="str">
        <f t="shared" ref="H95:H100" si="0">H94</f>
        <v>大田镇</v>
      </c>
      <c r="I95" s="1" t="str">
        <f t="shared" ref="I95:I100" si="1">I94</f>
        <v>银鹿村</v>
      </c>
      <c r="J95" s="77" t="s">
        <v>363</v>
      </c>
      <c r="K95" s="77" t="s">
        <v>364</v>
      </c>
      <c r="L95" s="64" t="s">
        <v>21</v>
      </c>
      <c r="M95" s="3">
        <v>2026</v>
      </c>
      <c r="N95" s="28">
        <v>2026</v>
      </c>
      <c r="O95" s="7">
        <v>100</v>
      </c>
      <c r="P95" s="42"/>
    </row>
    <row r="96" ht="83" customHeight="1" spans="1:16">
      <c r="A96" s="3">
        <v>28</v>
      </c>
      <c r="B96" s="1" t="s">
        <v>365</v>
      </c>
      <c r="C96" s="42"/>
      <c r="D96" s="1" t="s">
        <v>24</v>
      </c>
      <c r="E96" s="1" t="s">
        <v>66</v>
      </c>
      <c r="F96" s="42" t="s">
        <v>67</v>
      </c>
      <c r="G96" s="58" t="s">
        <v>27</v>
      </c>
      <c r="H96" s="1" t="str">
        <f t="shared" si="0"/>
        <v>大田镇</v>
      </c>
      <c r="I96" s="1" t="str">
        <f t="shared" si="1"/>
        <v>银鹿村</v>
      </c>
      <c r="J96" s="77" t="s">
        <v>366</v>
      </c>
      <c r="K96" s="77" t="s">
        <v>367</v>
      </c>
      <c r="L96" s="64" t="s">
        <v>21</v>
      </c>
      <c r="M96" s="3">
        <v>2026</v>
      </c>
      <c r="N96" s="28">
        <v>2026</v>
      </c>
      <c r="O96" s="7">
        <v>50</v>
      </c>
      <c r="P96" s="42"/>
    </row>
    <row r="97" ht="112.5" spans="1:16">
      <c r="A97" s="3">
        <v>29</v>
      </c>
      <c r="B97" s="1" t="s">
        <v>368</v>
      </c>
      <c r="C97" s="42"/>
      <c r="D97" s="1" t="s">
        <v>33</v>
      </c>
      <c r="E97" s="78" t="s">
        <v>34</v>
      </c>
      <c r="F97" s="42" t="s">
        <v>234</v>
      </c>
      <c r="G97" s="58" t="s">
        <v>27</v>
      </c>
      <c r="H97" s="1" t="str">
        <f t="shared" si="0"/>
        <v>大田镇</v>
      </c>
      <c r="I97" s="1" t="str">
        <f t="shared" si="1"/>
        <v>银鹿村</v>
      </c>
      <c r="J97" s="77" t="s">
        <v>369</v>
      </c>
      <c r="K97" s="77" t="s">
        <v>370</v>
      </c>
      <c r="L97" s="64" t="s">
        <v>21</v>
      </c>
      <c r="M97" s="3">
        <v>2026</v>
      </c>
      <c r="N97" s="28">
        <v>2026</v>
      </c>
      <c r="O97" s="7">
        <v>80</v>
      </c>
      <c r="P97" s="42"/>
    </row>
    <row r="98" ht="56.25" spans="1:16">
      <c r="A98" s="3">
        <v>30</v>
      </c>
      <c r="B98" s="1" t="s">
        <v>371</v>
      </c>
      <c r="C98" s="42"/>
      <c r="D98" s="1" t="s">
        <v>33</v>
      </c>
      <c r="E98" s="78" t="s">
        <v>34</v>
      </c>
      <c r="F98" s="42" t="s">
        <v>291</v>
      </c>
      <c r="G98" s="58" t="s">
        <v>27</v>
      </c>
      <c r="H98" s="1" t="str">
        <f t="shared" si="0"/>
        <v>大田镇</v>
      </c>
      <c r="I98" s="1" t="str">
        <f t="shared" si="1"/>
        <v>银鹿村</v>
      </c>
      <c r="J98" s="77" t="s">
        <v>372</v>
      </c>
      <c r="K98" s="77" t="s">
        <v>373</v>
      </c>
      <c r="L98" s="64" t="s">
        <v>21</v>
      </c>
      <c r="M98" s="3">
        <v>2026</v>
      </c>
      <c r="N98" s="28">
        <v>2026</v>
      </c>
      <c r="O98" s="7">
        <v>45</v>
      </c>
      <c r="P98" s="42"/>
    </row>
    <row r="99" ht="93.75" spans="1:16">
      <c r="A99" s="3">
        <v>31</v>
      </c>
      <c r="B99" s="1" t="s">
        <v>374</v>
      </c>
      <c r="C99" s="42"/>
      <c r="D99" s="1" t="s">
        <v>33</v>
      </c>
      <c r="E99" s="78" t="s">
        <v>34</v>
      </c>
      <c r="F99" s="42" t="s">
        <v>291</v>
      </c>
      <c r="G99" s="58" t="s">
        <v>27</v>
      </c>
      <c r="H99" s="1" t="str">
        <f t="shared" si="0"/>
        <v>大田镇</v>
      </c>
      <c r="I99" s="1" t="str">
        <f t="shared" si="1"/>
        <v>银鹿村</v>
      </c>
      <c r="J99" s="77" t="s">
        <v>375</v>
      </c>
      <c r="K99" s="77" t="s">
        <v>376</v>
      </c>
      <c r="L99" s="64" t="s">
        <v>21</v>
      </c>
      <c r="M99" s="3">
        <v>2026</v>
      </c>
      <c r="N99" s="28">
        <v>2026</v>
      </c>
      <c r="O99" s="7">
        <v>50</v>
      </c>
      <c r="P99" s="42"/>
    </row>
    <row r="100" ht="75" spans="1:16">
      <c r="A100" s="3">
        <v>32</v>
      </c>
      <c r="B100" s="1" t="s">
        <v>377</v>
      </c>
      <c r="C100" s="42"/>
      <c r="D100" s="1" t="s">
        <v>33</v>
      </c>
      <c r="E100" s="78" t="s">
        <v>34</v>
      </c>
      <c r="F100" s="42" t="s">
        <v>234</v>
      </c>
      <c r="G100" s="58" t="s">
        <v>27</v>
      </c>
      <c r="H100" s="1" t="str">
        <f t="shared" si="0"/>
        <v>大田镇</v>
      </c>
      <c r="I100" s="1" t="str">
        <f t="shared" si="1"/>
        <v>银鹿村</v>
      </c>
      <c r="J100" s="77" t="s">
        <v>378</v>
      </c>
      <c r="K100" s="77" t="s">
        <v>379</v>
      </c>
      <c r="L100" s="64" t="s">
        <v>21</v>
      </c>
      <c r="M100" s="3">
        <v>2026</v>
      </c>
      <c r="N100" s="28">
        <v>2026</v>
      </c>
      <c r="O100" s="7">
        <v>70</v>
      </c>
      <c r="P100" s="42"/>
    </row>
    <row r="101" ht="225" spans="1:16">
      <c r="A101" s="3">
        <v>33</v>
      </c>
      <c r="B101" s="1" t="s">
        <v>380</v>
      </c>
      <c r="C101" s="42"/>
      <c r="D101" s="1" t="s">
        <v>33</v>
      </c>
      <c r="E101" s="78" t="s">
        <v>34</v>
      </c>
      <c r="F101" s="42" t="s">
        <v>234</v>
      </c>
      <c r="G101" s="58" t="s">
        <v>27</v>
      </c>
      <c r="H101" s="1" t="s">
        <v>260</v>
      </c>
      <c r="I101" s="1" t="s">
        <v>349</v>
      </c>
      <c r="J101" s="77" t="s">
        <v>381</v>
      </c>
      <c r="K101" s="77" t="s">
        <v>382</v>
      </c>
      <c r="L101" s="64" t="s">
        <v>21</v>
      </c>
      <c r="M101" s="3">
        <v>2026</v>
      </c>
      <c r="N101" s="28">
        <v>2026</v>
      </c>
      <c r="O101" s="7">
        <v>480</v>
      </c>
      <c r="P101" s="42"/>
    </row>
    <row r="102" ht="112.5" spans="1:16">
      <c r="A102" s="3">
        <v>34</v>
      </c>
      <c r="B102" s="1" t="s">
        <v>383</v>
      </c>
      <c r="C102" s="1"/>
      <c r="D102" s="1" t="s">
        <v>24</v>
      </c>
      <c r="E102" s="1" t="s">
        <v>25</v>
      </c>
      <c r="F102" s="1" t="s">
        <v>26</v>
      </c>
      <c r="G102" s="1" t="s">
        <v>27</v>
      </c>
      <c r="H102" s="36" t="s">
        <v>263</v>
      </c>
      <c r="I102" s="36" t="s">
        <v>349</v>
      </c>
      <c r="J102" s="36" t="s">
        <v>384</v>
      </c>
      <c r="K102" s="36" t="s">
        <v>385</v>
      </c>
      <c r="L102" s="64" t="s">
        <v>21</v>
      </c>
      <c r="M102" s="3">
        <v>2026</v>
      </c>
      <c r="N102" s="3">
        <v>2026</v>
      </c>
      <c r="O102" s="79">
        <v>143</v>
      </c>
      <c r="P102" s="52"/>
    </row>
    <row r="103" ht="51" customHeight="1" spans="1:16">
      <c r="A103" s="3">
        <v>35</v>
      </c>
      <c r="B103" s="1" t="s">
        <v>386</v>
      </c>
      <c r="C103" s="1"/>
      <c r="D103" s="1" t="s">
        <v>33</v>
      </c>
      <c r="E103" s="1" t="s">
        <v>121</v>
      </c>
      <c r="F103" s="1" t="s">
        <v>73</v>
      </c>
      <c r="G103" s="1" t="s">
        <v>27</v>
      </c>
      <c r="H103" s="36" t="s">
        <v>263</v>
      </c>
      <c r="I103" s="36"/>
      <c r="J103" s="36" t="s">
        <v>387</v>
      </c>
      <c r="K103" s="36" t="s">
        <v>388</v>
      </c>
      <c r="L103" s="64" t="s">
        <v>21</v>
      </c>
      <c r="M103" s="3">
        <v>2026</v>
      </c>
      <c r="N103" s="28">
        <v>2028</v>
      </c>
      <c r="O103" s="79">
        <v>80</v>
      </c>
      <c r="P103" s="52"/>
    </row>
    <row r="104" ht="51" customHeight="1" spans="1:16">
      <c r="A104" s="25" t="s">
        <v>389</v>
      </c>
      <c r="B104" s="26"/>
      <c r="C104" s="26" t="s">
        <v>390</v>
      </c>
      <c r="D104" s="26"/>
      <c r="E104" s="26"/>
      <c r="F104" s="26"/>
      <c r="G104" s="26"/>
      <c r="H104" s="26"/>
      <c r="I104" s="26"/>
      <c r="J104" s="26"/>
      <c r="K104" s="27"/>
      <c r="L104" s="64"/>
      <c r="M104" s="3"/>
      <c r="N104" s="28"/>
      <c r="O104" s="7" cm="1">
        <f t="array" ref="O104">SUMPRODUCT(O105:O111)</f>
        <v>1316</v>
      </c>
      <c r="P104" s="52"/>
    </row>
    <row r="105" ht="112.5" spans="1:16">
      <c r="A105" s="3">
        <v>1</v>
      </c>
      <c r="B105" s="3" t="s">
        <v>391</v>
      </c>
      <c r="C105" s="3"/>
      <c r="D105" s="3" t="s">
        <v>33</v>
      </c>
      <c r="E105" s="3" t="s">
        <v>121</v>
      </c>
      <c r="F105" s="3" t="s">
        <v>121</v>
      </c>
      <c r="G105" s="3" t="s">
        <v>101</v>
      </c>
      <c r="H105" s="3" t="s">
        <v>392</v>
      </c>
      <c r="I105" s="3" t="s">
        <v>393</v>
      </c>
      <c r="J105" s="58" t="s">
        <v>394</v>
      </c>
      <c r="K105" s="58" t="s">
        <v>395</v>
      </c>
      <c r="L105" s="64" t="s">
        <v>21</v>
      </c>
      <c r="M105" s="3">
        <v>2026</v>
      </c>
      <c r="N105" s="28">
        <v>2026</v>
      </c>
      <c r="O105" s="3">
        <v>330</v>
      </c>
      <c r="P105" s="3"/>
    </row>
    <row r="106" ht="150" spans="1:16">
      <c r="A106" s="3">
        <v>2</v>
      </c>
      <c r="B106" s="3" t="s">
        <v>396</v>
      </c>
      <c r="C106" s="3"/>
      <c r="D106" s="3" t="s">
        <v>24</v>
      </c>
      <c r="E106" s="3" t="s">
        <v>55</v>
      </c>
      <c r="F106" s="3" t="s">
        <v>93</v>
      </c>
      <c r="G106" s="3" t="s">
        <v>101</v>
      </c>
      <c r="H106" s="3" t="s">
        <v>392</v>
      </c>
      <c r="I106" s="3" t="s">
        <v>393</v>
      </c>
      <c r="J106" s="58" t="s">
        <v>397</v>
      </c>
      <c r="K106" s="58" t="s">
        <v>398</v>
      </c>
      <c r="L106" s="64" t="s">
        <v>21</v>
      </c>
      <c r="M106" s="3">
        <v>2026</v>
      </c>
      <c r="N106" s="28">
        <v>2026</v>
      </c>
      <c r="O106" s="3">
        <v>150</v>
      </c>
      <c r="P106" s="3"/>
    </row>
    <row r="107" ht="56.25" spans="1:16">
      <c r="A107" s="3">
        <v>3</v>
      </c>
      <c r="B107" s="3" t="s">
        <v>399</v>
      </c>
      <c r="C107" s="3"/>
      <c r="D107" s="3" t="s">
        <v>24</v>
      </c>
      <c r="E107" s="3" t="s">
        <v>25</v>
      </c>
      <c r="F107" s="3" t="s">
        <v>26</v>
      </c>
      <c r="G107" s="3" t="s">
        <v>101</v>
      </c>
      <c r="H107" s="3" t="s">
        <v>392</v>
      </c>
      <c r="I107" s="3" t="s">
        <v>400</v>
      </c>
      <c r="J107" s="58" t="s">
        <v>401</v>
      </c>
      <c r="K107" s="58" t="s">
        <v>402</v>
      </c>
      <c r="L107" s="64" t="s">
        <v>21</v>
      </c>
      <c r="M107" s="3">
        <v>2026</v>
      </c>
      <c r="N107" s="28">
        <v>2026</v>
      </c>
      <c r="O107" s="3">
        <v>360</v>
      </c>
      <c r="P107" s="3"/>
    </row>
    <row r="108" ht="93.75" spans="1:16">
      <c r="A108" s="3">
        <v>4</v>
      </c>
      <c r="B108" s="3" t="s">
        <v>403</v>
      </c>
      <c r="C108" s="3"/>
      <c r="D108" s="3" t="s">
        <v>33</v>
      </c>
      <c r="E108" s="3" t="s">
        <v>121</v>
      </c>
      <c r="F108" s="3" t="s">
        <v>132</v>
      </c>
      <c r="G108" s="3" t="s">
        <v>101</v>
      </c>
      <c r="H108" s="3" t="s">
        <v>392</v>
      </c>
      <c r="I108" s="3" t="s">
        <v>404</v>
      </c>
      <c r="J108" s="58" t="s">
        <v>405</v>
      </c>
      <c r="K108" s="58" t="s">
        <v>406</v>
      </c>
      <c r="L108" s="64" t="s">
        <v>21</v>
      </c>
      <c r="M108" s="3">
        <v>2026</v>
      </c>
      <c r="N108" s="28">
        <v>2026</v>
      </c>
      <c r="O108" s="3">
        <v>200</v>
      </c>
      <c r="P108" s="3"/>
    </row>
    <row r="109" ht="111" customHeight="1" spans="1:16">
      <c r="A109" s="3">
        <v>5</v>
      </c>
      <c r="B109" s="3" t="s">
        <v>407</v>
      </c>
      <c r="C109" s="3"/>
      <c r="D109" s="3" t="s">
        <v>33</v>
      </c>
      <c r="E109" s="3" t="s">
        <v>121</v>
      </c>
      <c r="F109" s="3" t="s">
        <v>132</v>
      </c>
      <c r="G109" s="3" t="s">
        <v>101</v>
      </c>
      <c r="H109" s="3" t="s">
        <v>392</v>
      </c>
      <c r="I109" s="3" t="s">
        <v>408</v>
      </c>
      <c r="J109" s="58" t="s">
        <v>409</v>
      </c>
      <c r="K109" s="58" t="s">
        <v>410</v>
      </c>
      <c r="L109" s="64" t="s">
        <v>21</v>
      </c>
      <c r="M109" s="3">
        <v>2026</v>
      </c>
      <c r="N109" s="28">
        <v>2026</v>
      </c>
      <c r="O109" s="3">
        <v>95</v>
      </c>
      <c r="P109" s="3"/>
    </row>
    <row r="110" ht="100" customHeight="1" spans="1:16">
      <c r="A110" s="3">
        <v>6</v>
      </c>
      <c r="B110" s="3" t="s">
        <v>411</v>
      </c>
      <c r="C110" s="3"/>
      <c r="D110" s="3" t="s">
        <v>33</v>
      </c>
      <c r="E110" s="3" t="s">
        <v>121</v>
      </c>
      <c r="F110" s="3" t="s">
        <v>132</v>
      </c>
      <c r="G110" s="3" t="s">
        <v>101</v>
      </c>
      <c r="H110" s="3" t="s">
        <v>392</v>
      </c>
      <c r="I110" s="3" t="s">
        <v>412</v>
      </c>
      <c r="J110" s="58" t="s">
        <v>413</v>
      </c>
      <c r="K110" s="58" t="s">
        <v>414</v>
      </c>
      <c r="L110" s="64" t="s">
        <v>21</v>
      </c>
      <c r="M110" s="3">
        <v>2026</v>
      </c>
      <c r="N110" s="28">
        <v>2026</v>
      </c>
      <c r="O110" s="3">
        <v>91</v>
      </c>
      <c r="P110" s="3"/>
    </row>
    <row r="111" ht="106" customHeight="1" spans="1:16">
      <c r="A111" s="3">
        <v>7</v>
      </c>
      <c r="B111" s="3" t="s">
        <v>415</v>
      </c>
      <c r="C111" s="3"/>
      <c r="D111" s="3" t="s">
        <v>33</v>
      </c>
      <c r="E111" s="3" t="s">
        <v>121</v>
      </c>
      <c r="F111" s="3" t="s">
        <v>132</v>
      </c>
      <c r="G111" s="3" t="s">
        <v>101</v>
      </c>
      <c r="H111" s="3" t="s">
        <v>392</v>
      </c>
      <c r="I111" s="3" t="s">
        <v>412</v>
      </c>
      <c r="J111" s="58" t="s">
        <v>416</v>
      </c>
      <c r="K111" s="58" t="s">
        <v>417</v>
      </c>
      <c r="L111" s="64" t="s">
        <v>21</v>
      </c>
      <c r="M111" s="3">
        <v>2026</v>
      </c>
      <c r="N111" s="28">
        <v>2026</v>
      </c>
      <c r="O111" s="3">
        <v>90</v>
      </c>
      <c r="P111" s="3"/>
    </row>
    <row r="112" ht="49" customHeight="1" spans="1:16">
      <c r="A112" s="25" t="s">
        <v>418</v>
      </c>
      <c r="B112" s="26"/>
      <c r="C112" s="26"/>
      <c r="D112" s="26"/>
      <c r="E112" s="26"/>
      <c r="F112" s="26"/>
      <c r="G112" s="26"/>
      <c r="H112" s="26"/>
      <c r="I112" s="26"/>
      <c r="J112" s="26"/>
      <c r="K112" s="27"/>
      <c r="L112" s="64"/>
      <c r="M112" s="3"/>
      <c r="N112" s="28"/>
      <c r="O112" s="72" cm="1">
        <f t="array" ref="O112">SUMPRODUCT(O113:O118)</f>
        <v>718</v>
      </c>
      <c r="P112" s="42"/>
    </row>
    <row r="113" ht="150" spans="1:16">
      <c r="A113" s="80">
        <v>1</v>
      </c>
      <c r="B113" s="80" t="s">
        <v>419</v>
      </c>
      <c r="C113" s="80"/>
      <c r="D113" s="80" t="s">
        <v>33</v>
      </c>
      <c r="E113" s="80" t="s">
        <v>121</v>
      </c>
      <c r="F113" s="80" t="s">
        <v>132</v>
      </c>
      <c r="G113" s="80" t="s">
        <v>27</v>
      </c>
      <c r="H113" s="80" t="s">
        <v>420</v>
      </c>
      <c r="I113" s="80" t="s">
        <v>421</v>
      </c>
      <c r="J113" s="81" t="s">
        <v>422</v>
      </c>
      <c r="K113" s="81" t="s">
        <v>423</v>
      </c>
      <c r="L113" s="64" t="s">
        <v>21</v>
      </c>
      <c r="M113" s="80">
        <v>2026</v>
      </c>
      <c r="N113" s="28">
        <v>2026</v>
      </c>
      <c r="O113" s="80">
        <v>170</v>
      </c>
      <c r="P113" s="42"/>
    </row>
    <row r="114" ht="168.75" spans="1:16">
      <c r="A114" s="80">
        <v>2</v>
      </c>
      <c r="B114" s="80" t="s">
        <v>424</v>
      </c>
      <c r="C114" s="80"/>
      <c r="D114" s="80" t="s">
        <v>33</v>
      </c>
      <c r="E114" s="80" t="s">
        <v>121</v>
      </c>
      <c r="F114" s="80" t="s">
        <v>73</v>
      </c>
      <c r="G114" s="80" t="s">
        <v>27</v>
      </c>
      <c r="H114" s="80" t="s">
        <v>420</v>
      </c>
      <c r="I114" s="80" t="s">
        <v>425</v>
      </c>
      <c r="J114" s="81" t="s">
        <v>426</v>
      </c>
      <c r="K114" s="81" t="s">
        <v>427</v>
      </c>
      <c r="L114" s="64" t="s">
        <v>21</v>
      </c>
      <c r="M114" s="80">
        <v>2026</v>
      </c>
      <c r="N114" s="28">
        <v>2026</v>
      </c>
      <c r="O114" s="80">
        <v>145</v>
      </c>
      <c r="P114" s="42"/>
    </row>
    <row r="115" ht="168.75" spans="1:16">
      <c r="A115" s="80">
        <v>3</v>
      </c>
      <c r="B115" s="80" t="s">
        <v>428</v>
      </c>
      <c r="C115" s="80"/>
      <c r="D115" s="80" t="s">
        <v>33</v>
      </c>
      <c r="E115" s="80" t="s">
        <v>121</v>
      </c>
      <c r="F115" s="80" t="s">
        <v>132</v>
      </c>
      <c r="G115" s="80" t="s">
        <v>27</v>
      </c>
      <c r="H115" s="80" t="s">
        <v>420</v>
      </c>
      <c r="I115" s="80" t="s">
        <v>429</v>
      </c>
      <c r="J115" s="81" t="s">
        <v>430</v>
      </c>
      <c r="K115" s="81" t="s">
        <v>431</v>
      </c>
      <c r="L115" s="64" t="s">
        <v>21</v>
      </c>
      <c r="M115" s="80">
        <v>2026</v>
      </c>
      <c r="N115" s="28">
        <v>2026</v>
      </c>
      <c r="O115" s="80">
        <v>100</v>
      </c>
      <c r="P115" s="42"/>
    </row>
    <row r="116" ht="93.75" spans="1:16">
      <c r="A116" s="80">
        <v>4</v>
      </c>
      <c r="B116" s="80" t="s">
        <v>432</v>
      </c>
      <c r="C116" s="80"/>
      <c r="D116" s="80" t="s">
        <v>24</v>
      </c>
      <c r="E116" s="80" t="s">
        <v>66</v>
      </c>
      <c r="F116" s="80" t="s">
        <v>100</v>
      </c>
      <c r="G116" s="80" t="s">
        <v>27</v>
      </c>
      <c r="H116" s="80" t="s">
        <v>420</v>
      </c>
      <c r="I116" s="80" t="s">
        <v>433</v>
      </c>
      <c r="J116" s="81" t="s">
        <v>434</v>
      </c>
      <c r="K116" s="81" t="s">
        <v>435</v>
      </c>
      <c r="L116" s="64" t="s">
        <v>21</v>
      </c>
      <c r="M116" s="80">
        <v>2026</v>
      </c>
      <c r="N116" s="28">
        <v>2026</v>
      </c>
      <c r="O116" s="80">
        <v>75</v>
      </c>
      <c r="P116" s="42"/>
    </row>
    <row r="117" ht="93.75" spans="1:16">
      <c r="A117" s="80">
        <v>5</v>
      </c>
      <c r="B117" s="80" t="s">
        <v>436</v>
      </c>
      <c r="C117" s="80"/>
      <c r="D117" s="80" t="s">
        <v>33</v>
      </c>
      <c r="E117" s="80" t="s">
        <v>121</v>
      </c>
      <c r="F117" s="80" t="s">
        <v>132</v>
      </c>
      <c r="G117" s="80" t="s">
        <v>27</v>
      </c>
      <c r="H117" s="80" t="s">
        <v>420</v>
      </c>
      <c r="I117" s="80" t="s">
        <v>437</v>
      </c>
      <c r="J117" s="81" t="s">
        <v>438</v>
      </c>
      <c r="K117" s="81" t="s">
        <v>439</v>
      </c>
      <c r="L117" s="64" t="s">
        <v>21</v>
      </c>
      <c r="M117" s="80">
        <v>2026</v>
      </c>
      <c r="N117" s="28">
        <v>2026</v>
      </c>
      <c r="O117" s="80">
        <v>168</v>
      </c>
      <c r="P117" s="42"/>
    </row>
    <row r="118" ht="64" customHeight="1" spans="1:16">
      <c r="A118" s="80">
        <v>6</v>
      </c>
      <c r="B118" s="80" t="s">
        <v>440</v>
      </c>
      <c r="C118" s="80"/>
      <c r="D118" s="80" t="s">
        <v>24</v>
      </c>
      <c r="E118" s="80" t="s">
        <v>55</v>
      </c>
      <c r="F118" s="80" t="s">
        <v>93</v>
      </c>
      <c r="G118" s="80" t="s">
        <v>27</v>
      </c>
      <c r="H118" s="80" t="s">
        <v>441</v>
      </c>
      <c r="I118" s="26"/>
      <c r="J118" s="36" t="s">
        <v>96</v>
      </c>
      <c r="K118" s="80" t="s">
        <v>442</v>
      </c>
      <c r="L118" s="64" t="s">
        <v>21</v>
      </c>
      <c r="M118" s="80">
        <v>2026</v>
      </c>
      <c r="N118" s="28">
        <v>2026</v>
      </c>
      <c r="O118" s="82">
        <v>60</v>
      </c>
      <c r="P118" s="52"/>
    </row>
    <row r="119" ht="64" customHeight="1" spans="1:16">
      <c r="A119" s="25" t="s">
        <v>443</v>
      </c>
      <c r="B119" s="26"/>
      <c r="C119" s="26"/>
      <c r="D119" s="26"/>
      <c r="E119" s="26"/>
      <c r="F119" s="26"/>
      <c r="G119" s="26"/>
      <c r="H119" s="26"/>
      <c r="I119" s="26"/>
      <c r="J119" s="26"/>
      <c r="K119" s="27"/>
      <c r="L119" s="64"/>
      <c r="M119" s="80"/>
      <c r="N119" s="28"/>
      <c r="O119" s="82">
        <f>O120+O121+O122+O123+O124+O125+O126+O127</f>
        <v>767</v>
      </c>
      <c r="P119" s="52"/>
    </row>
    <row r="120" ht="150" spans="1:16">
      <c r="A120" s="33">
        <v>1</v>
      </c>
      <c r="B120" s="33" t="s">
        <v>444</v>
      </c>
      <c r="C120" s="33"/>
      <c r="D120" s="33" t="s">
        <v>24</v>
      </c>
      <c r="E120" s="33" t="s">
        <v>66</v>
      </c>
      <c r="F120" s="33" t="s">
        <v>445</v>
      </c>
      <c r="G120" s="33" t="s">
        <v>101</v>
      </c>
      <c r="H120" s="33" t="s">
        <v>446</v>
      </c>
      <c r="I120" s="33" t="s">
        <v>447</v>
      </c>
      <c r="J120" s="51" t="s">
        <v>448</v>
      </c>
      <c r="K120" s="51" t="s">
        <v>449</v>
      </c>
      <c r="L120" s="64" t="s">
        <v>21</v>
      </c>
      <c r="M120" s="80">
        <v>2026</v>
      </c>
      <c r="N120" s="28">
        <v>2026</v>
      </c>
      <c r="O120" s="82">
        <v>100</v>
      </c>
      <c r="P120" s="42"/>
    </row>
    <row r="121" ht="112.5" spans="1:16">
      <c r="A121" s="33">
        <v>2</v>
      </c>
      <c r="B121" s="33" t="s">
        <v>450</v>
      </c>
      <c r="C121" s="33"/>
      <c r="D121" s="33" t="s">
        <v>33</v>
      </c>
      <c r="E121" s="33" t="s">
        <v>121</v>
      </c>
      <c r="F121" s="33" t="s">
        <v>291</v>
      </c>
      <c r="G121" s="33" t="s">
        <v>101</v>
      </c>
      <c r="H121" s="33" t="s">
        <v>446</v>
      </c>
      <c r="I121" s="33" t="s">
        <v>447</v>
      </c>
      <c r="J121" s="51" t="s">
        <v>451</v>
      </c>
      <c r="K121" s="51" t="s">
        <v>452</v>
      </c>
      <c r="L121" s="64" t="s">
        <v>21</v>
      </c>
      <c r="M121" s="80">
        <v>2026</v>
      </c>
      <c r="N121" s="28">
        <v>2026</v>
      </c>
      <c r="O121" s="82">
        <v>95</v>
      </c>
      <c r="P121" s="42"/>
    </row>
    <row r="122" ht="206.25" spans="1:16">
      <c r="A122" s="33">
        <v>3</v>
      </c>
      <c r="B122" s="33" t="s">
        <v>453</v>
      </c>
      <c r="C122" s="83"/>
      <c r="D122" s="33" t="s">
        <v>24</v>
      </c>
      <c r="E122" s="33" t="s">
        <v>66</v>
      </c>
      <c r="F122" s="33" t="s">
        <v>67</v>
      </c>
      <c r="G122" s="33" t="s">
        <v>101</v>
      </c>
      <c r="H122" s="33" t="s">
        <v>446</v>
      </c>
      <c r="I122" s="33" t="s">
        <v>454</v>
      </c>
      <c r="J122" s="51" t="s">
        <v>455</v>
      </c>
      <c r="K122" s="51" t="s">
        <v>456</v>
      </c>
      <c r="L122" s="64" t="s">
        <v>21</v>
      </c>
      <c r="M122" s="80">
        <v>2026</v>
      </c>
      <c r="N122" s="28">
        <v>2026</v>
      </c>
      <c r="O122" s="82">
        <v>52</v>
      </c>
      <c r="P122" s="42"/>
    </row>
    <row r="123" ht="262.5" spans="1:16">
      <c r="A123" s="33">
        <v>4</v>
      </c>
      <c r="B123" s="33" t="s">
        <v>457</v>
      </c>
      <c r="C123" s="33"/>
      <c r="D123" s="33" t="s">
        <v>33</v>
      </c>
      <c r="E123" s="33" t="s">
        <v>121</v>
      </c>
      <c r="F123" s="33" t="s">
        <v>291</v>
      </c>
      <c r="G123" s="33" t="s">
        <v>101</v>
      </c>
      <c r="H123" s="33" t="s">
        <v>446</v>
      </c>
      <c r="I123" s="33" t="s">
        <v>458</v>
      </c>
      <c r="J123" s="51" t="s">
        <v>459</v>
      </c>
      <c r="K123" s="51" t="s">
        <v>460</v>
      </c>
      <c r="L123" s="64" t="s">
        <v>21</v>
      </c>
      <c r="M123" s="80">
        <v>2026</v>
      </c>
      <c r="N123" s="28">
        <v>2026</v>
      </c>
      <c r="O123" s="61">
        <v>100</v>
      </c>
      <c r="P123" s="42"/>
    </row>
    <row r="124" ht="75" spans="1:16">
      <c r="A124" s="33">
        <v>5</v>
      </c>
      <c r="B124" s="33" t="s">
        <v>461</v>
      </c>
      <c r="C124" s="33"/>
      <c r="D124" s="33" t="s">
        <v>33</v>
      </c>
      <c r="E124" s="33" t="s">
        <v>121</v>
      </c>
      <c r="F124" s="33" t="s">
        <v>35</v>
      </c>
      <c r="G124" s="33" t="s">
        <v>101</v>
      </c>
      <c r="H124" s="33" t="s">
        <v>446</v>
      </c>
      <c r="I124" s="33" t="s">
        <v>447</v>
      </c>
      <c r="J124" s="51" t="s">
        <v>462</v>
      </c>
      <c r="K124" s="51" t="s">
        <v>463</v>
      </c>
      <c r="L124" s="64" t="s">
        <v>21</v>
      </c>
      <c r="M124" s="80">
        <v>2026</v>
      </c>
      <c r="N124" s="28">
        <v>2026</v>
      </c>
      <c r="O124" s="61">
        <v>70</v>
      </c>
      <c r="P124" s="42"/>
    </row>
    <row r="125" ht="75" spans="1:16">
      <c r="A125" s="33">
        <v>6</v>
      </c>
      <c r="B125" s="33" t="s">
        <v>464</v>
      </c>
      <c r="C125" s="33"/>
      <c r="D125" s="33" t="s">
        <v>24</v>
      </c>
      <c r="E125" s="33" t="s">
        <v>55</v>
      </c>
      <c r="F125" s="33" t="s">
        <v>93</v>
      </c>
      <c r="G125" s="33" t="s">
        <v>101</v>
      </c>
      <c r="H125" s="33" t="s">
        <v>446</v>
      </c>
      <c r="I125" s="33" t="s">
        <v>465</v>
      </c>
      <c r="J125" s="51" t="s">
        <v>466</v>
      </c>
      <c r="K125" s="51" t="s">
        <v>467</v>
      </c>
      <c r="L125" s="64" t="s">
        <v>21</v>
      </c>
      <c r="M125" s="80">
        <v>2026</v>
      </c>
      <c r="N125" s="28">
        <v>2026</v>
      </c>
      <c r="O125" s="61">
        <v>60</v>
      </c>
      <c r="P125" s="42"/>
    </row>
    <row r="126" ht="75" spans="1:16">
      <c r="A126" s="33">
        <v>7</v>
      </c>
      <c r="B126" s="33" t="s">
        <v>468</v>
      </c>
      <c r="C126" s="33"/>
      <c r="D126" s="33" t="s">
        <v>33</v>
      </c>
      <c r="E126" s="33" t="s">
        <v>121</v>
      </c>
      <c r="F126" s="33" t="s">
        <v>35</v>
      </c>
      <c r="G126" s="33" t="s">
        <v>101</v>
      </c>
      <c r="H126" s="33" t="s">
        <v>446</v>
      </c>
      <c r="I126" s="33" t="s">
        <v>469</v>
      </c>
      <c r="J126" s="51" t="s">
        <v>470</v>
      </c>
      <c r="K126" s="51" t="s">
        <v>471</v>
      </c>
      <c r="L126" s="64" t="s">
        <v>21</v>
      </c>
      <c r="M126" s="80">
        <v>2026</v>
      </c>
      <c r="N126" s="28">
        <v>2026</v>
      </c>
      <c r="O126" s="61">
        <v>65</v>
      </c>
      <c r="P126" s="42"/>
    </row>
    <row r="127" ht="112.5" spans="1:16">
      <c r="A127" s="33">
        <v>8</v>
      </c>
      <c r="B127" s="33" t="s">
        <v>472</v>
      </c>
      <c r="C127" s="33"/>
      <c r="D127" s="33" t="s">
        <v>24</v>
      </c>
      <c r="E127" s="33" t="s">
        <v>25</v>
      </c>
      <c r="F127" s="33" t="s">
        <v>473</v>
      </c>
      <c r="G127" s="33" t="s">
        <v>101</v>
      </c>
      <c r="H127" s="33" t="s">
        <v>446</v>
      </c>
      <c r="I127" s="33" t="s">
        <v>447</v>
      </c>
      <c r="J127" s="51" t="s">
        <v>474</v>
      </c>
      <c r="K127" s="51" t="s">
        <v>475</v>
      </c>
      <c r="L127" s="64" t="s">
        <v>21</v>
      </c>
      <c r="M127" s="80">
        <v>2026</v>
      </c>
      <c r="N127" s="28">
        <v>2026</v>
      </c>
      <c r="O127" s="61">
        <v>225</v>
      </c>
      <c r="P127" s="42"/>
    </row>
    <row r="128" ht="44" customHeight="1" spans="1:16">
      <c r="A128" s="25" t="s">
        <v>476</v>
      </c>
      <c r="B128" s="26"/>
      <c r="C128" s="26"/>
      <c r="D128" s="26"/>
      <c r="E128" s="26"/>
      <c r="F128" s="26"/>
      <c r="G128" s="26"/>
      <c r="H128" s="26"/>
      <c r="I128" s="26"/>
      <c r="J128" s="26"/>
      <c r="K128" s="27"/>
      <c r="L128" s="64"/>
      <c r="M128" s="80"/>
      <c r="N128" s="28"/>
      <c r="O128" s="32">
        <f>SUM(O129:O163)</f>
        <v>2264.78</v>
      </c>
      <c r="P128" s="84"/>
    </row>
    <row r="129" ht="75" spans="1:16">
      <c r="A129" s="51">
        <v>1</v>
      </c>
      <c r="B129" s="51" t="s">
        <v>477</v>
      </c>
      <c r="C129" s="51"/>
      <c r="D129" s="51" t="s">
        <v>33</v>
      </c>
      <c r="E129" s="51" t="s">
        <v>249</v>
      </c>
      <c r="F129" s="51" t="s">
        <v>478</v>
      </c>
      <c r="G129" s="51" t="s">
        <v>101</v>
      </c>
      <c r="H129" s="51" t="s">
        <v>479</v>
      </c>
      <c r="I129" s="51" t="s">
        <v>480</v>
      </c>
      <c r="J129" s="51" t="s">
        <v>481</v>
      </c>
      <c r="K129" s="51" t="s">
        <v>482</v>
      </c>
      <c r="L129" s="64" t="s">
        <v>21</v>
      </c>
      <c r="M129" s="80">
        <v>2026</v>
      </c>
      <c r="N129" s="28">
        <v>2026</v>
      </c>
      <c r="O129" s="61">
        <v>120</v>
      </c>
      <c r="P129" s="51"/>
    </row>
    <row r="130" ht="168.75" spans="1:16">
      <c r="A130" s="51">
        <v>2</v>
      </c>
      <c r="B130" s="51" t="s">
        <v>483</v>
      </c>
      <c r="C130" s="51"/>
      <c r="D130" s="51" t="s">
        <v>33</v>
      </c>
      <c r="E130" s="51" t="s">
        <v>34</v>
      </c>
      <c r="F130" s="51" t="s">
        <v>234</v>
      </c>
      <c r="G130" s="51" t="s">
        <v>101</v>
      </c>
      <c r="H130" s="51" t="s">
        <v>479</v>
      </c>
      <c r="I130" s="51" t="s">
        <v>480</v>
      </c>
      <c r="J130" s="51" t="s">
        <v>484</v>
      </c>
      <c r="K130" s="51" t="s">
        <v>485</v>
      </c>
      <c r="L130" s="64" t="s">
        <v>21</v>
      </c>
      <c r="M130" s="80">
        <v>2026</v>
      </c>
      <c r="N130" s="28">
        <v>2026</v>
      </c>
      <c r="O130" s="61">
        <v>160</v>
      </c>
      <c r="P130" s="51"/>
    </row>
    <row r="131" ht="131.25" spans="1:16">
      <c r="A131" s="51">
        <v>3</v>
      </c>
      <c r="B131" s="51" t="s">
        <v>486</v>
      </c>
      <c r="C131" s="51"/>
      <c r="D131" s="51" t="s">
        <v>33</v>
      </c>
      <c r="E131" s="51" t="s">
        <v>34</v>
      </c>
      <c r="F131" s="51" t="s">
        <v>234</v>
      </c>
      <c r="G131" s="51" t="s">
        <v>101</v>
      </c>
      <c r="H131" s="51" t="s">
        <v>479</v>
      </c>
      <c r="I131" s="51" t="s">
        <v>480</v>
      </c>
      <c r="J131" s="51" t="s">
        <v>487</v>
      </c>
      <c r="K131" s="51" t="s">
        <v>485</v>
      </c>
      <c r="L131" s="64" t="s">
        <v>21</v>
      </c>
      <c r="M131" s="80">
        <v>2026</v>
      </c>
      <c r="N131" s="28">
        <v>2026</v>
      </c>
      <c r="O131" s="61">
        <v>100</v>
      </c>
      <c r="P131" s="51"/>
    </row>
    <row r="132" ht="131.25" spans="1:16">
      <c r="A132" s="51">
        <v>4</v>
      </c>
      <c r="B132" s="51" t="s">
        <v>488</v>
      </c>
      <c r="C132" s="51"/>
      <c r="D132" s="51" t="s">
        <v>33</v>
      </c>
      <c r="E132" s="51" t="s">
        <v>34</v>
      </c>
      <c r="F132" s="51" t="s">
        <v>234</v>
      </c>
      <c r="G132" s="51" t="s">
        <v>101</v>
      </c>
      <c r="H132" s="51" t="s">
        <v>479</v>
      </c>
      <c r="I132" s="51" t="s">
        <v>480</v>
      </c>
      <c r="J132" s="51" t="s">
        <v>489</v>
      </c>
      <c r="K132" s="51" t="s">
        <v>485</v>
      </c>
      <c r="L132" s="64" t="s">
        <v>21</v>
      </c>
      <c r="M132" s="80">
        <v>2026</v>
      </c>
      <c r="N132" s="28">
        <v>2026</v>
      </c>
      <c r="O132" s="61">
        <v>15</v>
      </c>
      <c r="P132" s="51"/>
    </row>
    <row r="133" ht="131.25" spans="1:16">
      <c r="A133" s="51">
        <v>5</v>
      </c>
      <c r="B133" s="51" t="s">
        <v>490</v>
      </c>
      <c r="C133" s="51"/>
      <c r="D133" s="51" t="s">
        <v>33</v>
      </c>
      <c r="E133" s="51" t="s">
        <v>249</v>
      </c>
      <c r="F133" s="51" t="s">
        <v>250</v>
      </c>
      <c r="G133" s="51" t="s">
        <v>101</v>
      </c>
      <c r="H133" s="51" t="s">
        <v>479</v>
      </c>
      <c r="I133" s="51" t="s">
        <v>480</v>
      </c>
      <c r="J133" s="51" t="s">
        <v>491</v>
      </c>
      <c r="K133" s="51" t="s">
        <v>492</v>
      </c>
      <c r="L133" s="64" t="s">
        <v>21</v>
      </c>
      <c r="M133" s="80">
        <v>2026</v>
      </c>
      <c r="N133" s="28">
        <v>2026</v>
      </c>
      <c r="O133" s="61">
        <v>33</v>
      </c>
      <c r="P133" s="51"/>
    </row>
    <row r="134" ht="93.75" spans="1:16">
      <c r="A134" s="51">
        <v>6</v>
      </c>
      <c r="B134" s="51" t="s">
        <v>493</v>
      </c>
      <c r="C134" s="51"/>
      <c r="D134" s="51" t="s">
        <v>33</v>
      </c>
      <c r="E134" s="51" t="s">
        <v>34</v>
      </c>
      <c r="F134" s="51" t="s">
        <v>291</v>
      </c>
      <c r="G134" s="51" t="s">
        <v>101</v>
      </c>
      <c r="H134" s="51" t="s">
        <v>479</v>
      </c>
      <c r="I134" s="51" t="s">
        <v>480</v>
      </c>
      <c r="J134" s="51" t="s">
        <v>494</v>
      </c>
      <c r="K134" s="51" t="s">
        <v>495</v>
      </c>
      <c r="L134" s="64" t="s">
        <v>21</v>
      </c>
      <c r="M134" s="80">
        <v>2026</v>
      </c>
      <c r="N134" s="28">
        <v>2026</v>
      </c>
      <c r="O134" s="61">
        <v>60</v>
      </c>
      <c r="P134" s="51"/>
    </row>
    <row r="135" ht="150" spans="1:16">
      <c r="A135" s="51">
        <v>7</v>
      </c>
      <c r="B135" s="51" t="s">
        <v>496</v>
      </c>
      <c r="C135" s="51"/>
      <c r="D135" s="51" t="s">
        <v>24</v>
      </c>
      <c r="E135" s="51" t="s">
        <v>25</v>
      </c>
      <c r="F135" s="51" t="s">
        <v>26</v>
      </c>
      <c r="G135" s="51" t="s">
        <v>101</v>
      </c>
      <c r="H135" s="51" t="s">
        <v>479</v>
      </c>
      <c r="I135" s="51" t="s">
        <v>480</v>
      </c>
      <c r="J135" s="51" t="s">
        <v>497</v>
      </c>
      <c r="K135" s="51" t="s">
        <v>498</v>
      </c>
      <c r="L135" s="64" t="s">
        <v>21</v>
      </c>
      <c r="M135" s="80">
        <v>2026</v>
      </c>
      <c r="N135" s="28">
        <v>2026</v>
      </c>
      <c r="O135" s="61">
        <v>200</v>
      </c>
      <c r="P135" s="51"/>
    </row>
    <row r="136" ht="112.5" spans="1:16">
      <c r="A136" s="51">
        <v>8</v>
      </c>
      <c r="B136" s="51" t="s">
        <v>499</v>
      </c>
      <c r="C136" s="51"/>
      <c r="D136" s="51" t="s">
        <v>24</v>
      </c>
      <c r="E136" s="51" t="s">
        <v>66</v>
      </c>
      <c r="F136" s="51" t="s">
        <v>67</v>
      </c>
      <c r="G136" s="51" t="s">
        <v>101</v>
      </c>
      <c r="H136" s="51" t="s">
        <v>479</v>
      </c>
      <c r="I136" s="51" t="s">
        <v>480</v>
      </c>
      <c r="J136" s="51" t="s">
        <v>500</v>
      </c>
      <c r="K136" s="51" t="s">
        <v>501</v>
      </c>
      <c r="L136" s="64" t="s">
        <v>21</v>
      </c>
      <c r="M136" s="33">
        <v>2026</v>
      </c>
      <c r="N136" s="28">
        <v>2026</v>
      </c>
      <c r="O136" s="61">
        <v>50</v>
      </c>
      <c r="P136" s="51"/>
    </row>
    <row r="137" ht="112.5" spans="1:16">
      <c r="A137" s="51">
        <v>9</v>
      </c>
      <c r="B137" s="51" t="s">
        <v>502</v>
      </c>
      <c r="C137" s="51"/>
      <c r="D137" s="51" t="s">
        <v>24</v>
      </c>
      <c r="E137" s="51" t="s">
        <v>66</v>
      </c>
      <c r="F137" s="51" t="s">
        <v>67</v>
      </c>
      <c r="G137" s="51" t="s">
        <v>101</v>
      </c>
      <c r="H137" s="51" t="s">
        <v>479</v>
      </c>
      <c r="I137" s="51" t="s">
        <v>480</v>
      </c>
      <c r="J137" s="51" t="s">
        <v>503</v>
      </c>
      <c r="K137" s="51" t="s">
        <v>501</v>
      </c>
      <c r="L137" s="64" t="s">
        <v>21</v>
      </c>
      <c r="M137" s="33">
        <v>2026</v>
      </c>
      <c r="N137" s="28">
        <v>2026</v>
      </c>
      <c r="O137" s="61">
        <v>20</v>
      </c>
      <c r="P137" s="51"/>
    </row>
    <row r="138" ht="56.25" spans="1:16">
      <c r="A138" s="51">
        <v>10</v>
      </c>
      <c r="B138" s="51" t="s">
        <v>504</v>
      </c>
      <c r="C138" s="51"/>
      <c r="D138" s="51" t="s">
        <v>33</v>
      </c>
      <c r="E138" s="51" t="s">
        <v>34</v>
      </c>
      <c r="F138" s="51" t="s">
        <v>234</v>
      </c>
      <c r="G138" s="51" t="s">
        <v>101</v>
      </c>
      <c r="H138" s="51" t="s">
        <v>479</v>
      </c>
      <c r="I138" s="51" t="s">
        <v>505</v>
      </c>
      <c r="J138" s="51" t="s">
        <v>506</v>
      </c>
      <c r="K138" s="51" t="s">
        <v>507</v>
      </c>
      <c r="L138" s="64" t="s">
        <v>21</v>
      </c>
      <c r="M138" s="33">
        <v>2026</v>
      </c>
      <c r="N138" s="28">
        <v>2026</v>
      </c>
      <c r="O138" s="61">
        <v>30</v>
      </c>
      <c r="P138" s="51"/>
    </row>
    <row r="139" ht="56.25" spans="1:16">
      <c r="A139" s="51">
        <v>11</v>
      </c>
      <c r="B139" s="51" t="s">
        <v>508</v>
      </c>
      <c r="C139" s="51"/>
      <c r="D139" s="51" t="s">
        <v>33</v>
      </c>
      <c r="E139" s="51" t="s">
        <v>34</v>
      </c>
      <c r="F139" s="51" t="s">
        <v>234</v>
      </c>
      <c r="G139" s="51" t="s">
        <v>101</v>
      </c>
      <c r="H139" s="51" t="s">
        <v>479</v>
      </c>
      <c r="I139" s="51" t="s">
        <v>505</v>
      </c>
      <c r="J139" s="51" t="s">
        <v>509</v>
      </c>
      <c r="K139" s="51" t="s">
        <v>510</v>
      </c>
      <c r="L139" s="64" t="s">
        <v>21</v>
      </c>
      <c r="M139" s="33">
        <v>2026</v>
      </c>
      <c r="N139" s="28">
        <v>2026</v>
      </c>
      <c r="O139" s="61">
        <v>40</v>
      </c>
      <c r="P139" s="51"/>
    </row>
    <row r="140" ht="37.5" spans="1:16">
      <c r="A140" s="51">
        <v>12</v>
      </c>
      <c r="B140" s="51" t="s">
        <v>511</v>
      </c>
      <c r="C140" s="51"/>
      <c r="D140" s="51" t="s">
        <v>33</v>
      </c>
      <c r="E140" s="51" t="s">
        <v>34</v>
      </c>
      <c r="F140" s="51" t="s">
        <v>234</v>
      </c>
      <c r="G140" s="51" t="s">
        <v>101</v>
      </c>
      <c r="H140" s="51" t="s">
        <v>479</v>
      </c>
      <c r="I140" s="51" t="s">
        <v>505</v>
      </c>
      <c r="J140" s="51" t="s">
        <v>512</v>
      </c>
      <c r="K140" s="51" t="s">
        <v>513</v>
      </c>
      <c r="L140" s="64" t="s">
        <v>21</v>
      </c>
      <c r="M140" s="33">
        <v>2026</v>
      </c>
      <c r="N140" s="28">
        <v>2026</v>
      </c>
      <c r="O140" s="61">
        <v>24</v>
      </c>
      <c r="P140" s="51"/>
    </row>
    <row r="141" ht="37.5" spans="1:16">
      <c r="A141" s="51">
        <v>13</v>
      </c>
      <c r="B141" s="51" t="s">
        <v>514</v>
      </c>
      <c r="C141" s="51"/>
      <c r="D141" s="51" t="s">
        <v>24</v>
      </c>
      <c r="E141" s="51" t="s">
        <v>25</v>
      </c>
      <c r="F141" s="51" t="s">
        <v>26</v>
      </c>
      <c r="G141" s="51" t="s">
        <v>101</v>
      </c>
      <c r="H141" s="51" t="s">
        <v>479</v>
      </c>
      <c r="I141" s="51" t="s">
        <v>505</v>
      </c>
      <c r="J141" s="51" t="s">
        <v>515</v>
      </c>
      <c r="K141" s="51" t="s">
        <v>516</v>
      </c>
      <c r="L141" s="64" t="s">
        <v>21</v>
      </c>
      <c r="M141" s="33">
        <v>2026</v>
      </c>
      <c r="N141" s="28">
        <v>2026</v>
      </c>
      <c r="O141" s="61">
        <v>20</v>
      </c>
      <c r="P141" s="51"/>
    </row>
    <row r="142" ht="56.25" spans="1:16">
      <c r="A142" s="51">
        <v>14</v>
      </c>
      <c r="B142" s="51" t="s">
        <v>517</v>
      </c>
      <c r="C142" s="51"/>
      <c r="D142" s="51" t="s">
        <v>24</v>
      </c>
      <c r="E142" s="51" t="s">
        <v>25</v>
      </c>
      <c r="F142" s="51" t="s">
        <v>26</v>
      </c>
      <c r="G142" s="51" t="s">
        <v>101</v>
      </c>
      <c r="H142" s="51" t="s">
        <v>479</v>
      </c>
      <c r="I142" s="51" t="s">
        <v>505</v>
      </c>
      <c r="J142" s="51" t="s">
        <v>518</v>
      </c>
      <c r="K142" s="51" t="s">
        <v>519</v>
      </c>
      <c r="L142" s="64" t="s">
        <v>21</v>
      </c>
      <c r="M142" s="33">
        <v>2026</v>
      </c>
      <c r="N142" s="28">
        <v>2026</v>
      </c>
      <c r="O142" s="61">
        <v>15</v>
      </c>
      <c r="P142" s="51"/>
    </row>
    <row r="143" ht="56.25" spans="1:16">
      <c r="A143" s="51">
        <v>15</v>
      </c>
      <c r="B143" s="51" t="s">
        <v>520</v>
      </c>
      <c r="C143" s="51"/>
      <c r="D143" s="51" t="s">
        <v>24</v>
      </c>
      <c r="E143" s="51" t="s">
        <v>25</v>
      </c>
      <c r="F143" s="51" t="s">
        <v>473</v>
      </c>
      <c r="G143" s="51" t="s">
        <v>101</v>
      </c>
      <c r="H143" s="51" t="s">
        <v>479</v>
      </c>
      <c r="I143" s="51" t="s">
        <v>505</v>
      </c>
      <c r="J143" s="51" t="s">
        <v>521</v>
      </c>
      <c r="K143" s="51" t="s">
        <v>522</v>
      </c>
      <c r="L143" s="64" t="s">
        <v>21</v>
      </c>
      <c r="M143" s="33">
        <v>2026</v>
      </c>
      <c r="N143" s="28">
        <v>2026</v>
      </c>
      <c r="O143" s="61">
        <v>30</v>
      </c>
      <c r="P143" s="51"/>
    </row>
    <row r="144" ht="56.25" spans="1:16">
      <c r="A144" s="51">
        <v>16</v>
      </c>
      <c r="B144" s="51" t="s">
        <v>523</v>
      </c>
      <c r="C144" s="51"/>
      <c r="D144" s="51" t="s">
        <v>33</v>
      </c>
      <c r="E144" s="51" t="s">
        <v>34</v>
      </c>
      <c r="F144" s="51" t="s">
        <v>234</v>
      </c>
      <c r="G144" s="51" t="s">
        <v>101</v>
      </c>
      <c r="H144" s="51" t="s">
        <v>479</v>
      </c>
      <c r="I144" s="51" t="s">
        <v>524</v>
      </c>
      <c r="J144" s="51" t="s">
        <v>525</v>
      </c>
      <c r="K144" s="51" t="s">
        <v>526</v>
      </c>
      <c r="L144" s="64" t="s">
        <v>21</v>
      </c>
      <c r="M144" s="33">
        <v>2026</v>
      </c>
      <c r="N144" s="28">
        <v>2026</v>
      </c>
      <c r="O144" s="61">
        <v>57</v>
      </c>
      <c r="P144" s="51"/>
    </row>
    <row r="145" ht="56.25" spans="1:16">
      <c r="A145" s="51">
        <v>17</v>
      </c>
      <c r="B145" s="51" t="s">
        <v>527</v>
      </c>
      <c r="C145" s="51"/>
      <c r="D145" s="51" t="s">
        <v>33</v>
      </c>
      <c r="E145" s="51" t="s">
        <v>34</v>
      </c>
      <c r="F145" s="51" t="s">
        <v>234</v>
      </c>
      <c r="G145" s="51" t="s">
        <v>101</v>
      </c>
      <c r="H145" s="51" t="s">
        <v>479</v>
      </c>
      <c r="I145" s="51" t="s">
        <v>524</v>
      </c>
      <c r="J145" s="51" t="s">
        <v>528</v>
      </c>
      <c r="K145" s="51" t="s">
        <v>526</v>
      </c>
      <c r="L145" s="64" t="s">
        <v>21</v>
      </c>
      <c r="M145" s="33">
        <v>2026</v>
      </c>
      <c r="N145" s="28">
        <v>2026</v>
      </c>
      <c r="O145" s="61">
        <v>60</v>
      </c>
      <c r="P145" s="51"/>
    </row>
    <row r="146" ht="75" spans="1:16">
      <c r="A146" s="51">
        <v>18</v>
      </c>
      <c r="B146" s="51" t="s">
        <v>529</v>
      </c>
      <c r="C146" s="51"/>
      <c r="D146" s="51" t="s">
        <v>24</v>
      </c>
      <c r="E146" s="51" t="s">
        <v>25</v>
      </c>
      <c r="F146" s="51" t="s">
        <v>26</v>
      </c>
      <c r="G146" s="51" t="s">
        <v>101</v>
      </c>
      <c r="H146" s="51" t="s">
        <v>479</v>
      </c>
      <c r="I146" s="51" t="s">
        <v>524</v>
      </c>
      <c r="J146" s="51" t="s">
        <v>530</v>
      </c>
      <c r="K146" s="51" t="s">
        <v>531</v>
      </c>
      <c r="L146" s="64" t="s">
        <v>21</v>
      </c>
      <c r="M146" s="33">
        <v>2026</v>
      </c>
      <c r="N146" s="28">
        <v>2026</v>
      </c>
      <c r="O146" s="61">
        <v>15</v>
      </c>
      <c r="P146" s="51"/>
    </row>
    <row r="147" ht="56.25" spans="1:16">
      <c r="A147" s="51">
        <v>19</v>
      </c>
      <c r="B147" s="51" t="s">
        <v>532</v>
      </c>
      <c r="C147" s="51"/>
      <c r="D147" s="51" t="s">
        <v>24</v>
      </c>
      <c r="E147" s="51" t="s">
        <v>25</v>
      </c>
      <c r="F147" s="51" t="s">
        <v>26</v>
      </c>
      <c r="G147" s="51" t="s">
        <v>101</v>
      </c>
      <c r="H147" s="51" t="s">
        <v>479</v>
      </c>
      <c r="I147" s="51" t="s">
        <v>524</v>
      </c>
      <c r="J147" s="51" t="s">
        <v>533</v>
      </c>
      <c r="K147" s="51" t="s">
        <v>531</v>
      </c>
      <c r="L147" s="64" t="s">
        <v>21</v>
      </c>
      <c r="M147" s="33">
        <v>2026</v>
      </c>
      <c r="N147" s="28">
        <v>2026</v>
      </c>
      <c r="O147" s="61">
        <v>30</v>
      </c>
      <c r="P147" s="51"/>
    </row>
    <row r="148" ht="93.75" spans="1:16">
      <c r="A148" s="51">
        <v>20</v>
      </c>
      <c r="B148" s="51" t="s">
        <v>534</v>
      </c>
      <c r="C148" s="51"/>
      <c r="D148" s="51" t="s">
        <v>33</v>
      </c>
      <c r="E148" s="51" t="s">
        <v>34</v>
      </c>
      <c r="F148" s="51" t="s">
        <v>234</v>
      </c>
      <c r="G148" s="51" t="s">
        <v>101</v>
      </c>
      <c r="H148" s="51" t="s">
        <v>479</v>
      </c>
      <c r="I148" s="51" t="s">
        <v>524</v>
      </c>
      <c r="J148" s="51" t="s">
        <v>535</v>
      </c>
      <c r="K148" s="51" t="s">
        <v>536</v>
      </c>
      <c r="L148" s="64" t="s">
        <v>21</v>
      </c>
      <c r="M148" s="33">
        <v>2026</v>
      </c>
      <c r="N148" s="28">
        <v>2026</v>
      </c>
      <c r="O148" s="61">
        <v>468</v>
      </c>
      <c r="P148" s="51"/>
    </row>
    <row r="149" ht="75" spans="1:16">
      <c r="A149" s="51">
        <v>21</v>
      </c>
      <c r="B149" s="51" t="s">
        <v>537</v>
      </c>
      <c r="C149" s="51"/>
      <c r="D149" s="51" t="s">
        <v>33</v>
      </c>
      <c r="E149" s="51" t="s">
        <v>34</v>
      </c>
      <c r="F149" s="51" t="s">
        <v>234</v>
      </c>
      <c r="G149" s="51" t="s">
        <v>101</v>
      </c>
      <c r="H149" s="51" t="s">
        <v>479</v>
      </c>
      <c r="I149" s="51" t="s">
        <v>524</v>
      </c>
      <c r="J149" s="51" t="s">
        <v>538</v>
      </c>
      <c r="K149" s="51" t="s">
        <v>539</v>
      </c>
      <c r="L149" s="64" t="s">
        <v>21</v>
      </c>
      <c r="M149" s="33">
        <v>2026</v>
      </c>
      <c r="N149" s="28">
        <v>2026</v>
      </c>
      <c r="O149" s="61">
        <v>48</v>
      </c>
      <c r="P149" s="51"/>
    </row>
    <row r="150" ht="75" spans="1:16">
      <c r="A150" s="51">
        <v>22</v>
      </c>
      <c r="B150" s="51" t="s">
        <v>540</v>
      </c>
      <c r="C150" s="51"/>
      <c r="D150" s="51" t="s">
        <v>33</v>
      </c>
      <c r="E150" s="51" t="s">
        <v>34</v>
      </c>
      <c r="F150" s="51" t="s">
        <v>234</v>
      </c>
      <c r="G150" s="51" t="s">
        <v>101</v>
      </c>
      <c r="H150" s="51" t="s">
        <v>479</v>
      </c>
      <c r="I150" s="51" t="s">
        <v>524</v>
      </c>
      <c r="J150" s="51" t="s">
        <v>541</v>
      </c>
      <c r="K150" s="51" t="s">
        <v>539</v>
      </c>
      <c r="L150" s="64" t="s">
        <v>21</v>
      </c>
      <c r="M150" s="33">
        <v>2026</v>
      </c>
      <c r="N150" s="28">
        <v>2026</v>
      </c>
      <c r="O150" s="61">
        <v>60</v>
      </c>
      <c r="P150" s="51"/>
    </row>
    <row r="151" ht="75" spans="1:16">
      <c r="A151" s="51">
        <v>23</v>
      </c>
      <c r="B151" s="51" t="s">
        <v>542</v>
      </c>
      <c r="C151" s="51"/>
      <c r="D151" s="51" t="s">
        <v>33</v>
      </c>
      <c r="E151" s="51" t="s">
        <v>34</v>
      </c>
      <c r="F151" s="51" t="s">
        <v>234</v>
      </c>
      <c r="G151" s="51" t="s">
        <v>101</v>
      </c>
      <c r="H151" s="51" t="s">
        <v>479</v>
      </c>
      <c r="I151" s="51" t="s">
        <v>524</v>
      </c>
      <c r="J151" s="51" t="s">
        <v>543</v>
      </c>
      <c r="K151" s="51" t="s">
        <v>539</v>
      </c>
      <c r="L151" s="64" t="s">
        <v>21</v>
      </c>
      <c r="M151" s="33">
        <v>2026</v>
      </c>
      <c r="N151" s="28">
        <v>2026</v>
      </c>
      <c r="O151" s="61">
        <v>60</v>
      </c>
      <c r="P151" s="51"/>
    </row>
    <row r="152" ht="75" spans="1:16">
      <c r="A152" s="51">
        <v>24</v>
      </c>
      <c r="B152" s="51" t="s">
        <v>544</v>
      </c>
      <c r="C152" s="51"/>
      <c r="D152" s="51" t="s">
        <v>33</v>
      </c>
      <c r="E152" s="51" t="s">
        <v>34</v>
      </c>
      <c r="F152" s="51" t="s">
        <v>234</v>
      </c>
      <c r="G152" s="51" t="s">
        <v>101</v>
      </c>
      <c r="H152" s="51" t="s">
        <v>479</v>
      </c>
      <c r="I152" s="51" t="s">
        <v>545</v>
      </c>
      <c r="J152" s="51" t="s">
        <v>546</v>
      </c>
      <c r="K152" s="51" t="s">
        <v>547</v>
      </c>
      <c r="L152" s="64" t="s">
        <v>21</v>
      </c>
      <c r="M152" s="33">
        <v>2026</v>
      </c>
      <c r="N152" s="28">
        <v>2026</v>
      </c>
      <c r="O152" s="61">
        <v>40</v>
      </c>
      <c r="P152" s="51"/>
    </row>
    <row r="153" ht="56.25" spans="1:16">
      <c r="A153" s="51">
        <v>25</v>
      </c>
      <c r="B153" s="51" t="s">
        <v>548</v>
      </c>
      <c r="C153" s="51"/>
      <c r="D153" s="51" t="s">
        <v>33</v>
      </c>
      <c r="E153" s="51" t="s">
        <v>34</v>
      </c>
      <c r="F153" s="51" t="s">
        <v>234</v>
      </c>
      <c r="G153" s="51" t="s">
        <v>101</v>
      </c>
      <c r="H153" s="51" t="s">
        <v>479</v>
      </c>
      <c r="I153" s="51" t="s">
        <v>545</v>
      </c>
      <c r="J153" s="51" t="s">
        <v>549</v>
      </c>
      <c r="K153" s="51" t="s">
        <v>547</v>
      </c>
      <c r="L153" s="64" t="s">
        <v>21</v>
      </c>
      <c r="M153" s="33">
        <v>2026</v>
      </c>
      <c r="N153" s="28">
        <v>2026</v>
      </c>
      <c r="O153" s="61">
        <v>32</v>
      </c>
      <c r="P153" s="51"/>
    </row>
    <row r="154" ht="56.25" spans="1:16">
      <c r="A154" s="51">
        <v>26</v>
      </c>
      <c r="B154" s="51" t="s">
        <v>550</v>
      </c>
      <c r="C154" s="51"/>
      <c r="D154" s="51" t="s">
        <v>33</v>
      </c>
      <c r="E154" s="51" t="s">
        <v>34</v>
      </c>
      <c r="F154" s="51" t="s">
        <v>234</v>
      </c>
      <c r="G154" s="51" t="s">
        <v>101</v>
      </c>
      <c r="H154" s="51" t="s">
        <v>479</v>
      </c>
      <c r="I154" s="51" t="s">
        <v>545</v>
      </c>
      <c r="J154" s="51" t="s">
        <v>551</v>
      </c>
      <c r="K154" s="51" t="s">
        <v>547</v>
      </c>
      <c r="L154" s="64" t="s">
        <v>21</v>
      </c>
      <c r="M154" s="33">
        <v>2026</v>
      </c>
      <c r="N154" s="28">
        <v>2026</v>
      </c>
      <c r="O154" s="61">
        <v>24</v>
      </c>
      <c r="P154" s="51"/>
    </row>
    <row r="155" ht="56.25" spans="1:16">
      <c r="A155" s="51">
        <v>27</v>
      </c>
      <c r="B155" s="51" t="s">
        <v>552</v>
      </c>
      <c r="C155" s="51"/>
      <c r="D155" s="51" t="s">
        <v>33</v>
      </c>
      <c r="E155" s="51" t="s">
        <v>34</v>
      </c>
      <c r="F155" s="51" t="s">
        <v>234</v>
      </c>
      <c r="G155" s="51" t="s">
        <v>101</v>
      </c>
      <c r="H155" s="51" t="s">
        <v>479</v>
      </c>
      <c r="I155" s="51" t="s">
        <v>545</v>
      </c>
      <c r="J155" s="51" t="s">
        <v>553</v>
      </c>
      <c r="K155" s="51" t="s">
        <v>547</v>
      </c>
      <c r="L155" s="64" t="s">
        <v>21</v>
      </c>
      <c r="M155" s="33">
        <v>2026</v>
      </c>
      <c r="N155" s="28">
        <v>2026</v>
      </c>
      <c r="O155" s="61">
        <v>32</v>
      </c>
      <c r="P155" s="51"/>
    </row>
    <row r="156" ht="56.25" spans="1:16">
      <c r="A156" s="51">
        <v>28</v>
      </c>
      <c r="B156" s="51" t="s">
        <v>554</v>
      </c>
      <c r="C156" s="51"/>
      <c r="D156" s="51" t="s">
        <v>33</v>
      </c>
      <c r="E156" s="51" t="s">
        <v>34</v>
      </c>
      <c r="F156" s="51" t="s">
        <v>234</v>
      </c>
      <c r="G156" s="51" t="s">
        <v>101</v>
      </c>
      <c r="H156" s="51" t="s">
        <v>479</v>
      </c>
      <c r="I156" s="51" t="s">
        <v>545</v>
      </c>
      <c r="J156" s="51" t="s">
        <v>555</v>
      </c>
      <c r="K156" s="51" t="s">
        <v>547</v>
      </c>
      <c r="L156" s="64" t="s">
        <v>21</v>
      </c>
      <c r="M156" s="33">
        <v>2026</v>
      </c>
      <c r="N156" s="28">
        <v>2026</v>
      </c>
      <c r="O156" s="61">
        <v>40</v>
      </c>
      <c r="P156" s="51"/>
    </row>
    <row r="157" ht="56.25" spans="1:16">
      <c r="A157" s="51">
        <v>29</v>
      </c>
      <c r="B157" s="51" t="s">
        <v>554</v>
      </c>
      <c r="C157" s="51"/>
      <c r="D157" s="51" t="s">
        <v>33</v>
      </c>
      <c r="E157" s="51" t="s">
        <v>34</v>
      </c>
      <c r="F157" s="51" t="s">
        <v>234</v>
      </c>
      <c r="G157" s="51" t="s">
        <v>101</v>
      </c>
      <c r="H157" s="51" t="s">
        <v>479</v>
      </c>
      <c r="I157" s="51" t="s">
        <v>545</v>
      </c>
      <c r="J157" s="51" t="s">
        <v>556</v>
      </c>
      <c r="K157" s="51" t="s">
        <v>547</v>
      </c>
      <c r="L157" s="64" t="s">
        <v>21</v>
      </c>
      <c r="M157" s="33">
        <v>2026</v>
      </c>
      <c r="N157" s="28">
        <v>2026</v>
      </c>
      <c r="O157" s="61">
        <v>48</v>
      </c>
      <c r="P157" s="51"/>
    </row>
    <row r="158" ht="56.25" spans="1:16">
      <c r="A158" s="51">
        <v>30</v>
      </c>
      <c r="B158" s="51" t="s">
        <v>554</v>
      </c>
      <c r="C158" s="51"/>
      <c r="D158" s="51" t="s">
        <v>33</v>
      </c>
      <c r="E158" s="51" t="s">
        <v>34</v>
      </c>
      <c r="F158" s="51" t="s">
        <v>234</v>
      </c>
      <c r="G158" s="51" t="s">
        <v>101</v>
      </c>
      <c r="H158" s="51" t="s">
        <v>479</v>
      </c>
      <c r="I158" s="51" t="s">
        <v>545</v>
      </c>
      <c r="J158" s="51" t="s">
        <v>557</v>
      </c>
      <c r="K158" s="51" t="s">
        <v>547</v>
      </c>
      <c r="L158" s="64" t="s">
        <v>21</v>
      </c>
      <c r="M158" s="33">
        <v>2026</v>
      </c>
      <c r="N158" s="28">
        <v>2026</v>
      </c>
      <c r="O158" s="61">
        <v>32</v>
      </c>
      <c r="P158" s="51"/>
    </row>
    <row r="159" ht="56.25" spans="1:16">
      <c r="A159" s="51">
        <v>31</v>
      </c>
      <c r="B159" s="51" t="s">
        <v>554</v>
      </c>
      <c r="C159" s="51"/>
      <c r="D159" s="51" t="s">
        <v>33</v>
      </c>
      <c r="E159" s="51" t="s">
        <v>34</v>
      </c>
      <c r="F159" s="51" t="s">
        <v>234</v>
      </c>
      <c r="G159" s="51" t="s">
        <v>101</v>
      </c>
      <c r="H159" s="51" t="s">
        <v>479</v>
      </c>
      <c r="I159" s="51" t="s">
        <v>545</v>
      </c>
      <c r="J159" s="51" t="s">
        <v>558</v>
      </c>
      <c r="K159" s="51" t="s">
        <v>547</v>
      </c>
      <c r="L159" s="64" t="s">
        <v>21</v>
      </c>
      <c r="M159" s="33">
        <v>2026</v>
      </c>
      <c r="N159" s="28">
        <v>2026</v>
      </c>
      <c r="O159" s="61">
        <v>40</v>
      </c>
      <c r="P159" s="51"/>
    </row>
    <row r="160" ht="75" spans="1:16">
      <c r="A160" s="51">
        <v>32</v>
      </c>
      <c r="B160" s="77" t="s">
        <v>559</v>
      </c>
      <c r="C160" s="51"/>
      <c r="D160" s="51" t="s">
        <v>24</v>
      </c>
      <c r="E160" s="51" t="s">
        <v>25</v>
      </c>
      <c r="F160" s="51" t="s">
        <v>26</v>
      </c>
      <c r="G160" s="51" t="s">
        <v>101</v>
      </c>
      <c r="H160" s="51" t="s">
        <v>479</v>
      </c>
      <c r="I160" s="51" t="s">
        <v>560</v>
      </c>
      <c r="J160" s="51" t="s">
        <v>561</v>
      </c>
      <c r="K160" s="51" t="s">
        <v>562</v>
      </c>
      <c r="L160" s="64" t="s">
        <v>21</v>
      </c>
      <c r="M160" s="33">
        <v>2026</v>
      </c>
      <c r="N160" s="28">
        <v>2026</v>
      </c>
      <c r="O160" s="61">
        <v>10</v>
      </c>
      <c r="P160" s="51"/>
    </row>
    <row r="161" ht="75" spans="1:16">
      <c r="A161" s="51">
        <v>33</v>
      </c>
      <c r="B161" s="77" t="s">
        <v>563</v>
      </c>
      <c r="C161" s="51"/>
      <c r="D161" s="51" t="s">
        <v>24</v>
      </c>
      <c r="E161" s="51" t="s">
        <v>25</v>
      </c>
      <c r="F161" s="51" t="s">
        <v>26</v>
      </c>
      <c r="G161" s="51" t="s">
        <v>101</v>
      </c>
      <c r="H161" s="51" t="s">
        <v>479</v>
      </c>
      <c r="I161" s="51" t="s">
        <v>560</v>
      </c>
      <c r="J161" s="51" t="s">
        <v>564</v>
      </c>
      <c r="K161" s="51" t="s">
        <v>565</v>
      </c>
      <c r="L161" s="64" t="s">
        <v>21</v>
      </c>
      <c r="M161" s="33">
        <v>2026</v>
      </c>
      <c r="N161" s="28">
        <v>2026</v>
      </c>
      <c r="O161" s="61">
        <v>10</v>
      </c>
      <c r="P161" s="51"/>
    </row>
    <row r="162" ht="75" spans="1:16">
      <c r="A162" s="51">
        <v>34</v>
      </c>
      <c r="B162" s="77" t="s">
        <v>566</v>
      </c>
      <c r="C162" s="51"/>
      <c r="D162" s="51" t="s">
        <v>24</v>
      </c>
      <c r="E162" s="51" t="s">
        <v>25</v>
      </c>
      <c r="F162" s="51" t="s">
        <v>26</v>
      </c>
      <c r="G162" s="51" t="s">
        <v>101</v>
      </c>
      <c r="H162" s="51" t="s">
        <v>479</v>
      </c>
      <c r="I162" s="51" t="s">
        <v>560</v>
      </c>
      <c r="J162" s="51" t="s">
        <v>567</v>
      </c>
      <c r="K162" s="51" t="s">
        <v>562</v>
      </c>
      <c r="L162" s="64" t="s">
        <v>21</v>
      </c>
      <c r="M162" s="33">
        <v>2026</v>
      </c>
      <c r="N162" s="28">
        <v>2026</v>
      </c>
      <c r="O162" s="61">
        <v>20</v>
      </c>
      <c r="P162" s="51"/>
    </row>
    <row r="163" ht="58" customHeight="1" spans="1:16">
      <c r="A163" s="51">
        <v>35</v>
      </c>
      <c r="B163" s="77" t="s">
        <v>568</v>
      </c>
      <c r="C163" s="77"/>
      <c r="D163" s="77" t="s">
        <v>24</v>
      </c>
      <c r="E163" s="77" t="s">
        <v>25</v>
      </c>
      <c r="F163" s="77" t="s">
        <v>473</v>
      </c>
      <c r="G163" s="77" t="s">
        <v>101</v>
      </c>
      <c r="H163" s="51" t="s">
        <v>479</v>
      </c>
      <c r="I163" s="26"/>
      <c r="J163" s="77" t="s">
        <v>569</v>
      </c>
      <c r="K163" s="77" t="s">
        <v>570</v>
      </c>
      <c r="L163" s="64" t="s">
        <v>21</v>
      </c>
      <c r="M163" s="33">
        <v>2026</v>
      </c>
      <c r="N163" s="28">
        <v>2026</v>
      </c>
      <c r="O163" s="85">
        <v>221.78</v>
      </c>
      <c r="P163" s="86"/>
    </row>
    <row r="164" ht="58" customHeight="1" spans="1:16">
      <c r="A164" s="25" t="s">
        <v>571</v>
      </c>
      <c r="B164" s="26"/>
      <c r="C164" s="26"/>
      <c r="D164" s="26"/>
      <c r="E164" s="26"/>
      <c r="F164" s="26"/>
      <c r="G164" s="26"/>
      <c r="H164" s="26"/>
      <c r="I164" s="26"/>
      <c r="J164" s="26"/>
      <c r="K164" s="27"/>
      <c r="L164" s="64"/>
      <c r="M164" s="36"/>
      <c r="N164" s="28"/>
      <c r="O164" s="39">
        <f>SUM(O165:O172)</f>
        <v>1386</v>
      </c>
      <c r="P164" s="86"/>
    </row>
    <row r="165" s="8" customFormat="1" ht="56.25" spans="1:16">
      <c r="A165" s="33">
        <v>1</v>
      </c>
      <c r="B165" s="87" t="s">
        <v>572</v>
      </c>
      <c r="C165" s="33"/>
      <c r="D165" s="87" t="s">
        <v>573</v>
      </c>
      <c r="E165" s="33" t="s">
        <v>574</v>
      </c>
      <c r="F165" s="33" t="s">
        <v>575</v>
      </c>
      <c r="G165" s="34" t="s">
        <v>27</v>
      </c>
      <c r="H165" s="76" t="s">
        <v>576</v>
      </c>
      <c r="I165" s="87" t="s">
        <v>577</v>
      </c>
      <c r="J165" s="87" t="s">
        <v>578</v>
      </c>
      <c r="K165" s="34" t="s">
        <v>579</v>
      </c>
      <c r="L165" s="64" t="s">
        <v>21</v>
      </c>
      <c r="M165" s="36">
        <v>2026</v>
      </c>
      <c r="N165" s="28">
        <v>2026</v>
      </c>
      <c r="O165" s="88">
        <v>300</v>
      </c>
      <c r="P165" s="42"/>
    </row>
    <row r="166" s="8" customFormat="1" ht="56.25" spans="1:16">
      <c r="A166" s="33">
        <v>2</v>
      </c>
      <c r="B166" s="87" t="s">
        <v>580</v>
      </c>
      <c r="C166" s="33"/>
      <c r="D166" s="87" t="s">
        <v>573</v>
      </c>
      <c r="E166" s="33" t="s">
        <v>574</v>
      </c>
      <c r="F166" s="33" t="s">
        <v>581</v>
      </c>
      <c r="G166" s="34" t="s">
        <v>27</v>
      </c>
      <c r="H166" s="76" t="s">
        <v>576</v>
      </c>
      <c r="I166" s="87" t="s">
        <v>582</v>
      </c>
      <c r="J166" s="87" t="s">
        <v>583</v>
      </c>
      <c r="K166" s="34" t="s">
        <v>584</v>
      </c>
      <c r="L166" s="64" t="s">
        <v>21</v>
      </c>
      <c r="M166" s="36">
        <v>2026</v>
      </c>
      <c r="N166" s="28">
        <v>2026</v>
      </c>
      <c r="O166" s="1">
        <v>400</v>
      </c>
      <c r="P166" s="42"/>
    </row>
    <row r="167" s="8" customFormat="1" ht="112.5" spans="1:16">
      <c r="A167" s="33">
        <v>3</v>
      </c>
      <c r="B167" s="87" t="s">
        <v>585</v>
      </c>
      <c r="C167" s="33"/>
      <c r="D167" s="87" t="s">
        <v>586</v>
      </c>
      <c r="E167" s="33" t="s">
        <v>574</v>
      </c>
      <c r="F167" s="33" t="s">
        <v>581</v>
      </c>
      <c r="G167" s="34" t="s">
        <v>27</v>
      </c>
      <c r="H167" s="76" t="s">
        <v>576</v>
      </c>
      <c r="I167" s="87" t="s">
        <v>587</v>
      </c>
      <c r="J167" s="87" t="s">
        <v>588</v>
      </c>
      <c r="K167" s="34" t="s">
        <v>589</v>
      </c>
      <c r="L167" s="64" t="s">
        <v>21</v>
      </c>
      <c r="M167" s="36">
        <v>2026</v>
      </c>
      <c r="N167" s="28">
        <v>2026</v>
      </c>
      <c r="O167" s="1">
        <v>200</v>
      </c>
      <c r="P167" s="42"/>
    </row>
    <row r="168" s="8" customFormat="1" ht="75" spans="1:16">
      <c r="A168" s="33">
        <v>4</v>
      </c>
      <c r="B168" s="89" t="s">
        <v>590</v>
      </c>
      <c r="C168" s="33"/>
      <c r="D168" s="90" t="s">
        <v>24</v>
      </c>
      <c r="E168" s="33" t="s">
        <v>591</v>
      </c>
      <c r="F168" s="33" t="s">
        <v>592</v>
      </c>
      <c r="G168" s="34" t="s">
        <v>27</v>
      </c>
      <c r="H168" s="91" t="s">
        <v>576</v>
      </c>
      <c r="I168" s="91" t="s">
        <v>593</v>
      </c>
      <c r="J168" s="89" t="s">
        <v>594</v>
      </c>
      <c r="K168" s="34" t="s">
        <v>595</v>
      </c>
      <c r="L168" s="64" t="s">
        <v>21</v>
      </c>
      <c r="M168" s="36">
        <v>2026</v>
      </c>
      <c r="N168" s="28">
        <v>2026</v>
      </c>
      <c r="O168" s="92">
        <v>50</v>
      </c>
      <c r="P168" s="42"/>
    </row>
    <row r="169" s="8" customFormat="1" ht="56.25" spans="1:16">
      <c r="A169" s="33">
        <v>5</v>
      </c>
      <c r="B169" s="91" t="s">
        <v>596</v>
      </c>
      <c r="C169" s="40"/>
      <c r="D169" s="87" t="s">
        <v>573</v>
      </c>
      <c r="E169" s="33" t="s">
        <v>574</v>
      </c>
      <c r="F169" s="33" t="s">
        <v>581</v>
      </c>
      <c r="G169" s="34" t="s">
        <v>27</v>
      </c>
      <c r="H169" s="91" t="s">
        <v>576</v>
      </c>
      <c r="I169" s="91" t="s">
        <v>597</v>
      </c>
      <c r="J169" s="91" t="s">
        <v>598</v>
      </c>
      <c r="K169" s="34" t="s">
        <v>599</v>
      </c>
      <c r="L169" s="64" t="s">
        <v>21</v>
      </c>
      <c r="M169" s="36">
        <v>2026</v>
      </c>
      <c r="N169" s="28">
        <v>2026</v>
      </c>
      <c r="O169" s="93">
        <v>120</v>
      </c>
      <c r="P169" s="42"/>
    </row>
    <row r="170" s="8" customFormat="1" ht="75" spans="1:16">
      <c r="A170" s="33">
        <v>6</v>
      </c>
      <c r="B170" s="76" t="s">
        <v>600</v>
      </c>
      <c r="C170" s="33"/>
      <c r="D170" s="87" t="s">
        <v>573</v>
      </c>
      <c r="E170" s="33" t="s">
        <v>574</v>
      </c>
      <c r="F170" s="33" t="s">
        <v>581</v>
      </c>
      <c r="G170" s="34" t="s">
        <v>27</v>
      </c>
      <c r="H170" s="91" t="s">
        <v>576</v>
      </c>
      <c r="I170" s="91" t="s">
        <v>597</v>
      </c>
      <c r="J170" s="91" t="s">
        <v>601</v>
      </c>
      <c r="K170" s="34" t="s">
        <v>602</v>
      </c>
      <c r="L170" s="64" t="s">
        <v>21</v>
      </c>
      <c r="M170" s="36">
        <v>2026</v>
      </c>
      <c r="N170" s="28">
        <v>2026</v>
      </c>
      <c r="O170" s="93">
        <v>96</v>
      </c>
      <c r="P170" s="42"/>
    </row>
    <row r="171" s="8" customFormat="1" ht="56.25" spans="1:16">
      <c r="A171" s="33">
        <v>7</v>
      </c>
      <c r="B171" s="91" t="s">
        <v>603</v>
      </c>
      <c r="C171" s="36"/>
      <c r="D171" s="87" t="s">
        <v>573</v>
      </c>
      <c r="E171" s="33" t="s">
        <v>574</v>
      </c>
      <c r="F171" s="33" t="s">
        <v>581</v>
      </c>
      <c r="G171" s="34" t="s">
        <v>27</v>
      </c>
      <c r="H171" s="91" t="s">
        <v>576</v>
      </c>
      <c r="I171" s="91" t="s">
        <v>604</v>
      </c>
      <c r="J171" s="91" t="s">
        <v>605</v>
      </c>
      <c r="K171" s="34" t="s">
        <v>606</v>
      </c>
      <c r="L171" s="64" t="s">
        <v>21</v>
      </c>
      <c r="M171" s="36">
        <v>2026</v>
      </c>
      <c r="N171" s="28">
        <v>2026</v>
      </c>
      <c r="O171" s="93">
        <v>160</v>
      </c>
      <c r="P171" s="42"/>
    </row>
    <row r="172" s="8" customFormat="1" ht="56.25" spans="1:16">
      <c r="A172" s="33">
        <v>8</v>
      </c>
      <c r="B172" s="91" t="s">
        <v>607</v>
      </c>
      <c r="C172" s="35"/>
      <c r="D172" s="6" t="s">
        <v>24</v>
      </c>
      <c r="E172" s="6" t="s">
        <v>55</v>
      </c>
      <c r="F172" s="6" t="s">
        <v>93</v>
      </c>
      <c r="G172" s="34" t="s">
        <v>27</v>
      </c>
      <c r="H172" s="91" t="s">
        <v>576</v>
      </c>
      <c r="I172" s="91" t="s">
        <v>608</v>
      </c>
      <c r="J172" s="91" t="s">
        <v>609</v>
      </c>
      <c r="K172" s="34" t="s">
        <v>610</v>
      </c>
      <c r="L172" s="64" t="s">
        <v>21</v>
      </c>
      <c r="M172" s="36">
        <v>2026</v>
      </c>
      <c r="N172" s="28">
        <v>2026</v>
      </c>
      <c r="O172" s="93">
        <v>60</v>
      </c>
      <c r="P172" s="42"/>
    </row>
  </sheetData>
  <autoFilter xmlns:etc="http://www.wps.cn/officeDocument/2017/etCustomData" ref="A3:P172" etc:filterBottomFollowUsedRange="0">
    <extLst/>
  </autoFilter>
  <mergeCells count="21">
    <mergeCell ref="A1:P1"/>
    <mergeCell ref="C2:F2"/>
    <mergeCell ref="G2:K2"/>
    <mergeCell ref="L2:N2"/>
    <mergeCell ref="A4:K4"/>
    <mergeCell ref="A5:K5"/>
    <mergeCell ref="A14:K14"/>
    <mergeCell ref="A22:K22"/>
    <mergeCell ref="A30:K30"/>
    <mergeCell ref="A35:K35"/>
    <mergeCell ref="A58:K58"/>
    <mergeCell ref="A68:K68"/>
    <mergeCell ref="A104:K104"/>
    <mergeCell ref="A112:K112"/>
    <mergeCell ref="A119:K119"/>
    <mergeCell ref="A128:K128"/>
    <mergeCell ref="A164:K164"/>
    <mergeCell ref="A2:A3"/>
    <mergeCell ref="B2:B3"/>
    <mergeCell ref="O2:O3"/>
    <mergeCell ref="P2:P3"/>
  </mergeCells>
  <pageMargins left="0.393055555555556" right="0.196527777777778" top="0.196527777777778" bottom="0.196527777777778" header="0.298611111111111" footer="0.298611111111111"/>
  <pageSetup paperSize="9" scale="52"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B2:L36"/>
  <sheetViews>
    <sheetView topLeftCell="B1" workbookViewId="0">
      <selection activeCell="L13" sqref="L13"/>
    </sheetView>
  </sheetViews>
  <sheetFormatPr defaultColWidth="9" defaultRowHeight="13.5"/>
  <sheetData>
    <row r="2" ht="18.75" spans="2:12">
      <c r="B2" s="1">
        <v>64</v>
      </c>
      <c r="C2" s="2">
        <v>24</v>
      </c>
      <c r="F2" s="3">
        <v>30</v>
      </c>
      <c r="H2" s="1">
        <v>64</v>
      </c>
      <c r="I2" s="4" t="s">
        <v>611</v>
      </c>
      <c r="K2">
        <v>120</v>
      </c>
      <c r="L2" s="5">
        <v>50</v>
      </c>
    </row>
    <row r="3" ht="18.75" spans="2:12">
      <c r="B3" s="1">
        <v>90.75</v>
      </c>
      <c r="C3" s="5">
        <v>50</v>
      </c>
      <c r="F3" s="3">
        <v>500</v>
      </c>
      <c r="H3" s="1">
        <v>90.75</v>
      </c>
      <c r="I3" s="6" t="s">
        <v>612</v>
      </c>
      <c r="K3">
        <v>160</v>
      </c>
      <c r="L3" s="5">
        <v>20</v>
      </c>
    </row>
    <row r="4" ht="18.75" spans="2:12">
      <c r="B4" s="1">
        <v>90.2</v>
      </c>
      <c r="C4" s="5">
        <v>143</v>
      </c>
      <c r="F4" s="3">
        <v>207</v>
      </c>
      <c r="H4" s="1">
        <v>90.2</v>
      </c>
      <c r="I4" s="6" t="s">
        <v>613</v>
      </c>
      <c r="K4">
        <v>100</v>
      </c>
      <c r="L4" s="5">
        <v>200</v>
      </c>
    </row>
    <row r="5" ht="18.75" spans="2:12">
      <c r="B5" s="1">
        <v>99</v>
      </c>
      <c r="C5" s="2">
        <v>100</v>
      </c>
      <c r="F5" s="3">
        <v>102</v>
      </c>
      <c r="H5" s="1">
        <v>99</v>
      </c>
      <c r="I5" s="4" t="s">
        <v>614</v>
      </c>
      <c r="K5">
        <v>15</v>
      </c>
      <c r="L5" s="5">
        <v>20</v>
      </c>
    </row>
    <row r="6" ht="18.75" spans="2:12">
      <c r="B6" s="1">
        <v>82.5</v>
      </c>
      <c r="C6" s="2">
        <v>90.75</v>
      </c>
      <c r="F6" s="3">
        <v>330</v>
      </c>
      <c r="H6" s="1">
        <v>82.5</v>
      </c>
      <c r="I6" s="4" t="s">
        <v>615</v>
      </c>
      <c r="K6">
        <v>33</v>
      </c>
      <c r="L6" s="5">
        <v>15</v>
      </c>
    </row>
    <row r="7" ht="18.75" spans="2:12">
      <c r="B7" s="7">
        <v>24</v>
      </c>
      <c r="C7" s="2">
        <v>90.2</v>
      </c>
      <c r="F7" s="3">
        <v>96</v>
      </c>
      <c r="H7" s="7">
        <v>24</v>
      </c>
      <c r="I7" s="4" t="s">
        <v>616</v>
      </c>
      <c r="K7">
        <v>60</v>
      </c>
      <c r="L7" s="5">
        <v>15</v>
      </c>
    </row>
    <row r="8" ht="18.75" spans="2:12">
      <c r="B8" s="7">
        <v>70</v>
      </c>
      <c r="C8" s="2">
        <v>99</v>
      </c>
      <c r="F8" s="3">
        <v>90</v>
      </c>
      <c r="H8" s="7">
        <v>70</v>
      </c>
      <c r="I8" s="4" t="s">
        <v>617</v>
      </c>
      <c r="K8">
        <v>200</v>
      </c>
      <c r="L8" s="5">
        <v>30</v>
      </c>
    </row>
    <row r="9" ht="18.75" spans="2:12">
      <c r="B9" s="7">
        <v>250</v>
      </c>
      <c r="C9" s="2">
        <v>82.5</v>
      </c>
      <c r="F9" s="3">
        <v>60</v>
      </c>
      <c r="H9" s="7">
        <v>250</v>
      </c>
      <c r="I9" s="4" t="s">
        <v>618</v>
      </c>
      <c r="K9">
        <v>50</v>
      </c>
      <c r="L9" s="5">
        <v>10</v>
      </c>
    </row>
    <row r="10" ht="18.75" spans="2:12">
      <c r="B10" s="7">
        <v>60</v>
      </c>
      <c r="C10" s="2">
        <v>70</v>
      </c>
      <c r="F10" s="3">
        <v>40</v>
      </c>
      <c r="H10" s="7">
        <v>60</v>
      </c>
      <c r="I10" s="4" t="s">
        <v>619</v>
      </c>
      <c r="K10">
        <v>20</v>
      </c>
      <c r="L10" s="5">
        <v>10</v>
      </c>
    </row>
    <row r="11" ht="18.75" spans="2:12">
      <c r="B11" s="7">
        <v>50</v>
      </c>
      <c r="C11" s="2">
        <v>40</v>
      </c>
      <c r="F11" s="3">
        <v>150</v>
      </c>
      <c r="H11" s="7">
        <v>50</v>
      </c>
      <c r="I11" s="4" t="s">
        <v>620</v>
      </c>
      <c r="K11">
        <v>30</v>
      </c>
      <c r="L11" s="5">
        <v>20</v>
      </c>
    </row>
    <row r="12" ht="18.75" spans="2:12">
      <c r="B12" s="7">
        <v>40</v>
      </c>
      <c r="C12" s="2">
        <v>90</v>
      </c>
      <c r="F12" s="3">
        <v>150</v>
      </c>
      <c r="H12" s="7">
        <v>40</v>
      </c>
      <c r="I12" s="4" t="s">
        <v>621</v>
      </c>
      <c r="K12">
        <v>40</v>
      </c>
      <c r="L12" s="5">
        <v>30</v>
      </c>
    </row>
    <row r="13" ht="18.75" spans="2:12">
      <c r="B13" s="7">
        <v>80</v>
      </c>
      <c r="C13" s="2">
        <v>240</v>
      </c>
      <c r="F13" s="3">
        <v>360</v>
      </c>
      <c r="H13" s="7">
        <v>80</v>
      </c>
      <c r="I13" s="4" t="s">
        <v>622</v>
      </c>
      <c r="K13">
        <v>24</v>
      </c>
      <c r="L13" s="5">
        <v>221.78</v>
      </c>
    </row>
    <row r="14" ht="18.75" spans="2:12">
      <c r="B14" s="7">
        <v>90</v>
      </c>
      <c r="C14" s="2">
        <v>360</v>
      </c>
      <c r="F14" s="3">
        <v>60</v>
      </c>
      <c r="H14" s="7">
        <v>90</v>
      </c>
      <c r="I14" s="4" t="s">
        <v>623</v>
      </c>
      <c r="K14">
        <v>20</v>
      </c>
      <c r="L14" s="5">
        <v>160</v>
      </c>
    </row>
    <row r="15" ht="18.75" spans="2:12">
      <c r="B15" s="7">
        <v>100</v>
      </c>
      <c r="C15" s="5">
        <v>200</v>
      </c>
      <c r="F15" s="3">
        <v>200</v>
      </c>
      <c r="H15" s="7">
        <v>100</v>
      </c>
      <c r="I15" s="6" t="s">
        <v>624</v>
      </c>
      <c r="K15">
        <v>15</v>
      </c>
      <c r="L15" s="5">
        <v>100</v>
      </c>
    </row>
    <row r="16" ht="18.75" spans="2:12">
      <c r="B16" s="7">
        <v>240</v>
      </c>
      <c r="C16" s="5">
        <v>125</v>
      </c>
      <c r="F16" s="3">
        <v>300</v>
      </c>
      <c r="H16" s="7">
        <v>240</v>
      </c>
      <c r="I16" s="6" t="s">
        <v>625</v>
      </c>
      <c r="K16">
        <v>30</v>
      </c>
      <c r="L16" s="5">
        <v>15</v>
      </c>
    </row>
    <row r="17" ht="18.75" spans="2:12">
      <c r="B17" s="7">
        <v>360</v>
      </c>
      <c r="C17" s="5">
        <v>300</v>
      </c>
      <c r="F17" s="3">
        <v>276</v>
      </c>
      <c r="H17" s="7">
        <v>360</v>
      </c>
      <c r="I17" s="6" t="s">
        <v>626</v>
      </c>
      <c r="K17">
        <v>57</v>
      </c>
      <c r="L17" s="5">
        <v>30</v>
      </c>
    </row>
    <row r="18" ht="18.75" spans="2:12">
      <c r="B18" s="7">
        <v>200</v>
      </c>
      <c r="C18" s="5">
        <v>70</v>
      </c>
      <c r="F18" s="3">
        <v>228</v>
      </c>
      <c r="H18" s="7">
        <v>200</v>
      </c>
      <c r="I18" s="6" t="s">
        <v>619</v>
      </c>
      <c r="K18">
        <v>60</v>
      </c>
      <c r="L18" s="5">
        <v>40</v>
      </c>
    </row>
    <row r="19" ht="18.75" spans="2:12">
      <c r="B19" s="7">
        <v>125</v>
      </c>
      <c r="C19" s="5">
        <v>490</v>
      </c>
      <c r="F19" s="3">
        <v>126</v>
      </c>
      <c r="H19" s="7">
        <v>125</v>
      </c>
      <c r="I19" s="6" t="s">
        <v>627</v>
      </c>
      <c r="K19">
        <v>15</v>
      </c>
      <c r="L19" s="5">
        <v>24</v>
      </c>
    </row>
    <row r="20" ht="18.75" spans="2:12">
      <c r="B20" s="7">
        <v>300</v>
      </c>
      <c r="C20" s="5">
        <v>100</v>
      </c>
      <c r="F20" s="3">
        <v>168</v>
      </c>
      <c r="H20" s="7">
        <v>300</v>
      </c>
      <c r="I20" s="6" t="s">
        <v>614</v>
      </c>
      <c r="K20">
        <v>30</v>
      </c>
      <c r="L20" s="5">
        <v>57</v>
      </c>
    </row>
    <row r="21" ht="18.75" spans="2:12">
      <c r="B21" s="7">
        <v>70</v>
      </c>
      <c r="C21" s="5">
        <v>100</v>
      </c>
      <c r="F21" s="3">
        <v>190</v>
      </c>
      <c r="H21" s="7">
        <v>70</v>
      </c>
      <c r="I21" s="6" t="s">
        <v>614</v>
      </c>
      <c r="K21">
        <v>468</v>
      </c>
      <c r="L21" s="5">
        <v>60</v>
      </c>
    </row>
    <row r="22" ht="18.75" spans="2:12">
      <c r="B22" s="7">
        <v>60</v>
      </c>
      <c r="C22" s="5">
        <v>100</v>
      </c>
      <c r="F22" s="3">
        <v>95</v>
      </c>
      <c r="H22" s="7">
        <v>60</v>
      </c>
      <c r="I22" s="6" t="s">
        <v>614</v>
      </c>
      <c r="K22">
        <v>48</v>
      </c>
      <c r="L22" s="5">
        <v>468</v>
      </c>
    </row>
    <row r="23" ht="18.75" spans="2:12">
      <c r="B23" s="7">
        <v>400</v>
      </c>
      <c r="C23" s="5">
        <v>80</v>
      </c>
      <c r="F23" s="3">
        <v>91</v>
      </c>
      <c r="H23" s="7">
        <v>400</v>
      </c>
      <c r="I23" s="6" t="s">
        <v>628</v>
      </c>
      <c r="K23">
        <v>60</v>
      </c>
      <c r="L23" s="5">
        <v>48</v>
      </c>
    </row>
    <row r="24" ht="18.75" spans="2:12">
      <c r="B24" s="7">
        <v>490</v>
      </c>
      <c r="C24" s="5">
        <v>70</v>
      </c>
      <c r="F24" s="3">
        <v>90</v>
      </c>
      <c r="H24" s="7">
        <v>490</v>
      </c>
      <c r="I24" s="6" t="s">
        <v>619</v>
      </c>
      <c r="K24">
        <v>60</v>
      </c>
      <c r="L24" s="5">
        <v>60</v>
      </c>
    </row>
    <row r="25" ht="18.75" spans="2:12">
      <c r="B25" s="7">
        <v>100</v>
      </c>
      <c r="C25" s="5">
        <v>480</v>
      </c>
      <c r="F25" s="3">
        <v>38</v>
      </c>
      <c r="H25" s="7">
        <v>100</v>
      </c>
      <c r="I25" s="6" t="s">
        <v>629</v>
      </c>
      <c r="K25">
        <v>40</v>
      </c>
      <c r="L25" s="5">
        <v>60</v>
      </c>
    </row>
    <row r="26" ht="18.75" spans="2:12">
      <c r="B26" s="7">
        <v>100</v>
      </c>
      <c r="C26" s="5">
        <v>80</v>
      </c>
      <c r="F26" s="3">
        <v>3.6</v>
      </c>
      <c r="H26" s="7">
        <v>100</v>
      </c>
      <c r="I26" s="6" t="s">
        <v>628</v>
      </c>
      <c r="K26">
        <v>32</v>
      </c>
      <c r="L26" s="5">
        <v>40</v>
      </c>
    </row>
    <row r="27" ht="18.75" spans="2:12">
      <c r="B27" s="7">
        <v>100</v>
      </c>
      <c r="C27" s="2">
        <v>64</v>
      </c>
      <c r="F27" s="3">
        <v>30</v>
      </c>
      <c r="H27" s="7">
        <v>100</v>
      </c>
      <c r="I27" s="4" t="s">
        <v>630</v>
      </c>
      <c r="K27">
        <v>24</v>
      </c>
      <c r="L27" s="5">
        <v>32</v>
      </c>
    </row>
    <row r="28" ht="18.75" spans="2:12">
      <c r="B28" s="7">
        <v>100</v>
      </c>
      <c r="C28" s="2">
        <v>250</v>
      </c>
      <c r="F28" s="3">
        <v>224</v>
      </c>
      <c r="H28" s="7">
        <v>100</v>
      </c>
      <c r="I28" s="4" t="s">
        <v>631</v>
      </c>
      <c r="K28">
        <v>32</v>
      </c>
      <c r="L28" s="5">
        <v>24</v>
      </c>
    </row>
    <row r="29" ht="18.75" spans="2:12">
      <c r="B29" s="7">
        <v>50</v>
      </c>
      <c r="C29" s="2">
        <v>60</v>
      </c>
      <c r="F29" s="3">
        <v>350</v>
      </c>
      <c r="H29" s="7">
        <v>50</v>
      </c>
      <c r="I29" s="4" t="s">
        <v>632</v>
      </c>
      <c r="K29">
        <v>40</v>
      </c>
      <c r="L29" s="5">
        <v>32</v>
      </c>
    </row>
    <row r="30" ht="18.75" spans="2:12">
      <c r="B30" s="7">
        <v>80</v>
      </c>
      <c r="C30" s="2">
        <v>50</v>
      </c>
      <c r="H30" s="7">
        <v>80</v>
      </c>
      <c r="I30" s="4" t="s">
        <v>612</v>
      </c>
      <c r="K30">
        <v>48</v>
      </c>
      <c r="L30" s="5">
        <v>40</v>
      </c>
    </row>
    <row r="31" ht="18.75" spans="2:12">
      <c r="B31" s="7">
        <v>45</v>
      </c>
      <c r="C31" s="2">
        <v>80</v>
      </c>
      <c r="H31" s="7">
        <v>45</v>
      </c>
      <c r="I31" s="4" t="s">
        <v>628</v>
      </c>
      <c r="K31">
        <v>32</v>
      </c>
      <c r="L31" s="5">
        <v>48</v>
      </c>
    </row>
    <row r="32" ht="18.75" spans="2:12">
      <c r="B32" s="7">
        <v>50</v>
      </c>
      <c r="C32" s="5">
        <v>60</v>
      </c>
      <c r="H32" s="7">
        <v>50</v>
      </c>
      <c r="I32" s="6" t="s">
        <v>632</v>
      </c>
      <c r="K32">
        <v>40</v>
      </c>
      <c r="L32" s="5">
        <v>32</v>
      </c>
    </row>
    <row r="33" ht="18.75" spans="2:12">
      <c r="B33" s="7">
        <v>70</v>
      </c>
      <c r="C33" s="5">
        <v>400</v>
      </c>
      <c r="H33" s="7">
        <v>70</v>
      </c>
      <c r="I33" s="6" t="s">
        <v>633</v>
      </c>
      <c r="K33">
        <v>10</v>
      </c>
      <c r="L33" s="5">
        <v>40</v>
      </c>
    </row>
    <row r="34" ht="18.75" spans="2:12">
      <c r="B34" s="7">
        <v>480</v>
      </c>
      <c r="C34" s="5">
        <v>100</v>
      </c>
      <c r="H34" s="7">
        <v>480</v>
      </c>
      <c r="I34" s="6" t="s">
        <v>614</v>
      </c>
      <c r="K34">
        <v>10</v>
      </c>
      <c r="L34" s="5">
        <v>60</v>
      </c>
    </row>
    <row r="35" ht="15" spans="2:12">
      <c r="C35" s="5">
        <v>45</v>
      </c>
      <c r="I35" s="6" t="s">
        <v>634</v>
      </c>
      <c r="K35">
        <v>20</v>
      </c>
      <c r="L35" s="5">
        <v>120</v>
      </c>
    </row>
    <row r="36" ht="15" spans="2:12">
      <c r="C36" s="5">
        <v>50</v>
      </c>
      <c r="I36" s="6" t="s">
        <v>612</v>
      </c>
      <c r="L36" s="5">
        <v>33</v>
      </c>
    </row>
  </sheetData>
  <conditionalFormatting sqref="B$1:C$1048576">
    <cfRule type="expression" dxfId="0" priority="1">
      <formula>AND(SUMPRODUCT(IFERROR(1*(($B$1:$C$1048576&amp;"x")=(B1&amp;"x")),0))&gt;1,NOT(ISBLANK(B1)))</formula>
    </cfRule>
  </conditionalFormatting>
  <conditionalFormatting sqref="H2:I36">
    <cfRule type="duplicateValues" dxfId="1" priority="2"/>
  </conditionalFormatting>
  <conditionalFormatting sqref="K2:L36">
    <cfRule type="duplicateValues" dxfId="1" priority="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郑熙露</cp:lastModifiedBy>
  <dcterms:created xsi:type="dcterms:W3CDTF">2023-05-12T11:15:00Z</dcterms:created>
  <dcterms:modified xsi:type="dcterms:W3CDTF">2025-12-16T05:52:13Z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E9AFDA148FD044918C2D957594C8810E_13</vt:lpwstr>
  </property>
  <property fmtid="{D5CDD505-2E9C-101B-9397-08002B2CF9AE}" pid="4" name="CalculationRule">
    <vt:i4>0</vt:i4>
  </property>
</Properties>
</file>