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30" activeTab="32"/>
  </bookViews>
  <sheets>
    <sheet name="2024年公共收入预算表" sheetId="12" r:id="rId1"/>
    <sheet name="2024年公共支出预算表" sheetId="30" r:id="rId2"/>
    <sheet name="2024一般平衡" sheetId="14" r:id="rId3"/>
    <sheet name="2024年一般公共支出" sheetId="16" r:id="rId4"/>
    <sheet name="2024年一般公共经济分类基本支出" sheetId="32" r:id="rId5"/>
    <sheet name="14-省对市县补助" sheetId="15" r:id="rId6"/>
    <sheet name="05-对下补助分项目" sheetId="33" r:id="rId7"/>
    <sheet name="2024年本级公共收入预算表 " sheetId="38" r:id="rId8"/>
    <sheet name="2024年本级公共支出预算表 " sheetId="34" r:id="rId9"/>
    <sheet name="2024本级一般平衡" sheetId="35" r:id="rId10"/>
    <sheet name="2024年本级一般公共支出 " sheetId="36" r:id="rId11"/>
    <sheet name="2024年本级一般公共经济分类基本支出 " sheetId="37" r:id="rId12"/>
    <sheet name="2024年基金收入预算表" sheetId="17" r:id="rId13"/>
    <sheet name="2024年基金支出预算表  " sheetId="18" r:id="rId14"/>
    <sheet name="2024基金平衡表 " sheetId="19" r:id="rId15"/>
    <sheet name="上级对市县基金补助" sheetId="39" r:id="rId16"/>
    <sheet name="2024年本级基金收入预算表" sheetId="40" r:id="rId17"/>
    <sheet name="2024年本级基金支出预算表" sheetId="41" r:id="rId18"/>
    <sheet name="2024本级基金平衡表 " sheetId="42" r:id="rId19"/>
    <sheet name="07-预算内基本建设" sheetId="43" r:id="rId20"/>
    <sheet name="本级重大政府投资项目表" sheetId="44" r:id="rId21"/>
    <sheet name="2024年国有资本经营预算" sheetId="20" r:id="rId22"/>
    <sheet name="区本级国有资本经营预算收入" sheetId="46" r:id="rId23"/>
    <sheet name="区本级国有资本经营预算支出" sheetId="47" r:id="rId24"/>
    <sheet name="国有资本经营预算平衡 (本级)" sheetId="48" r:id="rId25"/>
    <sheet name="对下国有资本经营预算转移支付" sheetId="49" r:id="rId26"/>
    <sheet name="社会保险基金收入" sheetId="50" r:id="rId27"/>
    <sheet name="社会保险基金支出" sheetId="51" r:id="rId28"/>
    <sheet name="社会保险基金收支平衡表" sheetId="52" r:id="rId29"/>
    <sheet name="2024年地方政府债务限额及余额预算情况表" sheetId="53" r:id="rId30"/>
    <sheet name="地方政府债券发行及还本付息预算情况表" sheetId="54" r:id="rId31"/>
    <sheet name="分地区政府债务十年到期情况表" sheetId="55" r:id="rId32"/>
    <sheet name="提前下达新增地方政府债券资金安排情况" sheetId="56"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s>
  <definedNames>
    <definedName name="_xlnm._FilterDatabase" localSheetId="1" hidden="1">'2024年公共支出预算表'!$A$5:$D$318</definedName>
    <definedName name="_xlnm._FilterDatabase" localSheetId="8" hidden="1">'2024年本级公共支出预算表 '!$A$5:$D$318</definedName>
    <definedName name="_xlnm._FilterDatabase" localSheetId="13" hidden="1">'2024年基金支出预算表  '!$A$4:$E$19</definedName>
    <definedName name="_xlnm._FilterDatabase" localSheetId="17" hidden="1">'2024年本级基金支出预算表'!$A$4:$E$19</definedName>
    <definedName name="。" localSheetId="5">#REF!</definedName>
    <definedName name="。" localSheetId="14">#REF!</definedName>
    <definedName name="。" localSheetId="1">#REF!</definedName>
    <definedName name="。" localSheetId="13">#REF!</definedName>
    <definedName name="。" localSheetId="4">#REF!</definedName>
    <definedName name="。" localSheetId="2">#REF!</definedName>
    <definedName name="。">#REF!</definedName>
    <definedName name="_______________A01" localSheetId="5">#REF!</definedName>
    <definedName name="_______________A01" localSheetId="14">#REF!</definedName>
    <definedName name="_______________A01" localSheetId="1">#REF!</definedName>
    <definedName name="_______________A01" localSheetId="13">#REF!</definedName>
    <definedName name="_______________A01" localSheetId="4">#REF!</definedName>
    <definedName name="_______________A01" localSheetId="2">#REF!</definedName>
    <definedName name="_______________A01">#REF!</definedName>
    <definedName name="_______________A08" localSheetId="5">'[1]A01-1'!$A$5:$C$36</definedName>
    <definedName name="_______________A08" localSheetId="1">'[2]A01-1'!$A$5:$C$36</definedName>
    <definedName name="_______________A08">'[3]A01-1'!$A$5:$C$36</definedName>
    <definedName name="___1A01_" localSheetId="5">#REF!</definedName>
    <definedName name="___1A01_" localSheetId="14">#REF!</definedName>
    <definedName name="___1A01_" localSheetId="1">#REF!</definedName>
    <definedName name="___1A01_" localSheetId="13">#REF!</definedName>
    <definedName name="___1A01_" localSheetId="4">#REF!</definedName>
    <definedName name="___1A01_" localSheetId="2">#REF!</definedName>
    <definedName name="___1A01_">#REF!</definedName>
    <definedName name="___2A08_" localSheetId="5">'[1]A01-1'!$A$5:$C$36</definedName>
    <definedName name="___2A08_" localSheetId="1">'[2]A01-1'!$A$5:$C$36</definedName>
    <definedName name="___2A08_">'[3]A01-1'!$A$5:$C$36</definedName>
    <definedName name="__1A01_" localSheetId="5">#REF!</definedName>
    <definedName name="__1A01_" localSheetId="14">#REF!</definedName>
    <definedName name="__1A01_" localSheetId="1">#REF!</definedName>
    <definedName name="__1A01_" localSheetId="13">#REF!</definedName>
    <definedName name="__1A01_" localSheetId="4">#REF!</definedName>
    <definedName name="__1A01_" localSheetId="2">#REF!</definedName>
    <definedName name="__1A01_">#REF!</definedName>
    <definedName name="__2A08_" localSheetId="5">'[1]A01-1'!$A$5:$C$36</definedName>
    <definedName name="__2A08_" localSheetId="1">'[2]A01-1'!$A$5:$C$36</definedName>
    <definedName name="__2A08_">'[3]A01-1'!$A$5:$C$36</definedName>
    <definedName name="__A01" localSheetId="5">#REF!</definedName>
    <definedName name="__A01" localSheetId="14">#REF!</definedName>
    <definedName name="__A01" localSheetId="1">#REF!</definedName>
    <definedName name="__A01" localSheetId="13">#REF!</definedName>
    <definedName name="__A01" localSheetId="4">#REF!</definedName>
    <definedName name="__A01" localSheetId="2">#REF!</definedName>
    <definedName name="__A01">#REF!</definedName>
    <definedName name="__A08" localSheetId="5">'[1]A01-1'!$A$5:$C$36</definedName>
    <definedName name="__A08" localSheetId="1">'[2]A01-1'!$A$5:$C$36</definedName>
    <definedName name="__A08">'[3]A01-1'!$A$5:$C$36</definedName>
    <definedName name="_1A01_" localSheetId="5">#REF!</definedName>
    <definedName name="_1A01_" localSheetId="14">#REF!</definedName>
    <definedName name="_1A01_" localSheetId="1">#REF!</definedName>
    <definedName name="_1A01_" localSheetId="13">#REF!</definedName>
    <definedName name="_1A01_" localSheetId="4">#REF!</definedName>
    <definedName name="_1A01_" localSheetId="2">#REF!</definedName>
    <definedName name="_1A01_">#REF!</definedName>
    <definedName name="_2A01_" localSheetId="5">#REF!</definedName>
    <definedName name="_2A01_" localSheetId="14">#REF!</definedName>
    <definedName name="_2A01_" localSheetId="1">#REF!</definedName>
    <definedName name="_2A01_" localSheetId="13">#REF!</definedName>
    <definedName name="_2A01_" localSheetId="4">#REF!</definedName>
    <definedName name="_2A01_" localSheetId="2">#REF!</definedName>
    <definedName name="_2A01_">#REF!</definedName>
    <definedName name="_2A08_" localSheetId="5">'[4]A01-1'!$A$5:$C$36</definedName>
    <definedName name="_2A08_" localSheetId="1">'[5]A01-1'!$A$5:$C$36</definedName>
    <definedName name="_2A08_">'[6]A01-1'!$A$5:$C$36</definedName>
    <definedName name="_4A08_" localSheetId="5">'[1]A01-1'!$A$5:$C$36</definedName>
    <definedName name="_4A08_" localSheetId="1">'[2]A01-1'!$A$5:$C$36</definedName>
    <definedName name="_4A08_">'[3]A01-1'!$A$5:$C$36</definedName>
    <definedName name="_A01" localSheetId="5">#REF!</definedName>
    <definedName name="_A01" localSheetId="14">#REF!</definedName>
    <definedName name="_A01" localSheetId="1">#REF!</definedName>
    <definedName name="_A01" localSheetId="13">#REF!</definedName>
    <definedName name="_A01" localSheetId="4">#REF!</definedName>
    <definedName name="_A01" localSheetId="2">#REF!</definedName>
    <definedName name="_A01">#REF!</definedName>
    <definedName name="_A08" localSheetId="5">'[1]A01-1'!$A$5:$C$36</definedName>
    <definedName name="_A08" localSheetId="1">'[2]A01-1'!$A$5:$C$36</definedName>
    <definedName name="_A08">'[3]A01-1'!$A$5:$C$36</definedName>
    <definedName name="_A205">#REF!</definedName>
    <definedName name="a">#N/A</definedName>
    <definedName name="aaa" localSheetId="1">#REF!</definedName>
    <definedName name="aaa" localSheetId="4">#REF!</definedName>
    <definedName name="aaa">#REF!</definedName>
    <definedName name="b">#N/A</definedName>
    <definedName name="d">#N/A</definedName>
    <definedName name="Database" localSheetId="5">#REF!</definedName>
    <definedName name="Database" localSheetId="14">#REF!</definedName>
    <definedName name="Database" localSheetId="1">#REF!</definedName>
    <definedName name="Database" localSheetId="13">#REF!</definedName>
    <definedName name="Database" localSheetId="4">#REF!</definedName>
    <definedName name="Database" localSheetId="2">#REF!</definedName>
    <definedName name="Database">#REF!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_xlnm.Print_Area" localSheetId="14">'2024基金平衡表 '!$A$1:$D$13</definedName>
    <definedName name="_xlnm.Print_Area" localSheetId="0">'2024年公共收入预算表'!$A$1:$D$31</definedName>
    <definedName name="_xlnm.Print_Area" localSheetId="12">'2024年基金收入预算表'!$A$1:$B$8</definedName>
    <definedName name="_xlnm.Print_Area" localSheetId="2">'2024一般平衡'!$A$1:$D$20</definedName>
    <definedName name="_xlnm.Print_Area" hidden="1">#N/A</definedName>
    <definedName name="_xlnm.Print_Titles" localSheetId="1">'2024年公共支出预算表'!$4:5</definedName>
    <definedName name="_xlnm.Print_Titles" localSheetId="13">'2024年基金支出预算表  '!$4:4</definedName>
    <definedName name="_xlnm.Print_Titles" localSheetId="4">'2024年一般公共经济分类基本支出'!$4:4</definedName>
    <definedName name="_xlnm.Print_Titles" localSheetId="3">'2024年一般公共支出'!$4:4</definedName>
    <definedName name="_xlnm.Print_Titles" hidden="1">#N/A</definedName>
    <definedName name="qsq" localSheetId="14">#REF!</definedName>
    <definedName name="qsq" localSheetId="1">#REF!</definedName>
    <definedName name="qsq" localSheetId="21">#REF!</definedName>
    <definedName name="qsq" localSheetId="13">#REF!</definedName>
    <definedName name="qsq" localSheetId="4">#REF!</definedName>
    <definedName name="qsq" localSheetId="2">#REF!</definedName>
    <definedName name="qsq">#REF!</definedName>
    <definedName name="s">#N/A</definedName>
    <definedName name="ss">#N/A</definedName>
    <definedName name="x" localSheetId="14">#REF!</definedName>
    <definedName name="x" localSheetId="1">#REF!</definedName>
    <definedName name="x" localSheetId="21">#REF!</definedName>
    <definedName name="x" localSheetId="13">#REF!</definedName>
    <definedName name="x" localSheetId="4">#REF!</definedName>
    <definedName name="x" localSheetId="2">#REF!</definedName>
    <definedName name="x">#REF!</definedName>
    <definedName name="xc" localSheetId="4">#REF!</definedName>
    <definedName name="xc">#REF!</definedName>
    <definedName name="xxxx" localSheetId="1">#REF!</definedName>
    <definedName name="xxxx" localSheetId="4">#REF!</definedName>
    <definedName name="xxxx">#REF!</definedName>
    <definedName name="地区名称" localSheetId="5">#REF!</definedName>
    <definedName name="地区名称" localSheetId="14">#REF!</definedName>
    <definedName name="地区名称" localSheetId="1">#REF!</definedName>
    <definedName name="地区名称" localSheetId="13">#REF!</definedName>
    <definedName name="地区名称" localSheetId="4">#REF!</definedName>
    <definedName name="地区名称" localSheetId="2">#REF!</definedName>
    <definedName name="地区名称">#REF!</definedName>
    <definedName name="支出" localSheetId="5">#REF!</definedName>
    <definedName name="支出" localSheetId="14">#REF!</definedName>
    <definedName name="支出" localSheetId="1">#REF!</definedName>
    <definedName name="支出" localSheetId="13">#REF!</definedName>
    <definedName name="支出" localSheetId="4">#REF!</definedName>
    <definedName name="支出" localSheetId="2">#REF!</definedName>
    <definedName name="支出">#REF!</definedName>
    <definedName name="。" localSheetId="6">#REF!</definedName>
    <definedName name="_______________A01" localSheetId="6">#REF!</definedName>
    <definedName name="_______________A08" localSheetId="6">'[7]A01-1'!$A$5:$C$36</definedName>
    <definedName name="___1A01_" localSheetId="6">#REF!</definedName>
    <definedName name="___2A08_" localSheetId="6">'[7]A01-1'!$A$5:$C$36</definedName>
    <definedName name="__1A01_" localSheetId="6">#REF!</definedName>
    <definedName name="__2A08_" localSheetId="6">'[7]A01-1'!$A$5:$C$36</definedName>
    <definedName name="__A01" localSheetId="6">#REF!</definedName>
    <definedName name="__A08" localSheetId="6">'[7]A01-1'!$A$5:$C$36</definedName>
    <definedName name="_1A01_" localSheetId="6">#REF!</definedName>
    <definedName name="_2A01_" localSheetId="6">#REF!</definedName>
    <definedName name="_2A08_" localSheetId="6">'[8]A01-1'!$A$5:$C$36</definedName>
    <definedName name="_4A08_" localSheetId="6">'[7]A01-1'!$A$5:$C$36</definedName>
    <definedName name="_A01" localSheetId="6">#REF!</definedName>
    <definedName name="_A08" localSheetId="6">'[7]A01-1'!$A$5:$C$36</definedName>
    <definedName name="_A205" localSheetId="6">#REF!</definedName>
    <definedName name="a" localSheetId="6">#REF!</definedName>
    <definedName name="aaa" localSheetId="6">#REF!</definedName>
    <definedName name="Database" localSheetId="6">#REF!</definedName>
    <definedName name="qsq" localSheetId="6">#REF!</definedName>
    <definedName name="x" localSheetId="6">#REF!</definedName>
    <definedName name="xc" localSheetId="6">#REF!</definedName>
    <definedName name="xxxx" localSheetId="6">#REF!</definedName>
    <definedName name="地区名称" localSheetId="6">#REF!</definedName>
    <definedName name="支出" localSheetId="6">#REF!</definedName>
    <definedName name="_________________A08">'[9]A01-1'!$A$5:$C$36</definedName>
    <definedName name="________________A08">'[10]A01-1'!$A$5:$C$36</definedName>
    <definedName name="____________A08">'[12]A01-1'!$A$5:$C$36</definedName>
    <definedName name="___________A08">'[12]A01-1'!$A$5:$C$36</definedName>
    <definedName name="__________A08">'[12]A01-1'!$A$5:$C$36</definedName>
    <definedName name="________A08">'[12]A01-1'!$A$5:$C$36</definedName>
    <definedName name="______A08">'[13]A01-1'!$A$5:$C$36</definedName>
    <definedName name="_____A08">'[13]A01-1'!$A$5:$C$36</definedName>
    <definedName name="____2A08_">'[14]A01-1'!$A$5:$C$36</definedName>
    <definedName name="____A08">'[15]A01-1'!$A$5:$C$36</definedName>
    <definedName name="___A08">'[15]A01-1'!$A$5:$C$36</definedName>
    <definedName name="__4A08_">'[11]A01-1'!$A$5:$C$36</definedName>
    <definedName name="_a8756">'[10]A01-1'!$A$5:$C$36</definedName>
    <definedName name="MAILMERGEMODE">"OneWorksheet"</definedName>
    <definedName name="行业">[16]Sheet1!$W$2:$W$9</definedName>
    <definedName name="市州">[16]Sheet1!$A$2:$U$2</definedName>
    <definedName name="性质">[17]Sheet2!$A$1:$A$4</definedName>
    <definedName name="_______________________A01" localSheetId="6">#REF!</definedName>
    <definedName name="_______________________A08" localSheetId="6">'[18]A01-1'!$A$5:$C$36</definedName>
    <definedName name="______________________A01" localSheetId="6">#REF!</definedName>
    <definedName name="______________________A08" localSheetId="6">'[18]A01-1'!$A$5:$C$36</definedName>
    <definedName name="_____________________A01" localSheetId="6">#REF!</definedName>
    <definedName name="_____________________A08" localSheetId="6">'[19]A01-1'!$A$5:$C$36</definedName>
    <definedName name="____________________A01" localSheetId="6">#REF!</definedName>
    <definedName name="____________________A08" localSheetId="6">'[18]A01-1'!$A$5:$C$36</definedName>
    <definedName name="___________________A01" localSheetId="6">#REF!</definedName>
    <definedName name="___________________A08" localSheetId="6">'[18]A01-1'!$A$5:$C$36</definedName>
    <definedName name="___________________qyc1234" localSheetId="6">#REF!</definedName>
    <definedName name="__________________A01" localSheetId="6">#REF!</definedName>
    <definedName name="__________________A08" localSheetId="6">'[18]A01-1'!$A$5:$C$36</definedName>
    <definedName name="__________________qyc1234" localSheetId="6">#REF!</definedName>
    <definedName name="_________________A01" localSheetId="6">#REF!</definedName>
    <definedName name="_________________qyc1234" localSheetId="6">#REF!</definedName>
    <definedName name="________________A01" localSheetId="6">#REF!</definedName>
    <definedName name="________________qyc1234" localSheetId="6">#REF!</definedName>
    <definedName name="_______________qyc1234" localSheetId="6">#REF!</definedName>
    <definedName name="______________A01" localSheetId="6">#REF!</definedName>
    <definedName name="______________A08" localSheetId="6">'[20]A01-1'!$A$5:$C$36</definedName>
    <definedName name="______________qyc1234" localSheetId="6">#REF!</definedName>
    <definedName name="_____________A01" localSheetId="6">#REF!</definedName>
    <definedName name="_____________A08" localSheetId="6">'[21]A01-1'!$A$5:$C$36</definedName>
    <definedName name="_____________qyc1234" localSheetId="6">#REF!</definedName>
    <definedName name="____________A01" localSheetId="6">#REF!</definedName>
    <definedName name="____________qyc1234" localSheetId="6">#REF!</definedName>
    <definedName name="___________A01" localSheetId="6">#REF!</definedName>
    <definedName name="___________qyc1234" localSheetId="6">#REF!</definedName>
    <definedName name="__________A01" localSheetId="6">#REF!</definedName>
    <definedName name="__________qyc1234" localSheetId="6">#REF!</definedName>
    <definedName name="_________A01" localSheetId="6">#REF!</definedName>
    <definedName name="_________A08" localSheetId="6">'[18]A01-1'!$A$5:$C$36</definedName>
    <definedName name="_________qyc1234" localSheetId="6">#REF!</definedName>
    <definedName name="________A01" localSheetId="6">#REF!</definedName>
    <definedName name="________qyc1234" localSheetId="6">#REF!</definedName>
    <definedName name="_______A01" localSheetId="6">#REF!</definedName>
    <definedName name="_______A08" localSheetId="6">'[22]A01-1'!$A$5:$C$36</definedName>
    <definedName name="_______qyc1234" localSheetId="6">#REF!</definedName>
    <definedName name="______A01" localSheetId="6">#REF!</definedName>
    <definedName name="______qyc1234" localSheetId="6">#REF!</definedName>
    <definedName name="_____A01" localSheetId="6">#REF!</definedName>
    <definedName name="_____qyc1234" localSheetId="6">#REF!</definedName>
    <definedName name="____1A01_" localSheetId="6">#REF!</definedName>
    <definedName name="____A01" localSheetId="6">#REF!</definedName>
    <definedName name="____qyc1234" localSheetId="6">#REF!</definedName>
    <definedName name="___A01" localSheetId="6">#REF!</definedName>
    <definedName name="___qyc1234" localSheetId="6">#REF!</definedName>
    <definedName name="__2A01_" localSheetId="6">#REF!</definedName>
    <definedName name="__qyc1234" localSheetId="6">#REF!</definedName>
    <definedName name="_qyc1234" localSheetId="6">#REF!</definedName>
    <definedName name="分类" localSheetId="6">#REF!</definedName>
    <definedName name="形式" localSheetId="6">#REF!</definedName>
    <definedName name="_______________________A01">#REF!</definedName>
    <definedName name="_______________________A08">'[23]A01-1'!$A$5:$C$36</definedName>
    <definedName name="______________________A01">#REF!</definedName>
    <definedName name="______________________A08">'[23]A01-1'!$A$5:$C$36</definedName>
    <definedName name="_____________________A01">#REF!</definedName>
    <definedName name="_____________________A08">'[24]A01-1'!$A$5:$C$36</definedName>
    <definedName name="____________________A01">#REF!</definedName>
    <definedName name="____________________A08">'[23]A01-1'!$A$5:$C$36</definedName>
    <definedName name="___________________A01">#REF!</definedName>
    <definedName name="___________________A08">'[23]A01-1'!$A$5:$C$36</definedName>
    <definedName name="___________________qyc1234">#REF!</definedName>
    <definedName name="__________________A01">#REF!</definedName>
    <definedName name="__________________A08">'[23]A01-1'!$A$5:$C$36</definedName>
    <definedName name="__________________qyc1234">#REF!</definedName>
    <definedName name="_________________A01">#REF!</definedName>
    <definedName name="_________________qyc1234">#REF!</definedName>
    <definedName name="________________A01">#REF!</definedName>
    <definedName name="________________qyc1234">#REF!</definedName>
    <definedName name="_______________qyc1234">#REF!</definedName>
    <definedName name="______________A01">#REF!</definedName>
    <definedName name="______________A08">'[25]A01-1'!$A$5:$C$36</definedName>
    <definedName name="______________qyc1234">#REF!</definedName>
    <definedName name="_____________A01">#REF!</definedName>
    <definedName name="_____________A08">'[26]A01-1'!$A$5:$C$36</definedName>
    <definedName name="_____________qyc1234">#REF!</definedName>
    <definedName name="____________A01">#REF!</definedName>
    <definedName name="____________qyc1234">#REF!</definedName>
    <definedName name="___________A01">#REF!</definedName>
    <definedName name="___________qyc1234">#REF!</definedName>
    <definedName name="__________A01">#REF!</definedName>
    <definedName name="__________qyc1234">#REF!</definedName>
    <definedName name="_________A01">#REF!</definedName>
    <definedName name="_________A08">'[23]A01-1'!$A$5:$C$36</definedName>
    <definedName name="_________qyc1234">#REF!</definedName>
    <definedName name="________A01">#REF!</definedName>
    <definedName name="________qyc1234">#REF!</definedName>
    <definedName name="_______A01">#REF!</definedName>
    <definedName name="_______A08">'[27]A01-1'!$A$5:$C$36</definedName>
    <definedName name="_______qyc1234">#REF!</definedName>
    <definedName name="______A01">#REF!</definedName>
    <definedName name="______qyc1234">#REF!</definedName>
    <definedName name="_____A01">#REF!</definedName>
    <definedName name="_____qyc1234">#REF!</definedName>
    <definedName name="____1A01_">#REF!</definedName>
    <definedName name="____A01">#REF!</definedName>
    <definedName name="____qyc1234">#REF!</definedName>
    <definedName name="___A01">#REF!</definedName>
    <definedName name="___qyc1234">#REF!</definedName>
    <definedName name="__2A01_">#REF!</definedName>
    <definedName name="__qyc1234">#REF!</definedName>
    <definedName name="_qyc1234">#REF!</definedName>
    <definedName name="分类">#REF!</definedName>
    <definedName name="形式">#REF!</definedName>
    <definedName name="。" localSheetId="8">#REF!</definedName>
    <definedName name="_______________A01" localSheetId="8">#REF!</definedName>
    <definedName name="_______________A08" localSheetId="8">'[2]A01-1'!$A$5:$C$36</definedName>
    <definedName name="___1A01_" localSheetId="8">#REF!</definedName>
    <definedName name="___2A08_" localSheetId="8">'[2]A01-1'!$A$5:$C$36</definedName>
    <definedName name="__1A01_" localSheetId="8">#REF!</definedName>
    <definedName name="__2A08_" localSheetId="8">'[2]A01-1'!$A$5:$C$36</definedName>
    <definedName name="__A01" localSheetId="8">#REF!</definedName>
    <definedName name="__A08" localSheetId="8">'[2]A01-1'!$A$5:$C$36</definedName>
    <definedName name="_1A01_" localSheetId="8">#REF!</definedName>
    <definedName name="_2A01_" localSheetId="8">#REF!</definedName>
    <definedName name="_2A08_" localSheetId="8">'[5]A01-1'!$A$5:$C$36</definedName>
    <definedName name="_4A08_" localSheetId="8">'[2]A01-1'!$A$5:$C$36</definedName>
    <definedName name="_A01" localSheetId="8">#REF!</definedName>
    <definedName name="_A08" localSheetId="8">'[2]A01-1'!$A$5:$C$36</definedName>
    <definedName name="aaa" localSheetId="8">#REF!</definedName>
    <definedName name="Database" localSheetId="8">#REF!</definedName>
    <definedName name="_xlnm.Print_Titles" localSheetId="8">'2024年本级公共支出预算表 '!$4:5</definedName>
    <definedName name="qsq" localSheetId="8">#REF!</definedName>
    <definedName name="x" localSheetId="8">#REF!</definedName>
    <definedName name="xxxx" localSheetId="8">#REF!</definedName>
    <definedName name="地区名称" localSheetId="8">#REF!</definedName>
    <definedName name="支出" localSheetId="8">#REF!</definedName>
    <definedName name="。" localSheetId="9">#REF!</definedName>
    <definedName name="_______________A01" localSheetId="9">#REF!</definedName>
    <definedName name="___1A01_" localSheetId="9">#REF!</definedName>
    <definedName name="__1A01_" localSheetId="9">#REF!</definedName>
    <definedName name="__A01" localSheetId="9">#REF!</definedName>
    <definedName name="_1A01_" localSheetId="9">#REF!</definedName>
    <definedName name="_2A01_" localSheetId="9">#REF!</definedName>
    <definedName name="_A01" localSheetId="9">#REF!</definedName>
    <definedName name="Database" localSheetId="9">#REF!</definedName>
    <definedName name="_xlnm.Print_Area" localSheetId="9">'2024本级一般平衡'!$A$1:$D$20</definedName>
    <definedName name="qsq" localSheetId="9">#REF!</definedName>
    <definedName name="x" localSheetId="9">#REF!</definedName>
    <definedName name="地区名称" localSheetId="9">#REF!</definedName>
    <definedName name="支出" localSheetId="9">#REF!</definedName>
    <definedName name="_xlnm.Print_Titles" localSheetId="10">'2024年本级一般公共支出 '!$4:4</definedName>
    <definedName name="。" localSheetId="11">#REF!</definedName>
    <definedName name="_______________A01" localSheetId="11">#REF!</definedName>
    <definedName name="___1A01_" localSheetId="11">#REF!</definedName>
    <definedName name="__1A01_" localSheetId="11">#REF!</definedName>
    <definedName name="__A01" localSheetId="11">#REF!</definedName>
    <definedName name="_1A01_" localSheetId="11">#REF!</definedName>
    <definedName name="_2A01_" localSheetId="11">#REF!</definedName>
    <definedName name="_A01" localSheetId="11">#REF!</definedName>
    <definedName name="aaa" localSheetId="11">#REF!</definedName>
    <definedName name="Database" localSheetId="11">#REF!</definedName>
    <definedName name="_xlnm.Print_Titles" localSheetId="11">'2024年本级一般公共经济分类基本支出 '!$4:4</definedName>
    <definedName name="qsq" localSheetId="11">#REF!</definedName>
    <definedName name="x" localSheetId="11">#REF!</definedName>
    <definedName name="xc" localSheetId="11">#REF!</definedName>
    <definedName name="xxxx" localSheetId="11">#REF!</definedName>
    <definedName name="地区名称" localSheetId="11">#REF!</definedName>
    <definedName name="支出" localSheetId="11">#REF!</definedName>
    <definedName name="_xlnm.Print_Area" localSheetId="7">'2024年本级公共收入预算表 '!$A$1:$D$31</definedName>
    <definedName name="。" localSheetId="15">#REF!</definedName>
    <definedName name="_______________A01" localSheetId="15">#REF!</definedName>
    <definedName name="___1A01_" localSheetId="15">#REF!</definedName>
    <definedName name="__1A01_" localSheetId="15">#REF!</definedName>
    <definedName name="__A01" localSheetId="15">#REF!</definedName>
    <definedName name="_1A01_" localSheetId="15">#REF!</definedName>
    <definedName name="_2A01_" localSheetId="15">#REF!</definedName>
    <definedName name="_A01" localSheetId="15">#REF!</definedName>
    <definedName name="_A205" localSheetId="15">#REF!</definedName>
    <definedName name="aaa" localSheetId="15">#REF!</definedName>
    <definedName name="Database" localSheetId="15">#REF!</definedName>
    <definedName name="qsq" localSheetId="15">#REF!</definedName>
    <definedName name="x" localSheetId="15">#REF!</definedName>
    <definedName name="xc" localSheetId="15">#REF!</definedName>
    <definedName name="xxxx" localSheetId="15">#REF!</definedName>
    <definedName name="地区名称" localSheetId="15">#REF!</definedName>
    <definedName name="支出" localSheetId="15">#REF!</definedName>
    <definedName name="_______________________A01" localSheetId="15">#REF!</definedName>
    <definedName name="_______________________A08" localSheetId="15">'[18]A01-1'!$A$5:$C$36</definedName>
    <definedName name="______________________A01" localSheetId="15">#REF!</definedName>
    <definedName name="______________________A08" localSheetId="15">'[18]A01-1'!$A$5:$C$36</definedName>
    <definedName name="_____________________A01" localSheetId="15">#REF!</definedName>
    <definedName name="_____________________A08" localSheetId="15">'[19]A01-1'!$A$5:$C$36</definedName>
    <definedName name="____________________A01" localSheetId="15">#REF!</definedName>
    <definedName name="____________________A08" localSheetId="15">'[18]A01-1'!$A$5:$C$36</definedName>
    <definedName name="___________________A01" localSheetId="15">#REF!</definedName>
    <definedName name="___________________A08" localSheetId="15">'[18]A01-1'!$A$5:$C$36</definedName>
    <definedName name="___________________qyc1234" localSheetId="15">#REF!</definedName>
    <definedName name="__________________A01" localSheetId="15">#REF!</definedName>
    <definedName name="__________________A08" localSheetId="15">'[18]A01-1'!$A$5:$C$36</definedName>
    <definedName name="__________________qyc1234" localSheetId="15">#REF!</definedName>
    <definedName name="_________________A01" localSheetId="15">#REF!</definedName>
    <definedName name="_________________qyc1234" localSheetId="15">#REF!</definedName>
    <definedName name="________________A01" localSheetId="15">#REF!</definedName>
    <definedName name="________________qyc1234" localSheetId="15">#REF!</definedName>
    <definedName name="_______________qyc1234" localSheetId="15">#REF!</definedName>
    <definedName name="______________A01" localSheetId="15">#REF!</definedName>
    <definedName name="______________A08" localSheetId="15">'[20]A01-1'!$A$5:$C$36</definedName>
    <definedName name="______________qyc1234" localSheetId="15">#REF!</definedName>
    <definedName name="_____________A01" localSheetId="15">#REF!</definedName>
    <definedName name="_____________A08" localSheetId="15">'[21]A01-1'!$A$5:$C$36</definedName>
    <definedName name="_____________qyc1234" localSheetId="15">#REF!</definedName>
    <definedName name="____________A01" localSheetId="15">#REF!</definedName>
    <definedName name="____________qyc1234" localSheetId="15">#REF!</definedName>
    <definedName name="___________A01" localSheetId="15">#REF!</definedName>
    <definedName name="___________qyc1234" localSheetId="15">#REF!</definedName>
    <definedName name="__________A01" localSheetId="15">#REF!</definedName>
    <definedName name="__________qyc1234" localSheetId="15">#REF!</definedName>
    <definedName name="_________A01" localSheetId="15">#REF!</definedName>
    <definedName name="_________A08" localSheetId="15">'[18]A01-1'!$A$5:$C$36</definedName>
    <definedName name="_________qyc1234" localSheetId="15">#REF!</definedName>
    <definedName name="________A01" localSheetId="15">#REF!</definedName>
    <definedName name="________qyc1234" localSheetId="15">#REF!</definedName>
    <definedName name="_______A01" localSheetId="15">#REF!</definedName>
    <definedName name="_______A08" localSheetId="15">'[22]A01-1'!$A$5:$C$36</definedName>
    <definedName name="_______qyc1234" localSheetId="15">#REF!</definedName>
    <definedName name="______A01" localSheetId="15">#REF!</definedName>
    <definedName name="______qyc1234" localSheetId="15">#REF!</definedName>
    <definedName name="_____A01" localSheetId="15">#REF!</definedName>
    <definedName name="_____qyc1234" localSheetId="15">#REF!</definedName>
    <definedName name="____1A01_" localSheetId="15">#REF!</definedName>
    <definedName name="____A01" localSheetId="15">#REF!</definedName>
    <definedName name="____qyc1234" localSheetId="15">#REF!</definedName>
    <definedName name="___A01" localSheetId="15">#REF!</definedName>
    <definedName name="___qyc1234" localSheetId="15">#REF!</definedName>
    <definedName name="__2A01_" localSheetId="15">#REF!</definedName>
    <definedName name="__qyc1234" localSheetId="15">#REF!</definedName>
    <definedName name="_qyc1234" localSheetId="15">#REF!</definedName>
    <definedName name="分类" localSheetId="15">#REF!</definedName>
    <definedName name="形式" localSheetId="15">#REF!</definedName>
    <definedName name="_xlnm.Print_Area" localSheetId="16">'2024年本级基金收入预算表'!$A$1:$B$8</definedName>
    <definedName name="。" localSheetId="17">#REF!</definedName>
    <definedName name="_______________A01" localSheetId="17">#REF!</definedName>
    <definedName name="___1A01_" localSheetId="17">#REF!</definedName>
    <definedName name="__1A01_" localSheetId="17">#REF!</definedName>
    <definedName name="__A01" localSheetId="17">#REF!</definedName>
    <definedName name="_1A01_" localSheetId="17">#REF!</definedName>
    <definedName name="_2A01_" localSheetId="17">#REF!</definedName>
    <definedName name="_A01" localSheetId="17">#REF!</definedName>
    <definedName name="Database" localSheetId="17">#REF!</definedName>
    <definedName name="_xlnm.Print_Titles" localSheetId="17">'2024年本级基金支出预算表'!$4:4</definedName>
    <definedName name="qsq" localSheetId="17">#REF!</definedName>
    <definedName name="x" localSheetId="17">#REF!</definedName>
    <definedName name="地区名称" localSheetId="17">#REF!</definedName>
    <definedName name="支出" localSheetId="17">#REF!</definedName>
    <definedName name="。" localSheetId="18">#REF!</definedName>
    <definedName name="_______________A01" localSheetId="18">#REF!</definedName>
    <definedName name="___1A01_" localSheetId="18">#REF!</definedName>
    <definedName name="__1A01_" localSheetId="18">#REF!</definedName>
    <definedName name="__A01" localSheetId="18">#REF!</definedName>
    <definedName name="_1A01_" localSheetId="18">#REF!</definedName>
    <definedName name="_2A01_" localSheetId="18">#REF!</definedName>
    <definedName name="_A01" localSheetId="18">#REF!</definedName>
    <definedName name="Database" localSheetId="18">#REF!</definedName>
    <definedName name="_xlnm.Print_Area" localSheetId="18">'2024本级基金平衡表 '!$A$1:$D$13</definedName>
    <definedName name="qsq" localSheetId="18">#REF!</definedName>
    <definedName name="x" localSheetId="18">#REF!</definedName>
    <definedName name="地区名称" localSheetId="18">#REF!</definedName>
    <definedName name="支出" localSheetId="18">#REF!</definedName>
    <definedName name="。" localSheetId="19">#REF!</definedName>
    <definedName name="_______________A01" localSheetId="19">#REF!</definedName>
    <definedName name="___1A01_" localSheetId="19">#REF!</definedName>
    <definedName name="__1A01_" localSheetId="19">#REF!</definedName>
    <definedName name="__A01" localSheetId="19">#REF!</definedName>
    <definedName name="_1A01_" localSheetId="19">#REF!</definedName>
    <definedName name="_2A01_" localSheetId="19">#REF!</definedName>
    <definedName name="_A01" localSheetId="19">#REF!</definedName>
    <definedName name="_A205" localSheetId="19">#REF!</definedName>
    <definedName name="aaa" localSheetId="19">#REF!</definedName>
    <definedName name="Database" localSheetId="19">#REF!</definedName>
    <definedName name="qsq" localSheetId="19">#REF!</definedName>
    <definedName name="x" localSheetId="19">#REF!</definedName>
    <definedName name="xc" localSheetId="19">#REF!</definedName>
    <definedName name="xxxx" localSheetId="19">#REF!</definedName>
    <definedName name="地区名称" localSheetId="19">#REF!</definedName>
    <definedName name="支出" localSheetId="19">#REF!</definedName>
    <definedName name="_______________________A01" localSheetId="19">#REF!</definedName>
    <definedName name="_______________________A08" localSheetId="19">'[18]A01-1'!$A$5:$C$36</definedName>
    <definedName name="______________________A01" localSheetId="19">#REF!</definedName>
    <definedName name="______________________A08" localSheetId="19">'[18]A01-1'!$A$5:$C$36</definedName>
    <definedName name="_____________________A01" localSheetId="19">#REF!</definedName>
    <definedName name="_____________________A08" localSheetId="19">'[19]A01-1'!$A$5:$C$36</definedName>
    <definedName name="____________________A01" localSheetId="19">#REF!</definedName>
    <definedName name="____________________A08" localSheetId="19">'[18]A01-1'!$A$5:$C$36</definedName>
    <definedName name="___________________A01" localSheetId="19">#REF!</definedName>
    <definedName name="___________________A08" localSheetId="19">'[18]A01-1'!$A$5:$C$36</definedName>
    <definedName name="___________________qyc1234" localSheetId="19">#REF!</definedName>
    <definedName name="__________________A01" localSheetId="19">#REF!</definedName>
    <definedName name="__________________A08" localSheetId="19">'[18]A01-1'!$A$5:$C$36</definedName>
    <definedName name="__________________qyc1234" localSheetId="19">#REF!</definedName>
    <definedName name="_________________A01" localSheetId="19">#REF!</definedName>
    <definedName name="_________________qyc1234" localSheetId="19">#REF!</definedName>
    <definedName name="________________A01" localSheetId="19">#REF!</definedName>
    <definedName name="________________qyc1234" localSheetId="19">#REF!</definedName>
    <definedName name="_______________qyc1234" localSheetId="19">#REF!</definedName>
    <definedName name="______________A01" localSheetId="19">#REF!</definedName>
    <definedName name="______________A08" localSheetId="19">'[20]A01-1'!$A$5:$C$36</definedName>
    <definedName name="______________qyc1234" localSheetId="19">#REF!</definedName>
    <definedName name="_____________A01" localSheetId="19">#REF!</definedName>
    <definedName name="_____________A08" localSheetId="19">'[21]A01-1'!$A$5:$C$36</definedName>
    <definedName name="_____________qyc1234" localSheetId="19">#REF!</definedName>
    <definedName name="____________A01" localSheetId="19">#REF!</definedName>
    <definedName name="____________qyc1234" localSheetId="19">#REF!</definedName>
    <definedName name="___________A01" localSheetId="19">#REF!</definedName>
    <definedName name="___________qyc1234" localSheetId="19">#REF!</definedName>
    <definedName name="__________A01" localSheetId="19">#REF!</definedName>
    <definedName name="__________qyc1234" localSheetId="19">#REF!</definedName>
    <definedName name="_________A01" localSheetId="19">#REF!</definedName>
    <definedName name="_________A08" localSheetId="19">'[18]A01-1'!$A$5:$C$36</definedName>
    <definedName name="_________qyc1234" localSheetId="19">#REF!</definedName>
    <definedName name="________A01" localSheetId="19">#REF!</definedName>
    <definedName name="________qyc1234" localSheetId="19">#REF!</definedName>
    <definedName name="_______A01" localSheetId="19">#REF!</definedName>
    <definedName name="_______A08" localSheetId="19">'[22]A01-1'!$A$5:$C$36</definedName>
    <definedName name="_______qyc1234" localSheetId="19">#REF!</definedName>
    <definedName name="______A01" localSheetId="19">#REF!</definedName>
    <definedName name="______qyc1234" localSheetId="19">#REF!</definedName>
    <definedName name="_____A01" localSheetId="19">#REF!</definedName>
    <definedName name="_____qyc1234" localSheetId="19">#REF!</definedName>
    <definedName name="____1A01_" localSheetId="19">#REF!</definedName>
    <definedName name="____A01" localSheetId="19">#REF!</definedName>
    <definedName name="____qyc1234" localSheetId="19">#REF!</definedName>
    <definedName name="___A01" localSheetId="19">#REF!</definedName>
    <definedName name="___qyc1234" localSheetId="19">#REF!</definedName>
    <definedName name="__2A01_" localSheetId="19">#REF!</definedName>
    <definedName name="__qyc1234" localSheetId="19">#REF!</definedName>
    <definedName name="_qyc1234" localSheetId="19">#REF!</definedName>
    <definedName name="a" localSheetId="19">#N/A</definedName>
    <definedName name="分类" localSheetId="19">#REF!</definedName>
    <definedName name="形式" localSheetId="19">#REF!</definedName>
    <definedName name="。" localSheetId="20">#REF!</definedName>
    <definedName name="_______________A01" localSheetId="20">#REF!</definedName>
    <definedName name="___1A01_" localSheetId="20">#REF!</definedName>
    <definedName name="__1A01_" localSheetId="20">#REF!</definedName>
    <definedName name="__A01" localSheetId="20">#REF!</definedName>
    <definedName name="_1A01_" localSheetId="20">#REF!</definedName>
    <definedName name="_2A01_" localSheetId="20">#REF!</definedName>
    <definedName name="_A01" localSheetId="20">#REF!</definedName>
    <definedName name="_A205" localSheetId="20">#REF!</definedName>
    <definedName name="aaa" localSheetId="20">#REF!</definedName>
    <definedName name="Database" localSheetId="20">#REF!</definedName>
    <definedName name="qsq" localSheetId="20">#REF!</definedName>
    <definedName name="x" localSheetId="20">#REF!</definedName>
    <definedName name="xc" localSheetId="20">#REF!</definedName>
    <definedName name="xxxx" localSheetId="20">#REF!</definedName>
    <definedName name="地区名称" localSheetId="20">#REF!</definedName>
    <definedName name="支出" localSheetId="20">#REF!</definedName>
    <definedName name="_______________________A01" localSheetId="20">#REF!</definedName>
    <definedName name="_______________________A08" localSheetId="20">'[18]A01-1'!$A$5:$C$36</definedName>
    <definedName name="______________________A01" localSheetId="20">#REF!</definedName>
    <definedName name="______________________A08" localSheetId="20">'[18]A01-1'!$A$5:$C$36</definedName>
    <definedName name="_____________________A01" localSheetId="20">#REF!</definedName>
    <definedName name="_____________________A08" localSheetId="20">'[19]A01-1'!$A$5:$C$36</definedName>
    <definedName name="____________________A01" localSheetId="20">#REF!</definedName>
    <definedName name="____________________A08" localSheetId="20">'[18]A01-1'!$A$5:$C$36</definedName>
    <definedName name="___________________A01" localSheetId="20">#REF!</definedName>
    <definedName name="___________________A08" localSheetId="20">'[18]A01-1'!$A$5:$C$36</definedName>
    <definedName name="___________________qyc1234" localSheetId="20">#REF!</definedName>
    <definedName name="__________________A01" localSheetId="20">#REF!</definedName>
    <definedName name="__________________A08" localSheetId="20">'[18]A01-1'!$A$5:$C$36</definedName>
    <definedName name="__________________qyc1234" localSheetId="20">#REF!</definedName>
    <definedName name="_________________A01" localSheetId="20">#REF!</definedName>
    <definedName name="_________________qyc1234" localSheetId="20">#REF!</definedName>
    <definedName name="________________A01" localSheetId="20">#REF!</definedName>
    <definedName name="________________qyc1234" localSheetId="20">#REF!</definedName>
    <definedName name="_______________qyc1234" localSheetId="20">#REF!</definedName>
    <definedName name="______________A01" localSheetId="20">#REF!</definedName>
    <definedName name="______________A08" localSheetId="20">'[20]A01-1'!$A$5:$C$36</definedName>
    <definedName name="______________qyc1234" localSheetId="20">#REF!</definedName>
    <definedName name="_____________A01" localSheetId="20">#REF!</definedName>
    <definedName name="_____________A08" localSheetId="20">'[21]A01-1'!$A$5:$C$36</definedName>
    <definedName name="_____________qyc1234" localSheetId="20">#REF!</definedName>
    <definedName name="____________A01" localSheetId="20">#REF!</definedName>
    <definedName name="____________qyc1234" localSheetId="20">#REF!</definedName>
    <definedName name="___________A01" localSheetId="20">#REF!</definedName>
    <definedName name="___________qyc1234" localSheetId="20">#REF!</definedName>
    <definedName name="__________A01" localSheetId="20">#REF!</definedName>
    <definedName name="__________qyc1234" localSheetId="20">#REF!</definedName>
    <definedName name="_________A01" localSheetId="20">#REF!</definedName>
    <definedName name="_________A08" localSheetId="20">'[18]A01-1'!$A$5:$C$36</definedName>
    <definedName name="_________qyc1234" localSheetId="20">#REF!</definedName>
    <definedName name="________A01" localSheetId="20">#REF!</definedName>
    <definedName name="________qyc1234" localSheetId="20">#REF!</definedName>
    <definedName name="_______A01" localSheetId="20">#REF!</definedName>
    <definedName name="_______A08" localSheetId="20">'[22]A01-1'!$A$5:$C$36</definedName>
    <definedName name="_______qyc1234" localSheetId="20">#REF!</definedName>
    <definedName name="______A01" localSheetId="20">#REF!</definedName>
    <definedName name="______qyc1234" localSheetId="20">#REF!</definedName>
    <definedName name="_____A01" localSheetId="20">#REF!</definedName>
    <definedName name="_____qyc1234" localSheetId="20">#REF!</definedName>
    <definedName name="____1A01_" localSheetId="20">#REF!</definedName>
    <definedName name="____A01" localSheetId="20">#REF!</definedName>
    <definedName name="____qyc1234" localSheetId="20">#REF!</definedName>
    <definedName name="___A01" localSheetId="20">#REF!</definedName>
    <definedName name="___qyc1234" localSheetId="20">#REF!</definedName>
    <definedName name="__2A01_" localSheetId="20">#REF!</definedName>
    <definedName name="__qyc1234" localSheetId="20">#REF!</definedName>
    <definedName name="_qyc1234" localSheetId="20">#REF!</definedName>
    <definedName name="分类" localSheetId="20">#REF!</definedName>
    <definedName name="形式" localSheetId="20">#REF!</definedName>
    <definedName name="。" localSheetId="22">#REF!</definedName>
    <definedName name="_______________A01" localSheetId="22">#REF!</definedName>
    <definedName name="___1A01_" localSheetId="22">#REF!</definedName>
    <definedName name="__1A01_" localSheetId="22">#REF!</definedName>
    <definedName name="__A01" localSheetId="22">#REF!</definedName>
    <definedName name="_1A01_" localSheetId="22">#REF!</definedName>
    <definedName name="_2A01_" localSheetId="22">#REF!</definedName>
    <definedName name="_A01" localSheetId="22">#REF!</definedName>
    <definedName name="_A205" localSheetId="22">#REF!</definedName>
    <definedName name="aaa" localSheetId="22">#REF!</definedName>
    <definedName name="Database" localSheetId="22">#REF!</definedName>
    <definedName name="qsq" localSheetId="22">#REF!</definedName>
    <definedName name="x" localSheetId="22">#REF!</definedName>
    <definedName name="xc" localSheetId="22">#REF!</definedName>
    <definedName name="xxxx" localSheetId="22">#REF!</definedName>
    <definedName name="地区名称" localSheetId="22">#REF!</definedName>
    <definedName name="支出" localSheetId="22">#REF!</definedName>
    <definedName name="_______________________A08" localSheetId="22">'[18]A01-1'!$A$5:$C$36</definedName>
    <definedName name="______________________A08" localSheetId="22">'[18]A01-1'!$A$5:$C$36</definedName>
    <definedName name="_____________________A08" localSheetId="22">'[19]A01-1'!$A$5:$C$36</definedName>
    <definedName name="____________________A08" localSheetId="22">'[18]A01-1'!$A$5:$C$36</definedName>
    <definedName name="___________________A08" localSheetId="22">'[18]A01-1'!$A$5:$C$36</definedName>
    <definedName name="__________________A08" localSheetId="22">'[18]A01-1'!$A$5:$C$36</definedName>
    <definedName name="______________A08" localSheetId="22">'[20]A01-1'!$A$5:$C$36</definedName>
    <definedName name="_____________A08" localSheetId="22">'[21]A01-1'!$A$5:$C$36</definedName>
    <definedName name="_________A08" localSheetId="22">'[18]A01-1'!$A$5:$C$36</definedName>
    <definedName name="_______A08" localSheetId="22">'[22]A01-1'!$A$5:$C$36</definedName>
    <definedName name="_______________________A01" localSheetId="22">#REF!</definedName>
    <definedName name="______________________A01" localSheetId="22">#REF!</definedName>
    <definedName name="_____________________A01" localSheetId="22">#REF!</definedName>
    <definedName name="____________________A01" localSheetId="22">#REF!</definedName>
    <definedName name="___________________A01" localSheetId="22">#REF!</definedName>
    <definedName name="___________________qyc1234" localSheetId="22">#REF!</definedName>
    <definedName name="__________________A01" localSheetId="22">#REF!</definedName>
    <definedName name="__________________qyc1234" localSheetId="22">#REF!</definedName>
    <definedName name="_________________A01" localSheetId="22">#REF!</definedName>
    <definedName name="_________________qyc1234" localSheetId="22">#REF!</definedName>
    <definedName name="________________A01" localSheetId="22">#REF!</definedName>
    <definedName name="________________qyc1234" localSheetId="22">#REF!</definedName>
    <definedName name="_______________qyc1234" localSheetId="22">#REF!</definedName>
    <definedName name="______________A01" localSheetId="22">#REF!</definedName>
    <definedName name="______________qyc1234" localSheetId="22">#REF!</definedName>
    <definedName name="_____________A01" localSheetId="22">#REF!</definedName>
    <definedName name="_____________qyc1234" localSheetId="22">#REF!</definedName>
    <definedName name="____________A01" localSheetId="22">#REF!</definedName>
    <definedName name="____________qyc1234" localSheetId="22">#REF!</definedName>
    <definedName name="___________A01" localSheetId="22">#REF!</definedName>
    <definedName name="___________qyc1234" localSheetId="22">#REF!</definedName>
    <definedName name="__________A01" localSheetId="22">#REF!</definedName>
    <definedName name="__________qyc1234" localSheetId="22">#REF!</definedName>
    <definedName name="_________A01" localSheetId="22">#REF!</definedName>
    <definedName name="_________qyc1234" localSheetId="22">#REF!</definedName>
    <definedName name="________A01" localSheetId="22">#REF!</definedName>
    <definedName name="________qyc1234" localSheetId="22">#REF!</definedName>
    <definedName name="_______A01" localSheetId="22">#REF!</definedName>
    <definedName name="_______qyc1234" localSheetId="22">#REF!</definedName>
    <definedName name="______A01" localSheetId="22">#REF!</definedName>
    <definedName name="______qyc1234" localSheetId="22">#REF!</definedName>
    <definedName name="_____A01" localSheetId="22">#REF!</definedName>
    <definedName name="_____qyc1234" localSheetId="22">#REF!</definedName>
    <definedName name="____1A01_" localSheetId="22">#REF!</definedName>
    <definedName name="____A01" localSheetId="22">#REF!</definedName>
    <definedName name="____qyc1234" localSheetId="22">#REF!</definedName>
    <definedName name="___A01" localSheetId="22">#REF!</definedName>
    <definedName name="___qyc1234" localSheetId="22">#REF!</definedName>
    <definedName name="__2A01_" localSheetId="22">#REF!</definedName>
    <definedName name="__qyc1234" localSheetId="22">#REF!</definedName>
    <definedName name="_qyc1234" localSheetId="22">#REF!</definedName>
    <definedName name="分类" localSheetId="22">#REF!</definedName>
    <definedName name="形式" localSheetId="22">#REF!</definedName>
    <definedName name="。" localSheetId="23">#REF!</definedName>
    <definedName name="_______________A01" localSheetId="23">#REF!</definedName>
    <definedName name="___1A01_" localSheetId="23">#REF!</definedName>
    <definedName name="__1A01_" localSheetId="23">#REF!</definedName>
    <definedName name="__A01" localSheetId="23">#REF!</definedName>
    <definedName name="_1A01_" localSheetId="23">#REF!</definedName>
    <definedName name="_2A01_" localSheetId="23">#REF!</definedName>
    <definedName name="_A01" localSheetId="23">#REF!</definedName>
    <definedName name="_A205" localSheetId="23">#REF!</definedName>
    <definedName name="aaa" localSheetId="23">#REF!</definedName>
    <definedName name="Database" localSheetId="23">#REF!</definedName>
    <definedName name="qsq" localSheetId="23">#REF!</definedName>
    <definedName name="x" localSheetId="23">#REF!</definedName>
    <definedName name="xc" localSheetId="23">#REF!</definedName>
    <definedName name="xxxx" localSheetId="23">#REF!</definedName>
    <definedName name="地区名称" localSheetId="23">#REF!</definedName>
    <definedName name="支出" localSheetId="23">#REF!</definedName>
    <definedName name="_______________________A08" localSheetId="23">'[18]A01-1'!$A$5:$C$36</definedName>
    <definedName name="______________________A08" localSheetId="23">'[18]A01-1'!$A$5:$C$36</definedName>
    <definedName name="_____________________A08" localSheetId="23">'[19]A01-1'!$A$5:$C$36</definedName>
    <definedName name="____________________A08" localSheetId="23">'[18]A01-1'!$A$5:$C$36</definedName>
    <definedName name="___________________A08" localSheetId="23">'[18]A01-1'!$A$5:$C$36</definedName>
    <definedName name="__________________A08" localSheetId="23">'[18]A01-1'!$A$5:$C$36</definedName>
    <definedName name="______________A08" localSheetId="23">'[20]A01-1'!$A$5:$C$36</definedName>
    <definedName name="_____________A08" localSheetId="23">'[21]A01-1'!$A$5:$C$36</definedName>
    <definedName name="_________A08" localSheetId="23">'[18]A01-1'!$A$5:$C$36</definedName>
    <definedName name="_______A08" localSheetId="23">'[22]A01-1'!$A$5:$C$36</definedName>
    <definedName name="_______________________A01" localSheetId="23">#REF!</definedName>
    <definedName name="______________________A01" localSheetId="23">#REF!</definedName>
    <definedName name="_____________________A01" localSheetId="23">#REF!</definedName>
    <definedName name="____________________A01" localSheetId="23">#REF!</definedName>
    <definedName name="___________________A01" localSheetId="23">#REF!</definedName>
    <definedName name="___________________qyc1234" localSheetId="23">#REF!</definedName>
    <definedName name="__________________A01" localSheetId="23">#REF!</definedName>
    <definedName name="__________________qyc1234" localSheetId="23">#REF!</definedName>
    <definedName name="_________________A01" localSheetId="23">#REF!</definedName>
    <definedName name="_________________qyc1234" localSheetId="23">#REF!</definedName>
    <definedName name="________________A01" localSheetId="23">#REF!</definedName>
    <definedName name="________________qyc1234" localSheetId="23">#REF!</definedName>
    <definedName name="_______________qyc1234" localSheetId="23">#REF!</definedName>
    <definedName name="______________A01" localSheetId="23">#REF!</definedName>
    <definedName name="______________qyc1234" localSheetId="23">#REF!</definedName>
    <definedName name="_____________A01" localSheetId="23">#REF!</definedName>
    <definedName name="_____________qyc1234" localSheetId="23">#REF!</definedName>
    <definedName name="____________A01" localSheetId="23">#REF!</definedName>
    <definedName name="____________qyc1234" localSheetId="23">#REF!</definedName>
    <definedName name="___________A01" localSheetId="23">#REF!</definedName>
    <definedName name="___________qyc1234" localSheetId="23">#REF!</definedName>
    <definedName name="__________A01" localSheetId="23">#REF!</definedName>
    <definedName name="__________qyc1234" localSheetId="23">#REF!</definedName>
    <definedName name="_________A01" localSheetId="23">#REF!</definedName>
    <definedName name="_________qyc1234" localSheetId="23">#REF!</definedName>
    <definedName name="________A01" localSheetId="23">#REF!</definedName>
    <definedName name="________qyc1234" localSheetId="23">#REF!</definedName>
    <definedName name="_______A01" localSheetId="23">#REF!</definedName>
    <definedName name="_______qyc1234" localSheetId="23">#REF!</definedName>
    <definedName name="______A01" localSheetId="23">#REF!</definedName>
    <definedName name="______qyc1234" localSheetId="23">#REF!</definedName>
    <definedName name="_____A01" localSheetId="23">#REF!</definedName>
    <definedName name="_____qyc1234" localSheetId="23">#REF!</definedName>
    <definedName name="____1A01_" localSheetId="23">#REF!</definedName>
    <definedName name="____A01" localSheetId="23">#REF!</definedName>
    <definedName name="____qyc1234" localSheetId="23">#REF!</definedName>
    <definedName name="___A01" localSheetId="23">#REF!</definedName>
    <definedName name="___qyc1234" localSheetId="23">#REF!</definedName>
    <definedName name="__2A01_" localSheetId="23">#REF!</definedName>
    <definedName name="__qyc1234" localSheetId="23">#REF!</definedName>
    <definedName name="_qyc1234" localSheetId="23">#REF!</definedName>
    <definedName name="分类" localSheetId="23">#REF!</definedName>
    <definedName name="形式" localSheetId="23">#REF!</definedName>
    <definedName name="。" localSheetId="24">#REF!</definedName>
    <definedName name="_______________A01" localSheetId="24">#REF!</definedName>
    <definedName name="___1A01_" localSheetId="24">#REF!</definedName>
    <definedName name="__1A01_" localSheetId="24">#REF!</definedName>
    <definedName name="__A01" localSheetId="24">#REF!</definedName>
    <definedName name="_1A01_" localSheetId="24">#REF!</definedName>
    <definedName name="_2A01_" localSheetId="24">#REF!</definedName>
    <definedName name="_A01" localSheetId="24">#REF!</definedName>
    <definedName name="_A205" localSheetId="24">#REF!</definedName>
    <definedName name="aaa" localSheetId="24">#REF!</definedName>
    <definedName name="Database" localSheetId="24">#REF!</definedName>
    <definedName name="qsq" localSheetId="24">#REF!</definedName>
    <definedName name="x" localSheetId="24">#REF!</definedName>
    <definedName name="xc" localSheetId="24">#REF!</definedName>
    <definedName name="xxxx" localSheetId="24">#REF!</definedName>
    <definedName name="地区名称" localSheetId="24">#REF!</definedName>
    <definedName name="支出" localSheetId="24">#REF!</definedName>
    <definedName name="_______________________A08" localSheetId="24">'[18]A01-1'!$A$5:$C$36</definedName>
    <definedName name="______________________A08" localSheetId="24">'[18]A01-1'!$A$5:$C$36</definedName>
    <definedName name="_____________________A08" localSheetId="24">'[19]A01-1'!$A$5:$C$36</definedName>
    <definedName name="____________________A08" localSheetId="24">'[18]A01-1'!$A$5:$C$36</definedName>
    <definedName name="___________________A08" localSheetId="24">'[18]A01-1'!$A$5:$C$36</definedName>
    <definedName name="__________________A08" localSheetId="24">'[18]A01-1'!$A$5:$C$36</definedName>
    <definedName name="______________A08" localSheetId="24">'[20]A01-1'!$A$5:$C$36</definedName>
    <definedName name="_____________A08" localSheetId="24">'[21]A01-1'!$A$5:$C$36</definedName>
    <definedName name="_________A08" localSheetId="24">'[18]A01-1'!$A$5:$C$36</definedName>
    <definedName name="_______A08" localSheetId="24">'[22]A01-1'!$A$5:$C$36</definedName>
    <definedName name="_______________________A01" localSheetId="24">#REF!</definedName>
    <definedName name="______________________A01" localSheetId="24">#REF!</definedName>
    <definedName name="_____________________A01" localSheetId="24">#REF!</definedName>
    <definedName name="____________________A01" localSheetId="24">#REF!</definedName>
    <definedName name="___________________A01" localSheetId="24">#REF!</definedName>
    <definedName name="___________________qyc1234" localSheetId="24">#REF!</definedName>
    <definedName name="__________________A01" localSheetId="24">#REF!</definedName>
    <definedName name="__________________qyc1234" localSheetId="24">#REF!</definedName>
    <definedName name="_________________A01" localSheetId="24">#REF!</definedName>
    <definedName name="_________________qyc1234" localSheetId="24">#REF!</definedName>
    <definedName name="________________A01" localSheetId="24">#REF!</definedName>
    <definedName name="________________qyc1234" localSheetId="24">#REF!</definedName>
    <definedName name="_______________qyc1234" localSheetId="24">#REF!</definedName>
    <definedName name="______________A01" localSheetId="24">#REF!</definedName>
    <definedName name="______________qyc1234" localSheetId="24">#REF!</definedName>
    <definedName name="_____________A01" localSheetId="24">#REF!</definedName>
    <definedName name="_____________qyc1234" localSheetId="24">#REF!</definedName>
    <definedName name="____________A01" localSheetId="24">#REF!</definedName>
    <definedName name="____________qyc1234" localSheetId="24">#REF!</definedName>
    <definedName name="___________A01" localSheetId="24">#REF!</definedName>
    <definedName name="___________qyc1234" localSheetId="24">#REF!</definedName>
    <definedName name="__________A01" localSheetId="24">#REF!</definedName>
    <definedName name="__________qyc1234" localSheetId="24">#REF!</definedName>
    <definedName name="_________A01" localSheetId="24">#REF!</definedName>
    <definedName name="_________qyc1234" localSheetId="24">#REF!</definedName>
    <definedName name="________A01" localSheetId="24">#REF!</definedName>
    <definedName name="________qyc1234" localSheetId="24">#REF!</definedName>
    <definedName name="_______A01" localSheetId="24">#REF!</definedName>
    <definedName name="_______qyc1234" localSheetId="24">#REF!</definedName>
    <definedName name="______A01" localSheetId="24">#REF!</definedName>
    <definedName name="______qyc1234" localSheetId="24">#REF!</definedName>
    <definedName name="_____A01" localSheetId="24">#REF!</definedName>
    <definedName name="_____qyc1234" localSheetId="24">#REF!</definedName>
    <definedName name="____1A01_" localSheetId="24">#REF!</definedName>
    <definedName name="____A01" localSheetId="24">#REF!</definedName>
    <definedName name="____qyc1234" localSheetId="24">#REF!</definedName>
    <definedName name="___A01" localSheetId="24">#REF!</definedName>
    <definedName name="___qyc1234" localSheetId="24">#REF!</definedName>
    <definedName name="__2A01_" localSheetId="24">#REF!</definedName>
    <definedName name="__qyc1234" localSheetId="24">#REF!</definedName>
    <definedName name="_qyc1234" localSheetId="24">#REF!</definedName>
    <definedName name="a" localSheetId="24">#N/A</definedName>
    <definedName name="分类" localSheetId="24">#REF!</definedName>
    <definedName name="形式" localSheetId="24">#REF!</definedName>
    <definedName name="。" localSheetId="25">#REF!</definedName>
    <definedName name="_______________A01" localSheetId="25">#REF!</definedName>
    <definedName name="___1A01_" localSheetId="25">#REF!</definedName>
    <definedName name="__1A01_" localSheetId="25">#REF!</definedName>
    <definedName name="__A01" localSheetId="25">#REF!</definedName>
    <definedName name="_1A01_" localSheetId="25">#REF!</definedName>
    <definedName name="_2A01_" localSheetId="25">#REF!</definedName>
    <definedName name="_A01" localSheetId="25">#REF!</definedName>
    <definedName name="_A205" localSheetId="25">#REF!</definedName>
    <definedName name="aaa" localSheetId="25">#REF!</definedName>
    <definedName name="Database" localSheetId="25">#REF!</definedName>
    <definedName name="qsq" localSheetId="25">#REF!</definedName>
    <definedName name="x" localSheetId="25">#REF!</definedName>
    <definedName name="xc" localSheetId="25">#REF!</definedName>
    <definedName name="xxxx" localSheetId="25">#REF!</definedName>
    <definedName name="地区名称" localSheetId="25">#REF!</definedName>
    <definedName name="支出" localSheetId="25">#REF!</definedName>
    <definedName name="_______________________A08" localSheetId="25">'[18]A01-1'!$A$5:$C$36</definedName>
    <definedName name="______________________A08" localSheetId="25">'[18]A01-1'!$A$5:$C$36</definedName>
    <definedName name="_____________________A08" localSheetId="25">'[19]A01-1'!$A$5:$C$36</definedName>
    <definedName name="____________________A08" localSheetId="25">'[18]A01-1'!$A$5:$C$36</definedName>
    <definedName name="___________________A08" localSheetId="25">'[18]A01-1'!$A$5:$C$36</definedName>
    <definedName name="__________________A08" localSheetId="25">'[18]A01-1'!$A$5:$C$36</definedName>
    <definedName name="______________A08" localSheetId="25">'[20]A01-1'!$A$5:$C$36</definedName>
    <definedName name="_____________A08" localSheetId="25">'[21]A01-1'!$A$5:$C$36</definedName>
    <definedName name="_________A08" localSheetId="25">'[18]A01-1'!$A$5:$C$36</definedName>
    <definedName name="_______A08" localSheetId="25">'[22]A01-1'!$A$5:$C$36</definedName>
    <definedName name="_______________________A01" localSheetId="25">#REF!</definedName>
    <definedName name="______________________A01" localSheetId="25">#REF!</definedName>
    <definedName name="_____________________A01" localSheetId="25">#REF!</definedName>
    <definedName name="____________________A01" localSheetId="25">#REF!</definedName>
    <definedName name="___________________A01" localSheetId="25">#REF!</definedName>
    <definedName name="___________________qyc1234" localSheetId="25">#REF!</definedName>
    <definedName name="__________________A01" localSheetId="25">#REF!</definedName>
    <definedName name="__________________qyc1234" localSheetId="25">#REF!</definedName>
    <definedName name="_________________A01" localSheetId="25">#REF!</definedName>
    <definedName name="_________________qyc1234" localSheetId="25">#REF!</definedName>
    <definedName name="________________A01" localSheetId="25">#REF!</definedName>
    <definedName name="________________qyc1234" localSheetId="25">#REF!</definedName>
    <definedName name="_______________qyc1234" localSheetId="25">#REF!</definedName>
    <definedName name="______________A01" localSheetId="25">#REF!</definedName>
    <definedName name="______________qyc1234" localSheetId="25">#REF!</definedName>
    <definedName name="_____________A01" localSheetId="25">#REF!</definedName>
    <definedName name="_____________qyc1234" localSheetId="25">#REF!</definedName>
    <definedName name="____________A01" localSheetId="25">#REF!</definedName>
    <definedName name="____________qyc1234" localSheetId="25">#REF!</definedName>
    <definedName name="___________A01" localSheetId="25">#REF!</definedName>
    <definedName name="___________qyc1234" localSheetId="25">#REF!</definedName>
    <definedName name="__________A01" localSheetId="25">#REF!</definedName>
    <definedName name="__________qyc1234" localSheetId="25">#REF!</definedName>
    <definedName name="_________A01" localSheetId="25">#REF!</definedName>
    <definedName name="_________qyc1234" localSheetId="25">#REF!</definedName>
    <definedName name="________A01" localSheetId="25">#REF!</definedName>
    <definedName name="________qyc1234" localSheetId="25">#REF!</definedName>
    <definedName name="_______A01" localSheetId="25">#REF!</definedName>
    <definedName name="_______qyc1234" localSheetId="25">#REF!</definedName>
    <definedName name="______A01" localSheetId="25">#REF!</definedName>
    <definedName name="______qyc1234" localSheetId="25">#REF!</definedName>
    <definedName name="_____A01" localSheetId="25">#REF!</definedName>
    <definedName name="_____qyc1234" localSheetId="25">#REF!</definedName>
    <definedName name="____1A01_" localSheetId="25">#REF!</definedName>
    <definedName name="____A01" localSheetId="25">#REF!</definedName>
    <definedName name="____qyc1234" localSheetId="25">#REF!</definedName>
    <definedName name="___A01" localSheetId="25">#REF!</definedName>
    <definedName name="___qyc1234" localSheetId="25">#REF!</definedName>
    <definedName name="__2A01_" localSheetId="25">#REF!</definedName>
    <definedName name="__qyc1234" localSheetId="25">#REF!</definedName>
    <definedName name="_qyc1234" localSheetId="25">#REF!</definedName>
    <definedName name="分类" localSheetId="25">#REF!</definedName>
    <definedName name="形式" localSheetId="25">#REF!</definedName>
    <definedName name="。" localSheetId="26">#REF!</definedName>
    <definedName name="_______________A01" localSheetId="26">#REF!</definedName>
    <definedName name="___1A01_" localSheetId="26">#REF!</definedName>
    <definedName name="__1A01_" localSheetId="26">#REF!</definedName>
    <definedName name="__A01" localSheetId="26">#REF!</definedName>
    <definedName name="_1A01_" localSheetId="26">#REF!</definedName>
    <definedName name="_2A01_" localSheetId="26">#REF!</definedName>
    <definedName name="_A01" localSheetId="26">#REF!</definedName>
    <definedName name="_A205" localSheetId="26">#REF!</definedName>
    <definedName name="aaa" localSheetId="26">#REF!</definedName>
    <definedName name="Database" localSheetId="26">#REF!</definedName>
    <definedName name="qsq" localSheetId="26">#REF!</definedName>
    <definedName name="x" localSheetId="26">#REF!</definedName>
    <definedName name="xc" localSheetId="26">#REF!</definedName>
    <definedName name="xxxx" localSheetId="26">#REF!</definedName>
    <definedName name="地区名称" localSheetId="26">#REF!</definedName>
    <definedName name="支出" localSheetId="26">#REF!</definedName>
    <definedName name="_______________________A08" localSheetId="26">'[18]A01-1'!$A$5:$C$36</definedName>
    <definedName name="______________________A08" localSheetId="26">'[18]A01-1'!$A$5:$C$36</definedName>
    <definedName name="_____________________A08" localSheetId="26">'[19]A01-1'!$A$5:$C$36</definedName>
    <definedName name="____________________A08" localSheetId="26">'[18]A01-1'!$A$5:$C$36</definedName>
    <definedName name="___________________A08" localSheetId="26">'[18]A01-1'!$A$5:$C$36</definedName>
    <definedName name="__________________A08" localSheetId="26">'[18]A01-1'!$A$5:$C$36</definedName>
    <definedName name="______________A08" localSheetId="26">'[20]A01-1'!$A$5:$C$36</definedName>
    <definedName name="_____________A08" localSheetId="26">'[21]A01-1'!$A$5:$C$36</definedName>
    <definedName name="_________A08" localSheetId="26">'[18]A01-1'!$A$5:$C$36</definedName>
    <definedName name="_______A08" localSheetId="26">'[22]A01-1'!$A$5:$C$36</definedName>
    <definedName name="_______________________A01" localSheetId="26">#REF!</definedName>
    <definedName name="______________________A01" localSheetId="26">#REF!</definedName>
    <definedName name="_____________________A01" localSheetId="26">#REF!</definedName>
    <definedName name="____________________A01" localSheetId="26">#REF!</definedName>
    <definedName name="___________________A01" localSheetId="26">#REF!</definedName>
    <definedName name="___________________qyc1234" localSheetId="26">#REF!</definedName>
    <definedName name="__________________A01" localSheetId="26">#REF!</definedName>
    <definedName name="__________________qyc1234" localSheetId="26">#REF!</definedName>
    <definedName name="_________________A01" localSheetId="26">#REF!</definedName>
    <definedName name="_________________qyc1234" localSheetId="26">#REF!</definedName>
    <definedName name="________________A01" localSheetId="26">#REF!</definedName>
    <definedName name="________________qyc1234" localSheetId="26">#REF!</definedName>
    <definedName name="_______________qyc1234" localSheetId="26">#REF!</definedName>
    <definedName name="______________A01" localSheetId="26">#REF!</definedName>
    <definedName name="______________qyc1234" localSheetId="26">#REF!</definedName>
    <definedName name="_____________A01" localSheetId="26">#REF!</definedName>
    <definedName name="_____________qyc1234" localSheetId="26">#REF!</definedName>
    <definedName name="____________A01" localSheetId="26">#REF!</definedName>
    <definedName name="____________qyc1234" localSheetId="26">#REF!</definedName>
    <definedName name="___________A01" localSheetId="26">#REF!</definedName>
    <definedName name="___________qyc1234" localSheetId="26">#REF!</definedName>
    <definedName name="__________A01" localSheetId="26">#REF!</definedName>
    <definedName name="__________qyc1234" localSheetId="26">#REF!</definedName>
    <definedName name="_________A01" localSheetId="26">#REF!</definedName>
    <definedName name="_________qyc1234" localSheetId="26">#REF!</definedName>
    <definedName name="________A01" localSheetId="26">#REF!</definedName>
    <definedName name="________qyc1234" localSheetId="26">#REF!</definedName>
    <definedName name="_______A01" localSheetId="26">#REF!</definedName>
    <definedName name="_______qyc1234" localSheetId="26">#REF!</definedName>
    <definedName name="______A01" localSheetId="26">#REF!</definedName>
    <definedName name="______qyc1234" localSheetId="26">#REF!</definedName>
    <definedName name="_____A01" localSheetId="26">#REF!</definedName>
    <definedName name="_____qyc1234" localSheetId="26">#REF!</definedName>
    <definedName name="____1A01_" localSheetId="26">#REF!</definedName>
    <definedName name="____A01" localSheetId="26">#REF!</definedName>
    <definedName name="____qyc1234" localSheetId="26">#REF!</definedName>
    <definedName name="___A01" localSheetId="26">#REF!</definedName>
    <definedName name="___qyc1234" localSheetId="26">#REF!</definedName>
    <definedName name="__2A01_" localSheetId="26">#REF!</definedName>
    <definedName name="__qyc1234" localSheetId="26">#REF!</definedName>
    <definedName name="_qyc1234" localSheetId="26">#REF!</definedName>
    <definedName name="分类" localSheetId="26">#REF!</definedName>
    <definedName name="形式" localSheetId="26">#REF!</definedName>
    <definedName name="。" localSheetId="27">#REF!</definedName>
    <definedName name="_______________A01" localSheetId="27">#REF!</definedName>
    <definedName name="___1A01_" localSheetId="27">#REF!</definedName>
    <definedName name="__1A01_" localSheetId="27">#REF!</definedName>
    <definedName name="__A01" localSheetId="27">#REF!</definedName>
    <definedName name="_1A01_" localSheetId="27">#REF!</definedName>
    <definedName name="_2A01_" localSheetId="27">#REF!</definedName>
    <definedName name="_A01" localSheetId="27">#REF!</definedName>
    <definedName name="_A205" localSheetId="27">#REF!</definedName>
    <definedName name="aaa" localSheetId="27">#REF!</definedName>
    <definedName name="Database" localSheetId="27">#REF!</definedName>
    <definedName name="qsq" localSheetId="27">#REF!</definedName>
    <definedName name="x" localSheetId="27">#REF!</definedName>
    <definedName name="xc" localSheetId="27">#REF!</definedName>
    <definedName name="xxxx" localSheetId="27">#REF!</definedName>
    <definedName name="地区名称" localSheetId="27">#REF!</definedName>
    <definedName name="支出" localSheetId="27">#REF!</definedName>
    <definedName name="_______________________A08" localSheetId="27">'[18]A01-1'!$A$5:$C$36</definedName>
    <definedName name="______________________A08" localSheetId="27">'[18]A01-1'!$A$5:$C$36</definedName>
    <definedName name="_____________________A08" localSheetId="27">'[19]A01-1'!$A$5:$C$36</definedName>
    <definedName name="____________________A08" localSheetId="27">'[18]A01-1'!$A$5:$C$36</definedName>
    <definedName name="___________________A08" localSheetId="27">'[18]A01-1'!$A$5:$C$36</definedName>
    <definedName name="__________________A08" localSheetId="27">'[18]A01-1'!$A$5:$C$36</definedName>
    <definedName name="______________A08" localSheetId="27">'[20]A01-1'!$A$5:$C$36</definedName>
    <definedName name="_____________A08" localSheetId="27">'[21]A01-1'!$A$5:$C$36</definedName>
    <definedName name="_________A08" localSheetId="27">'[18]A01-1'!$A$5:$C$36</definedName>
    <definedName name="_______A08" localSheetId="27">'[22]A01-1'!$A$5:$C$36</definedName>
    <definedName name="_______________________A01" localSheetId="27">#REF!</definedName>
    <definedName name="______________________A01" localSheetId="27">#REF!</definedName>
    <definedName name="_____________________A01" localSheetId="27">#REF!</definedName>
    <definedName name="____________________A01" localSheetId="27">#REF!</definedName>
    <definedName name="___________________A01" localSheetId="27">#REF!</definedName>
    <definedName name="___________________qyc1234" localSheetId="27">#REF!</definedName>
    <definedName name="__________________A01" localSheetId="27">#REF!</definedName>
    <definedName name="__________________qyc1234" localSheetId="27">#REF!</definedName>
    <definedName name="_________________A01" localSheetId="27">#REF!</definedName>
    <definedName name="_________________qyc1234" localSheetId="27">#REF!</definedName>
    <definedName name="________________A01" localSheetId="27">#REF!</definedName>
    <definedName name="________________qyc1234" localSheetId="27">#REF!</definedName>
    <definedName name="_______________qyc1234" localSheetId="27">#REF!</definedName>
    <definedName name="______________A01" localSheetId="27">#REF!</definedName>
    <definedName name="______________qyc1234" localSheetId="27">#REF!</definedName>
    <definedName name="_____________A01" localSheetId="27">#REF!</definedName>
    <definedName name="_____________qyc1234" localSheetId="27">#REF!</definedName>
    <definedName name="____________A01" localSheetId="27">#REF!</definedName>
    <definedName name="____________qyc1234" localSheetId="27">#REF!</definedName>
    <definedName name="___________A01" localSheetId="27">#REF!</definedName>
    <definedName name="___________qyc1234" localSheetId="27">#REF!</definedName>
    <definedName name="__________A01" localSheetId="27">#REF!</definedName>
    <definedName name="__________qyc1234" localSheetId="27">#REF!</definedName>
    <definedName name="_________A01" localSheetId="27">#REF!</definedName>
    <definedName name="_________qyc1234" localSheetId="27">#REF!</definedName>
    <definedName name="________A01" localSheetId="27">#REF!</definedName>
    <definedName name="________qyc1234" localSheetId="27">#REF!</definedName>
    <definedName name="_______A01" localSheetId="27">#REF!</definedName>
    <definedName name="_______qyc1234" localSheetId="27">#REF!</definedName>
    <definedName name="______A01" localSheetId="27">#REF!</definedName>
    <definedName name="______qyc1234" localSheetId="27">#REF!</definedName>
    <definedName name="_____A01" localSheetId="27">#REF!</definedName>
    <definedName name="_____qyc1234" localSheetId="27">#REF!</definedName>
    <definedName name="____1A01_" localSheetId="27">#REF!</definedName>
    <definedName name="____A01" localSheetId="27">#REF!</definedName>
    <definedName name="____qyc1234" localSheetId="27">#REF!</definedName>
    <definedName name="___A01" localSheetId="27">#REF!</definedName>
    <definedName name="___qyc1234" localSheetId="27">#REF!</definedName>
    <definedName name="__2A01_" localSheetId="27">#REF!</definedName>
    <definedName name="__qyc1234" localSheetId="27">#REF!</definedName>
    <definedName name="_qyc1234" localSheetId="27">#REF!</definedName>
    <definedName name="分类" localSheetId="27">#REF!</definedName>
    <definedName name="形式" localSheetId="27">#REF!</definedName>
    <definedName name="。" localSheetId="28">#REF!</definedName>
    <definedName name="_______________A01" localSheetId="28">#REF!</definedName>
    <definedName name="___1A01_" localSheetId="28">#REF!</definedName>
    <definedName name="__1A01_" localSheetId="28">#REF!</definedName>
    <definedName name="__A01" localSheetId="28">#REF!</definedName>
    <definedName name="_1A01_" localSheetId="28">#REF!</definedName>
    <definedName name="_2A01_" localSheetId="28">#REF!</definedName>
    <definedName name="_A01" localSheetId="28">#REF!</definedName>
    <definedName name="_A205" localSheetId="28">#REF!</definedName>
    <definedName name="aaa" localSheetId="28">#REF!</definedName>
    <definedName name="Database" localSheetId="28">#REF!</definedName>
    <definedName name="qsq" localSheetId="28">#REF!</definedName>
    <definedName name="x" localSheetId="28">#REF!</definedName>
    <definedName name="xc" localSheetId="28">#REF!</definedName>
    <definedName name="xxxx" localSheetId="28">#REF!</definedName>
    <definedName name="地区名称" localSheetId="28">#REF!</definedName>
    <definedName name="支出" localSheetId="28">#REF!</definedName>
    <definedName name="_______________________A08" localSheetId="28">'[18]A01-1'!$A$5:$C$36</definedName>
    <definedName name="______________________A08" localSheetId="28">'[18]A01-1'!$A$5:$C$36</definedName>
    <definedName name="_____________________A08" localSheetId="28">'[19]A01-1'!$A$5:$C$36</definedName>
    <definedName name="____________________A08" localSheetId="28">'[18]A01-1'!$A$5:$C$36</definedName>
    <definedName name="___________________A08" localSheetId="28">'[18]A01-1'!$A$5:$C$36</definedName>
    <definedName name="__________________A08" localSheetId="28">'[18]A01-1'!$A$5:$C$36</definedName>
    <definedName name="______________A08" localSheetId="28">'[20]A01-1'!$A$5:$C$36</definedName>
    <definedName name="_____________A08" localSheetId="28">'[21]A01-1'!$A$5:$C$36</definedName>
    <definedName name="_________A08" localSheetId="28">'[18]A01-1'!$A$5:$C$36</definedName>
    <definedName name="_______A08" localSheetId="28">'[22]A01-1'!$A$5:$C$36</definedName>
    <definedName name="_______________________A01" localSheetId="28">#REF!</definedName>
    <definedName name="______________________A01" localSheetId="28">#REF!</definedName>
    <definedName name="_____________________A01" localSheetId="28">#REF!</definedName>
    <definedName name="____________________A01" localSheetId="28">#REF!</definedName>
    <definedName name="___________________A01" localSheetId="28">#REF!</definedName>
    <definedName name="___________________qyc1234" localSheetId="28">#REF!</definedName>
    <definedName name="__________________A01" localSheetId="28">#REF!</definedName>
    <definedName name="__________________qyc1234" localSheetId="28">#REF!</definedName>
    <definedName name="_________________A01" localSheetId="28">#REF!</definedName>
    <definedName name="_________________qyc1234" localSheetId="28">#REF!</definedName>
    <definedName name="________________A01" localSheetId="28">#REF!</definedName>
    <definedName name="________________qyc1234" localSheetId="28">#REF!</definedName>
    <definedName name="_______________qyc1234" localSheetId="28">#REF!</definedName>
    <definedName name="______________A01" localSheetId="28">#REF!</definedName>
    <definedName name="______________qyc1234" localSheetId="28">#REF!</definedName>
    <definedName name="_____________A01" localSheetId="28">#REF!</definedName>
    <definedName name="_____________qyc1234" localSheetId="28">#REF!</definedName>
    <definedName name="____________A01" localSheetId="28">#REF!</definedName>
    <definedName name="____________qyc1234" localSheetId="28">#REF!</definedName>
    <definedName name="___________A01" localSheetId="28">#REF!</definedName>
    <definedName name="___________qyc1234" localSheetId="28">#REF!</definedName>
    <definedName name="__________A01" localSheetId="28">#REF!</definedName>
    <definedName name="__________qyc1234" localSheetId="28">#REF!</definedName>
    <definedName name="_________A01" localSheetId="28">#REF!</definedName>
    <definedName name="_________qyc1234" localSheetId="28">#REF!</definedName>
    <definedName name="________A01" localSheetId="28">#REF!</definedName>
    <definedName name="________qyc1234" localSheetId="28">#REF!</definedName>
    <definedName name="_______A01" localSheetId="28">#REF!</definedName>
    <definedName name="_______qyc1234" localSheetId="28">#REF!</definedName>
    <definedName name="______A01" localSheetId="28">#REF!</definedName>
    <definedName name="______qyc1234" localSheetId="28">#REF!</definedName>
    <definedName name="_____A01" localSheetId="28">#REF!</definedName>
    <definedName name="_____qyc1234" localSheetId="28">#REF!</definedName>
    <definedName name="____1A01_" localSheetId="28">#REF!</definedName>
    <definedName name="____A01" localSheetId="28">#REF!</definedName>
    <definedName name="____qyc1234" localSheetId="28">#REF!</definedName>
    <definedName name="___A01" localSheetId="28">#REF!</definedName>
    <definedName name="___qyc1234" localSheetId="28">#REF!</definedName>
    <definedName name="__2A01_" localSheetId="28">#REF!</definedName>
    <definedName name="__qyc1234" localSheetId="28">#REF!</definedName>
    <definedName name="_qyc1234" localSheetId="28">#REF!</definedName>
    <definedName name="分类" localSheetId="28">#REF!</definedName>
    <definedName name="形式" localSheetId="28">#REF!</definedName>
    <definedName name="_______________A08" localSheetId="29">'[31]A01-1'!$A$5:$C$36</definedName>
    <definedName name="___2A08_" localSheetId="29">'[31]A01-1'!$A$5:$C$36</definedName>
    <definedName name="__2A08_" localSheetId="29">'[31]A01-1'!$A$5:$C$36</definedName>
    <definedName name="__A08" localSheetId="29">'[31]A01-1'!$A$5:$C$36</definedName>
    <definedName name="_2A08_" localSheetId="29">'[35]A01-1'!$A$5:$C$36</definedName>
    <definedName name="_4A08_" localSheetId="29">'[31]A01-1'!$A$5:$C$36</definedName>
    <definedName name="_A08" localSheetId="29">'[31]A01-1'!$A$5:$C$36</definedName>
    <definedName name="_A205" localSheetId="29">#REF!</definedName>
    <definedName name="_xlnm.Print_Area" localSheetId="29" hidden="1">'2024年地方政府债务限额及余额预算情况表'!$A:$G</definedName>
    <definedName name="xc" localSheetId="29">#REF!</definedName>
    <definedName name="_________________A08" localSheetId="29">'[29]A01-1'!$A$5:$C$36</definedName>
    <definedName name="________________A08" localSheetId="29">'[30]A01-1'!$A$5:$C$36</definedName>
    <definedName name="____2A08_" localSheetId="29">'[32]A01-1'!$A$5:$C$36</definedName>
    <definedName name="____A08" localSheetId="29">'[33]A01-1'!$A$5:$C$36</definedName>
    <definedName name="___A08" localSheetId="29">'[33]A01-1'!$A$5:$C$36</definedName>
    <definedName name="__4A08_" localSheetId="29">'[31]A01-1'!$A$5:$C$36</definedName>
    <definedName name="_a8756" localSheetId="29">'[30]A01-1'!$A$5:$C$36</definedName>
    <definedName name="。" localSheetId="29">#REF!</definedName>
    <definedName name="_______________A01" localSheetId="29">#REF!</definedName>
    <definedName name="___1A01_" localSheetId="29">#REF!</definedName>
    <definedName name="__1A01_" localSheetId="29">#REF!</definedName>
    <definedName name="__A01" localSheetId="29">#REF!</definedName>
    <definedName name="_1A01_" localSheetId="29">#REF!</definedName>
    <definedName name="_2A01_" localSheetId="29">#REF!</definedName>
    <definedName name="_A01" localSheetId="29">#REF!</definedName>
    <definedName name="aaa" localSheetId="29">#REF!</definedName>
    <definedName name="Database" localSheetId="29">#REF!</definedName>
    <definedName name="qsq" localSheetId="29">#REF!</definedName>
    <definedName name="x" localSheetId="29">#REF!</definedName>
    <definedName name="xxxx" localSheetId="29">#REF!</definedName>
    <definedName name="地区名称" localSheetId="29">#REF!</definedName>
    <definedName name="支出" localSheetId="29">#REF!</definedName>
    <definedName name="_______________________A08" localSheetId="29">'[18]A01-1'!$A$5:$C$36</definedName>
    <definedName name="______________________A08" localSheetId="29">'[18]A01-1'!$A$5:$C$36</definedName>
    <definedName name="_____________________A08" localSheetId="29">'[19]A01-1'!$A$5:$C$36</definedName>
    <definedName name="____________________A08" localSheetId="29">'[18]A01-1'!$A$5:$C$36</definedName>
    <definedName name="___________________A08" localSheetId="29">'[18]A01-1'!$A$5:$C$36</definedName>
    <definedName name="__________________A08" localSheetId="29">'[18]A01-1'!$A$5:$C$36</definedName>
    <definedName name="______________A08" localSheetId="29">'[20]A01-1'!$A$5:$C$36</definedName>
    <definedName name="_____________A08" localSheetId="29">'[34]A01-1'!$A$5:$C$36</definedName>
    <definedName name="_________A08" localSheetId="29">'[18]A01-1'!$A$5:$C$36</definedName>
    <definedName name="_______A08" localSheetId="29">'[22]A01-1'!$A$5:$C$36</definedName>
    <definedName name="_______________________A01" localSheetId="29">#REF!</definedName>
    <definedName name="______________________A01" localSheetId="29">#REF!</definedName>
    <definedName name="_____________________A01" localSheetId="29">#REF!</definedName>
    <definedName name="____________________A01" localSheetId="29">#REF!</definedName>
    <definedName name="___________________A01" localSheetId="29">#REF!</definedName>
    <definedName name="___________________qyc1234" localSheetId="29">#REF!</definedName>
    <definedName name="__________________A01" localSheetId="29">#REF!</definedName>
    <definedName name="__________________qyc1234" localSheetId="29">#REF!</definedName>
    <definedName name="_________________A01" localSheetId="29">#REF!</definedName>
    <definedName name="_________________qyc1234" localSheetId="29">#REF!</definedName>
    <definedName name="________________A01" localSheetId="29">#REF!</definedName>
    <definedName name="________________qyc1234" localSheetId="29">#REF!</definedName>
    <definedName name="_______________qyc1234" localSheetId="29">#REF!</definedName>
    <definedName name="______________A01" localSheetId="29">#REF!</definedName>
    <definedName name="______________qyc1234" localSheetId="29">#REF!</definedName>
    <definedName name="_____________A01" localSheetId="29">#REF!</definedName>
    <definedName name="_____________qyc1234" localSheetId="29">#REF!</definedName>
    <definedName name="____________A01" localSheetId="29">#REF!</definedName>
    <definedName name="____________qyc1234" localSheetId="29">#REF!</definedName>
    <definedName name="___________A01" localSheetId="29">#REF!</definedName>
    <definedName name="___________qyc1234" localSheetId="29">#REF!</definedName>
    <definedName name="__________A01" localSheetId="29">#REF!</definedName>
    <definedName name="__________qyc1234" localSheetId="29">#REF!</definedName>
    <definedName name="_________A01" localSheetId="29">#REF!</definedName>
    <definedName name="_________qyc1234" localSheetId="29">#REF!</definedName>
    <definedName name="________A01" localSheetId="29">#REF!</definedName>
    <definedName name="________qyc1234" localSheetId="29">#REF!</definedName>
    <definedName name="_______A01" localSheetId="29">#REF!</definedName>
    <definedName name="_______qyc1234" localSheetId="29">#REF!</definedName>
    <definedName name="______A01" localSheetId="29">#REF!</definedName>
    <definedName name="______qyc1234" localSheetId="29">#REF!</definedName>
    <definedName name="_____A01" localSheetId="29">#REF!</definedName>
    <definedName name="_____qyc1234" localSheetId="29">#REF!</definedName>
    <definedName name="____1A01_" localSheetId="29">#REF!</definedName>
    <definedName name="____A01" localSheetId="29">#REF!</definedName>
    <definedName name="____qyc1234" localSheetId="29">#REF!</definedName>
    <definedName name="___A01" localSheetId="29">#REF!</definedName>
    <definedName name="___qyc1234" localSheetId="29">#REF!</definedName>
    <definedName name="__2A01_" localSheetId="29">#REF!</definedName>
    <definedName name="__qyc1234" localSheetId="29">#REF!</definedName>
    <definedName name="_qyc1234" localSheetId="29">#REF!</definedName>
    <definedName name="分类" localSheetId="29">#REF!</definedName>
    <definedName name="形式" localSheetId="29">#REF!</definedName>
    <definedName name="_______________A08" localSheetId="30">'[31]A01-1'!$A$5:$C$36</definedName>
    <definedName name="___2A08_" localSheetId="30">'[31]A01-1'!$A$5:$C$36</definedName>
    <definedName name="__2A08_" localSheetId="30">'[31]A01-1'!$A$5:$C$36</definedName>
    <definedName name="__A08" localSheetId="30">'[31]A01-1'!$A$5:$C$36</definedName>
    <definedName name="_2A08_" localSheetId="30">'[35]A01-1'!$A$5:$C$36</definedName>
    <definedName name="_4A08_" localSheetId="30">'[31]A01-1'!$A$5:$C$36</definedName>
    <definedName name="_A08" localSheetId="30">'[31]A01-1'!$A$5:$C$36</definedName>
    <definedName name="_A205" localSheetId="30">#REF!</definedName>
    <definedName name="_xlnm.Print_Area" localSheetId="30" hidden="1">地方政府债券发行及还本付息预算情况表!$A:$D</definedName>
    <definedName name="xc" localSheetId="30">#REF!</definedName>
    <definedName name="_________________A08" localSheetId="30">'[29]A01-1'!$A$5:$C$36</definedName>
    <definedName name="________________A08" localSheetId="30">'[30]A01-1'!$A$5:$C$36</definedName>
    <definedName name="____2A08_" localSheetId="30">'[32]A01-1'!$A$5:$C$36</definedName>
    <definedName name="____A08" localSheetId="30">'[33]A01-1'!$A$5:$C$36</definedName>
    <definedName name="___A08" localSheetId="30">'[33]A01-1'!$A$5:$C$36</definedName>
    <definedName name="__4A08_" localSheetId="30">'[31]A01-1'!$A$5:$C$36</definedName>
    <definedName name="_a8756" localSheetId="30">'[30]A01-1'!$A$5:$C$36</definedName>
    <definedName name="。" localSheetId="30">#REF!</definedName>
    <definedName name="_______________A01" localSheetId="30">#REF!</definedName>
    <definedName name="___1A01_" localSheetId="30">#REF!</definedName>
    <definedName name="__1A01_" localSheetId="30">#REF!</definedName>
    <definedName name="__A01" localSheetId="30">#REF!</definedName>
    <definedName name="_1A01_" localSheetId="30">#REF!</definedName>
    <definedName name="_2A01_" localSheetId="30">#REF!</definedName>
    <definedName name="_A01" localSheetId="30">#REF!</definedName>
    <definedName name="aaa" localSheetId="30">#REF!</definedName>
    <definedName name="Database" localSheetId="30">#REF!</definedName>
    <definedName name="qsq" localSheetId="30">#REF!</definedName>
    <definedName name="x" localSheetId="30">#REF!</definedName>
    <definedName name="xxxx" localSheetId="30">#REF!</definedName>
    <definedName name="地区名称" localSheetId="30">#REF!</definedName>
    <definedName name="支出" localSheetId="30">#REF!</definedName>
    <definedName name="_______________________A08" localSheetId="30">'[18]A01-1'!$A$5:$C$36</definedName>
    <definedName name="______________________A08" localSheetId="30">'[18]A01-1'!$A$5:$C$36</definedName>
    <definedName name="_____________________A08" localSheetId="30">'[19]A01-1'!$A$5:$C$36</definedName>
    <definedName name="____________________A08" localSheetId="30">'[18]A01-1'!$A$5:$C$36</definedName>
    <definedName name="___________________A08" localSheetId="30">'[18]A01-1'!$A$5:$C$36</definedName>
    <definedName name="__________________A08" localSheetId="30">'[18]A01-1'!$A$5:$C$36</definedName>
    <definedName name="______________A08" localSheetId="30">'[20]A01-1'!$A$5:$C$36</definedName>
    <definedName name="_____________A08" localSheetId="30">'[34]A01-1'!$A$5:$C$36</definedName>
    <definedName name="_________A08" localSheetId="30">'[18]A01-1'!$A$5:$C$36</definedName>
    <definedName name="_______A08" localSheetId="30">'[22]A01-1'!$A$5:$C$36</definedName>
    <definedName name="_______________________A01" localSheetId="30">#REF!</definedName>
    <definedName name="______________________A01" localSheetId="30">#REF!</definedName>
    <definedName name="_____________________A01" localSheetId="30">#REF!</definedName>
    <definedName name="____________________A01" localSheetId="30">#REF!</definedName>
    <definedName name="___________________A01" localSheetId="30">#REF!</definedName>
    <definedName name="___________________qyc1234" localSheetId="30">#REF!</definedName>
    <definedName name="__________________A01" localSheetId="30">#REF!</definedName>
    <definedName name="__________________qyc1234" localSheetId="30">#REF!</definedName>
    <definedName name="_________________A01" localSheetId="30">#REF!</definedName>
    <definedName name="_________________qyc1234" localSheetId="30">#REF!</definedName>
    <definedName name="________________A01" localSheetId="30">#REF!</definedName>
    <definedName name="________________qyc1234" localSheetId="30">#REF!</definedName>
    <definedName name="_______________qyc1234" localSheetId="30">#REF!</definedName>
    <definedName name="______________A01" localSheetId="30">#REF!</definedName>
    <definedName name="______________qyc1234" localSheetId="30">#REF!</definedName>
    <definedName name="_____________A01" localSheetId="30">#REF!</definedName>
    <definedName name="_____________qyc1234" localSheetId="30">#REF!</definedName>
    <definedName name="____________A01" localSheetId="30">#REF!</definedName>
    <definedName name="____________qyc1234" localSheetId="30">#REF!</definedName>
    <definedName name="___________A01" localSheetId="30">#REF!</definedName>
    <definedName name="___________qyc1234" localSheetId="30">#REF!</definedName>
    <definedName name="__________A01" localSheetId="30">#REF!</definedName>
    <definedName name="__________qyc1234" localSheetId="30">#REF!</definedName>
    <definedName name="_________A01" localSheetId="30">#REF!</definedName>
    <definedName name="_________qyc1234" localSheetId="30">#REF!</definedName>
    <definedName name="________A01" localSheetId="30">#REF!</definedName>
    <definedName name="________qyc1234" localSheetId="30">#REF!</definedName>
    <definedName name="_______A01" localSheetId="30">#REF!</definedName>
    <definedName name="_______qyc1234" localSheetId="30">#REF!</definedName>
    <definedName name="______A01" localSheetId="30">#REF!</definedName>
    <definedName name="______qyc1234" localSheetId="30">#REF!</definedName>
    <definedName name="_____A01" localSheetId="30">#REF!</definedName>
    <definedName name="_____qyc1234" localSheetId="30">#REF!</definedName>
    <definedName name="____1A01_" localSheetId="30">#REF!</definedName>
    <definedName name="____A01" localSheetId="30">#REF!</definedName>
    <definedName name="____qyc1234" localSheetId="30">#REF!</definedName>
    <definedName name="___A01" localSheetId="30">#REF!</definedName>
    <definedName name="___qyc1234" localSheetId="30">#REF!</definedName>
    <definedName name="__2A01_" localSheetId="30">#REF!</definedName>
    <definedName name="__qyc1234" localSheetId="30">#REF!</definedName>
    <definedName name="_qyc1234" localSheetId="30">#REF!</definedName>
    <definedName name="分类" localSheetId="30">#REF!</definedName>
    <definedName name="形式" localSheetId="30">#REF!</definedName>
    <definedName name="_______________A08" localSheetId="31">'[25]A01-1'!$A$5:$C$36</definedName>
    <definedName name="___2A08_" localSheetId="31">'[25]A01-1'!$A$5:$C$36</definedName>
    <definedName name="__2A08_" localSheetId="31">'[25]A01-1'!$A$5:$C$36</definedName>
    <definedName name="__A08" localSheetId="31">'[25]A01-1'!$A$5:$C$36</definedName>
    <definedName name="_4A08_" localSheetId="31">'[25]A01-1'!$A$5:$C$36</definedName>
    <definedName name="_A08" localSheetId="31">'[25]A01-1'!$A$5:$C$36</definedName>
    <definedName name="_A205" localSheetId="31">#REF!</definedName>
    <definedName name="a" localSheetId="31">#REF!</definedName>
    <definedName name="xc" localSheetId="31">#REF!</definedName>
    <definedName name="_________________A08" localSheetId="31">'[38]A01-1'!$A$5:$C$36</definedName>
    <definedName name="________________A08" localSheetId="31">'[39]A01-1'!$A$5:$C$36</definedName>
    <definedName name="____A08" localSheetId="31">'[28]A01-1'!$A$5:$C$36</definedName>
    <definedName name="___A08" localSheetId="31">'[28]A01-1'!$A$5:$C$36</definedName>
    <definedName name="__4A08_" localSheetId="31">'[40]A01-1'!$A$5:$C$36</definedName>
    <definedName name="_a8756" localSheetId="31">'[39]A01-1'!$A$5:$C$36</definedName>
    <definedName name="。" localSheetId="31">#REF!</definedName>
    <definedName name="_______________A01" localSheetId="31">#REF!</definedName>
    <definedName name="___1A01_" localSheetId="31">#REF!</definedName>
    <definedName name="__1A01_" localSheetId="31">#REF!</definedName>
    <definedName name="__A01" localSheetId="31">#REF!</definedName>
    <definedName name="_1A01_" localSheetId="31">#REF!</definedName>
    <definedName name="_2A01_" localSheetId="31">#REF!</definedName>
    <definedName name="_A01" localSheetId="31">#REF!</definedName>
    <definedName name="aaa" localSheetId="31">#REF!</definedName>
    <definedName name="Database" localSheetId="31">#REF!</definedName>
    <definedName name="qsq" localSheetId="31">#REF!</definedName>
    <definedName name="x" localSheetId="31">#REF!</definedName>
    <definedName name="xxxx" localSheetId="31">#REF!</definedName>
    <definedName name="地区名称" localSheetId="31">#REF!</definedName>
    <definedName name="支出" localSheetId="31">#REF!</definedName>
    <definedName name="_______________________A08" localSheetId="31">'[36]A01-1'!$A$5:$C$36</definedName>
    <definedName name="______________________A08" localSheetId="31">'[36]A01-1'!$A$5:$C$36</definedName>
    <definedName name="_____________________A08" localSheetId="31">'[37]A01-1'!$A$5:$C$36</definedName>
    <definedName name="____________________A08" localSheetId="31">'[36]A01-1'!$A$5:$C$36</definedName>
    <definedName name="___________________A08" localSheetId="31">'[36]A01-1'!$A$5:$C$36</definedName>
    <definedName name="__________________A08" localSheetId="31">'[36]A01-1'!$A$5:$C$36</definedName>
    <definedName name="______________A08" localSheetId="31">'[26]A01-1'!$A$5:$C$36</definedName>
    <definedName name="_________A08" localSheetId="31">'[36]A01-1'!$A$5:$C$36</definedName>
    <definedName name="_______________________A01" localSheetId="31">#REF!</definedName>
    <definedName name="______________________A01" localSheetId="31">#REF!</definedName>
    <definedName name="_____________________A01" localSheetId="31">#REF!</definedName>
    <definedName name="____________________A01" localSheetId="31">#REF!</definedName>
    <definedName name="___________________A01" localSheetId="31">#REF!</definedName>
    <definedName name="___________________qyc1234" localSheetId="31">#REF!</definedName>
    <definedName name="__________________A01" localSheetId="31">#REF!</definedName>
    <definedName name="__________________qyc1234" localSheetId="31">#REF!</definedName>
    <definedName name="_________________A01" localSheetId="31">#REF!</definedName>
    <definedName name="_________________qyc1234" localSheetId="31">#REF!</definedName>
    <definedName name="________________A01" localSheetId="31">#REF!</definedName>
    <definedName name="________________qyc1234" localSheetId="31">#REF!</definedName>
    <definedName name="_______________qyc1234" localSheetId="31">#REF!</definedName>
    <definedName name="______________A01" localSheetId="31">#REF!</definedName>
    <definedName name="______________qyc1234" localSheetId="31">#REF!</definedName>
    <definedName name="_____________A01" localSheetId="31">#REF!</definedName>
    <definedName name="_____________qyc1234" localSheetId="31">#REF!</definedName>
    <definedName name="____________A01" localSheetId="31">#REF!</definedName>
    <definedName name="____________qyc1234" localSheetId="31">#REF!</definedName>
    <definedName name="___________A01" localSheetId="31">#REF!</definedName>
    <definedName name="___________qyc1234" localSheetId="31">#REF!</definedName>
    <definedName name="__________A01" localSheetId="31">#REF!</definedName>
    <definedName name="__________qyc1234" localSheetId="31">#REF!</definedName>
    <definedName name="_________A01" localSheetId="31">#REF!</definedName>
    <definedName name="_________qyc1234" localSheetId="31">#REF!</definedName>
    <definedName name="________A01" localSheetId="31">#REF!</definedName>
    <definedName name="________qyc1234" localSheetId="31">#REF!</definedName>
    <definedName name="_______A01" localSheetId="31">#REF!</definedName>
    <definedName name="_______qyc1234" localSheetId="31">#REF!</definedName>
    <definedName name="______A01" localSheetId="31">#REF!</definedName>
    <definedName name="______qyc1234" localSheetId="31">#REF!</definedName>
    <definedName name="_____A01" localSheetId="31">#REF!</definedName>
    <definedName name="_____qyc1234" localSheetId="31">#REF!</definedName>
    <definedName name="____1A01_" localSheetId="31">#REF!</definedName>
    <definedName name="____A01" localSheetId="31">#REF!</definedName>
    <definedName name="____qyc1234" localSheetId="31">#REF!</definedName>
    <definedName name="___A01" localSheetId="31">#REF!</definedName>
    <definedName name="___qyc1234" localSheetId="31">#REF!</definedName>
    <definedName name="__2A01_" localSheetId="31">#REF!</definedName>
    <definedName name="__qyc1234" localSheetId="31">#REF!</definedName>
    <definedName name="_qyc1234" localSheetId="31">#REF!</definedName>
    <definedName name="分类" localSheetId="31">#REF!</definedName>
    <definedName name="形式" localSheetId="31">#REF!</definedName>
    <definedName name="_A205" localSheetId="32">#REF!</definedName>
    <definedName name="xc" localSheetId="32">#REF!</definedName>
    <definedName name="。" localSheetId="32">#REF!</definedName>
    <definedName name="_______________A01" localSheetId="32">#REF!</definedName>
    <definedName name="___1A01_" localSheetId="32">#REF!</definedName>
    <definedName name="__1A01_" localSheetId="32">#REF!</definedName>
    <definedName name="__A01" localSheetId="32">#REF!</definedName>
    <definedName name="_1A01_" localSheetId="32">#REF!</definedName>
    <definedName name="_2A01_" localSheetId="32">#REF!</definedName>
    <definedName name="_A01" localSheetId="32">#REF!</definedName>
    <definedName name="aaa" localSheetId="32">#REF!</definedName>
    <definedName name="Database" localSheetId="32">#REF!</definedName>
    <definedName name="qsq" localSheetId="32">#REF!</definedName>
    <definedName name="x" localSheetId="32">#REF!</definedName>
    <definedName name="xxxx" localSheetId="32">#REF!</definedName>
    <definedName name="地区名称" localSheetId="32">#REF!</definedName>
    <definedName name="支出" localSheetId="32">#REF!</definedName>
    <definedName name="_______________________A08" localSheetId="32">'[18]A01-1'!$A$5:$C$36</definedName>
    <definedName name="______________________A08" localSheetId="32">'[18]A01-1'!$A$5:$C$36</definedName>
    <definedName name="_____________________A08" localSheetId="32">'[19]A01-1'!$A$5:$C$36</definedName>
    <definedName name="____________________A08" localSheetId="32">'[18]A01-1'!$A$5:$C$36</definedName>
    <definedName name="___________________A08" localSheetId="32">'[18]A01-1'!$A$5:$C$36</definedName>
    <definedName name="__________________A08" localSheetId="32">'[18]A01-1'!$A$5:$C$36</definedName>
    <definedName name="______________A08" localSheetId="32">'[20]A01-1'!$A$5:$C$36</definedName>
    <definedName name="_____________A08" localSheetId="32">'[21]A01-1'!$A$5:$C$36</definedName>
    <definedName name="_________A08" localSheetId="32">'[18]A01-1'!$A$5:$C$36</definedName>
    <definedName name="_______A08" localSheetId="32">'[22]A01-1'!$A$5:$C$36</definedName>
    <definedName name="_______________________A01" localSheetId="32">#REF!</definedName>
    <definedName name="______________________A01" localSheetId="32">#REF!</definedName>
    <definedName name="_____________________A01" localSheetId="32">#REF!</definedName>
    <definedName name="____________________A01" localSheetId="32">#REF!</definedName>
    <definedName name="___________________A01" localSheetId="32">#REF!</definedName>
    <definedName name="___________________qyc1234" localSheetId="32">#REF!</definedName>
    <definedName name="__________________A01" localSheetId="32">#REF!</definedName>
    <definedName name="__________________qyc1234" localSheetId="32">#REF!</definedName>
    <definedName name="_________________A01" localSheetId="32">#REF!</definedName>
    <definedName name="_________________qyc1234" localSheetId="32">#REF!</definedName>
    <definedName name="________________A01" localSheetId="32">#REF!</definedName>
    <definedName name="________________qyc1234" localSheetId="32">#REF!</definedName>
    <definedName name="_______________qyc1234" localSheetId="32">#REF!</definedName>
    <definedName name="______________A01" localSheetId="32">#REF!</definedName>
    <definedName name="______________qyc1234" localSheetId="32">#REF!</definedName>
    <definedName name="_____________A01" localSheetId="32">#REF!</definedName>
    <definedName name="_____________qyc1234" localSheetId="32">#REF!</definedName>
    <definedName name="____________A01" localSheetId="32">#REF!</definedName>
    <definedName name="____________qyc1234" localSheetId="32">#REF!</definedName>
    <definedName name="___________A01" localSheetId="32">#REF!</definedName>
    <definedName name="___________qyc1234" localSheetId="32">#REF!</definedName>
    <definedName name="__________A01" localSheetId="32">#REF!</definedName>
    <definedName name="__________qyc1234" localSheetId="32">#REF!</definedName>
    <definedName name="_________A01" localSheetId="32">#REF!</definedName>
    <definedName name="_________qyc1234" localSheetId="32">#REF!</definedName>
    <definedName name="________A01" localSheetId="32">#REF!</definedName>
    <definedName name="________qyc1234" localSheetId="32">#REF!</definedName>
    <definedName name="_______A01" localSheetId="32">#REF!</definedName>
    <definedName name="_______qyc1234" localSheetId="32">#REF!</definedName>
    <definedName name="______A01" localSheetId="32">#REF!</definedName>
    <definedName name="______qyc1234" localSheetId="32">#REF!</definedName>
    <definedName name="_____A01" localSheetId="32">#REF!</definedName>
    <definedName name="_____qyc1234" localSheetId="32">#REF!</definedName>
    <definedName name="____1A01_" localSheetId="32">#REF!</definedName>
    <definedName name="____A01" localSheetId="32">#REF!</definedName>
    <definedName name="____qyc1234" localSheetId="32">#REF!</definedName>
    <definedName name="___A01" localSheetId="32">#REF!</definedName>
    <definedName name="___qyc1234" localSheetId="32">#REF!</definedName>
    <definedName name="__2A01_" localSheetId="32">#REF!</definedName>
    <definedName name="__qyc1234" localSheetId="32">#REF!</definedName>
    <definedName name="_qyc1234" localSheetId="32">#REF!</definedName>
    <definedName name="分类" localSheetId="32">#REF!</definedName>
    <definedName name="形式" localSheetId="32">#REF!</definedName>
  </definedNames>
  <calcPr calcId="144525"/>
</workbook>
</file>

<file path=xl/sharedStrings.xml><?xml version="1.0" encoding="utf-8"?>
<sst xmlns="http://schemas.openxmlformats.org/spreadsheetml/2006/main" count="3004" uniqueCount="1337">
  <si>
    <t>表39</t>
  </si>
  <si>
    <r>
      <rPr>
        <b/>
        <sz val="20"/>
        <color indexed="8"/>
        <rFont val="Times New Roman"/>
        <charset val="134"/>
      </rPr>
      <t>2024</t>
    </r>
    <r>
      <rPr>
        <b/>
        <sz val="20"/>
        <color indexed="8"/>
        <rFont val="宋体"/>
        <charset val="134"/>
      </rPr>
      <t>年仁和区一般公共预算收入预算（草案）表</t>
    </r>
  </si>
  <si>
    <r>
      <rPr>
        <sz val="10"/>
        <color indexed="8"/>
        <rFont val="Times New Roman"/>
        <charset val="134"/>
      </rPr>
      <t xml:space="preserve">                                   </t>
    </r>
    <r>
      <rPr>
        <sz val="10"/>
        <color indexed="8"/>
        <rFont val="宋体"/>
        <charset val="134"/>
      </rPr>
      <t>单位：</t>
    </r>
    <r>
      <rPr>
        <sz val="10"/>
        <color indexed="8"/>
        <rFont val="Times New Roman"/>
        <charset val="134"/>
      </rPr>
      <t xml:space="preserve">  </t>
    </r>
    <r>
      <rPr>
        <sz val="10"/>
        <color indexed="8"/>
        <rFont val="宋体"/>
        <charset val="134"/>
      </rPr>
      <t>万元</t>
    </r>
  </si>
  <si>
    <r>
      <rPr>
        <sz val="10"/>
        <color indexed="8"/>
        <rFont val="宋体"/>
        <charset val="134"/>
      </rPr>
      <t>单位：</t>
    </r>
    <r>
      <rPr>
        <sz val="10"/>
        <color indexed="8"/>
        <rFont val="Times New Roman"/>
        <charset val="134"/>
      </rPr>
      <t xml:space="preserve">  </t>
    </r>
    <r>
      <rPr>
        <sz val="10"/>
        <color indexed="8"/>
        <rFont val="宋体"/>
        <charset val="134"/>
      </rPr>
      <t>万元</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</si>
  <si>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</si>
  <si>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数</t>
    </r>
  </si>
  <si>
    <r>
      <rPr>
        <b/>
        <sz val="11"/>
        <rFont val="宋体"/>
        <charset val="134"/>
      </rPr>
      <t>一、税收收入</t>
    </r>
  </si>
  <si>
    <r>
      <rPr>
        <b/>
        <sz val="10"/>
        <rFont val="宋体"/>
        <charset val="134"/>
      </rPr>
      <t>一、税收收入</t>
    </r>
  </si>
  <si>
    <r>
      <rPr>
        <b/>
        <sz val="12"/>
        <rFont val="宋体"/>
        <charset val="134"/>
      </rPr>
      <t>税收小计</t>
    </r>
  </si>
  <si>
    <r>
      <rPr>
        <sz val="10"/>
        <color rgb="FF000000"/>
        <rFont val="Times New Roman"/>
        <charset val="134"/>
      </rPr>
      <t xml:space="preserve">    </t>
    </r>
    <r>
      <rPr>
        <sz val="11"/>
        <color theme="1"/>
        <rFont val="宋体"/>
        <charset val="134"/>
      </rPr>
      <t>增值税</t>
    </r>
  </si>
  <si>
    <r>
      <rPr>
        <sz val="10"/>
        <rFont val="Times New Roman"/>
        <charset val="134"/>
      </rPr>
      <t xml:space="preserve">    </t>
    </r>
    <r>
      <rPr>
        <sz val="10"/>
        <rFont val="宋体"/>
        <charset val="134"/>
      </rPr>
      <t>增值税</t>
    </r>
  </si>
  <si>
    <r>
      <rPr>
        <b/>
        <sz val="11"/>
        <rFont val="宋体"/>
        <charset val="134"/>
      </rPr>
      <t>增值税</t>
    </r>
  </si>
  <si>
    <r>
      <rPr>
        <sz val="10"/>
        <color indexed="8"/>
        <rFont val="Times New Roman"/>
        <charset val="134"/>
      </rPr>
      <t xml:space="preserve">    </t>
    </r>
    <r>
      <rPr>
        <sz val="10"/>
        <color indexed="8"/>
        <rFont val="宋体"/>
        <charset val="134"/>
      </rPr>
      <t>消费税</t>
    </r>
  </si>
  <si>
    <r>
      <rPr>
        <sz val="10"/>
        <rFont val="Times New Roman"/>
        <charset val="134"/>
      </rPr>
      <t xml:space="preserve">    </t>
    </r>
    <r>
      <rPr>
        <sz val="10"/>
        <rFont val="宋体"/>
        <charset val="134"/>
      </rPr>
      <t>企业所得税</t>
    </r>
  </si>
  <si>
    <r>
      <rPr>
        <b/>
        <sz val="11"/>
        <rFont val="宋体"/>
        <charset val="134"/>
      </rPr>
      <t>企业所得税</t>
    </r>
  </si>
  <si>
    <r>
      <rPr>
        <sz val="10"/>
        <color indexed="8"/>
        <rFont val="Times New Roman"/>
        <charset val="134"/>
      </rPr>
      <t xml:space="preserve">    </t>
    </r>
    <r>
      <rPr>
        <sz val="10"/>
        <color indexed="8"/>
        <rFont val="宋体"/>
        <charset val="134"/>
      </rPr>
      <t>企业所得税</t>
    </r>
  </si>
  <si>
    <r>
      <rPr>
        <sz val="10"/>
        <rFont val="Times New Roman"/>
        <charset val="134"/>
      </rPr>
      <t xml:space="preserve">    </t>
    </r>
    <r>
      <rPr>
        <sz val="10"/>
        <rFont val="宋体"/>
        <charset val="134"/>
      </rPr>
      <t>个人所得税</t>
    </r>
  </si>
  <si>
    <r>
      <rPr>
        <b/>
        <sz val="11"/>
        <rFont val="宋体"/>
        <charset val="134"/>
      </rPr>
      <t>个人所得税</t>
    </r>
  </si>
  <si>
    <r>
      <rPr>
        <sz val="10"/>
        <color indexed="8"/>
        <rFont val="Times New Roman"/>
        <charset val="134"/>
      </rPr>
      <t xml:space="preserve">    </t>
    </r>
    <r>
      <rPr>
        <sz val="10"/>
        <color indexed="8"/>
        <rFont val="宋体"/>
        <charset val="134"/>
      </rPr>
      <t>个人所得税</t>
    </r>
  </si>
  <si>
    <r>
      <rPr>
        <sz val="10"/>
        <rFont val="Times New Roman"/>
        <charset val="134"/>
      </rPr>
      <t xml:space="preserve">    </t>
    </r>
    <r>
      <rPr>
        <sz val="10"/>
        <rFont val="宋体"/>
        <charset val="134"/>
      </rPr>
      <t>资源税</t>
    </r>
  </si>
  <si>
    <r>
      <rPr>
        <b/>
        <sz val="11"/>
        <rFont val="宋体"/>
        <charset val="134"/>
      </rPr>
      <t>资源税</t>
    </r>
  </si>
  <si>
    <r>
      <rPr>
        <sz val="10"/>
        <color indexed="8"/>
        <rFont val="Times New Roman"/>
        <charset val="134"/>
      </rPr>
      <t xml:space="preserve">    </t>
    </r>
    <r>
      <rPr>
        <sz val="10"/>
        <color indexed="8"/>
        <rFont val="宋体"/>
        <charset val="134"/>
      </rPr>
      <t>资源税</t>
    </r>
  </si>
  <si>
    <r>
      <rPr>
        <sz val="10"/>
        <rFont val="Times New Roman"/>
        <charset val="134"/>
      </rPr>
      <t xml:space="preserve">    </t>
    </r>
    <r>
      <rPr>
        <sz val="10"/>
        <rFont val="宋体"/>
        <charset val="134"/>
      </rPr>
      <t>城市维护建设税</t>
    </r>
  </si>
  <si>
    <r>
      <rPr>
        <b/>
        <sz val="11"/>
        <rFont val="宋体"/>
        <charset val="134"/>
      </rPr>
      <t>城市维护建设税</t>
    </r>
  </si>
  <si>
    <r>
      <rPr>
        <sz val="10"/>
        <color indexed="8"/>
        <rFont val="Times New Roman"/>
        <charset val="134"/>
      </rPr>
      <t xml:space="preserve">    </t>
    </r>
    <r>
      <rPr>
        <sz val="10"/>
        <color indexed="8"/>
        <rFont val="宋体"/>
        <charset val="134"/>
      </rPr>
      <t>城市维护建设税</t>
    </r>
  </si>
  <si>
    <r>
      <rPr>
        <sz val="10"/>
        <rFont val="Times New Roman"/>
        <charset val="134"/>
      </rPr>
      <t xml:space="preserve">    </t>
    </r>
    <r>
      <rPr>
        <sz val="10"/>
        <rFont val="宋体"/>
        <charset val="134"/>
      </rPr>
      <t>房产税</t>
    </r>
  </si>
  <si>
    <r>
      <rPr>
        <b/>
        <sz val="11"/>
        <rFont val="宋体"/>
        <charset val="134"/>
      </rPr>
      <t>房产税</t>
    </r>
  </si>
  <si>
    <r>
      <rPr>
        <sz val="10"/>
        <color indexed="8"/>
        <rFont val="Times New Roman"/>
        <charset val="134"/>
      </rPr>
      <t xml:space="preserve">    </t>
    </r>
    <r>
      <rPr>
        <sz val="10"/>
        <color indexed="8"/>
        <rFont val="宋体"/>
        <charset val="134"/>
      </rPr>
      <t>房产税</t>
    </r>
  </si>
  <si>
    <r>
      <rPr>
        <sz val="10"/>
        <rFont val="Times New Roman"/>
        <charset val="134"/>
      </rPr>
      <t xml:space="preserve">    </t>
    </r>
    <r>
      <rPr>
        <sz val="10"/>
        <rFont val="宋体"/>
        <charset val="134"/>
      </rPr>
      <t>印花税</t>
    </r>
  </si>
  <si>
    <r>
      <rPr>
        <b/>
        <sz val="11"/>
        <rFont val="宋体"/>
        <charset val="134"/>
      </rPr>
      <t>印花税</t>
    </r>
  </si>
  <si>
    <r>
      <rPr>
        <sz val="10"/>
        <color indexed="8"/>
        <rFont val="Times New Roman"/>
        <charset val="134"/>
      </rPr>
      <t xml:space="preserve">    </t>
    </r>
    <r>
      <rPr>
        <sz val="10"/>
        <color indexed="8"/>
        <rFont val="宋体"/>
        <charset val="134"/>
      </rPr>
      <t>印花税</t>
    </r>
  </si>
  <si>
    <r>
      <rPr>
        <sz val="10"/>
        <rFont val="Times New Roman"/>
        <charset val="134"/>
      </rPr>
      <t xml:space="preserve">    </t>
    </r>
    <r>
      <rPr>
        <sz val="10"/>
        <rFont val="宋体"/>
        <charset val="134"/>
      </rPr>
      <t>城镇土地使用税</t>
    </r>
  </si>
  <si>
    <r>
      <rPr>
        <b/>
        <sz val="11"/>
        <rFont val="宋体"/>
        <charset val="134"/>
      </rPr>
      <t>城镇土地使用税</t>
    </r>
  </si>
  <si>
    <r>
      <rPr>
        <sz val="10"/>
        <color indexed="8"/>
        <rFont val="Times New Roman"/>
        <charset val="134"/>
      </rPr>
      <t xml:space="preserve">    </t>
    </r>
    <r>
      <rPr>
        <sz val="10"/>
        <color indexed="8"/>
        <rFont val="宋体"/>
        <charset val="134"/>
      </rPr>
      <t>城镇土地使用税</t>
    </r>
  </si>
  <si>
    <r>
      <rPr>
        <sz val="10"/>
        <rFont val="Times New Roman"/>
        <charset val="134"/>
      </rPr>
      <t xml:space="preserve">    </t>
    </r>
    <r>
      <rPr>
        <sz val="10"/>
        <rFont val="宋体"/>
        <charset val="134"/>
      </rPr>
      <t>车船税</t>
    </r>
  </si>
  <si>
    <r>
      <rPr>
        <b/>
        <sz val="11"/>
        <rFont val="宋体"/>
        <charset val="134"/>
      </rPr>
      <t>车船税</t>
    </r>
  </si>
  <si>
    <r>
      <rPr>
        <sz val="10"/>
        <color indexed="8"/>
        <rFont val="Times New Roman"/>
        <charset val="134"/>
      </rPr>
      <t xml:space="preserve">    </t>
    </r>
    <r>
      <rPr>
        <sz val="10"/>
        <color indexed="8"/>
        <rFont val="宋体"/>
        <charset val="134"/>
      </rPr>
      <t>土地增值税</t>
    </r>
  </si>
  <si>
    <r>
      <rPr>
        <sz val="10"/>
        <rFont val="Times New Roman"/>
        <charset val="134"/>
      </rPr>
      <t xml:space="preserve">    </t>
    </r>
    <r>
      <rPr>
        <sz val="10"/>
        <rFont val="宋体"/>
        <charset val="134"/>
      </rPr>
      <t>耕地占用税</t>
    </r>
  </si>
  <si>
    <r>
      <rPr>
        <b/>
        <sz val="11"/>
        <rFont val="宋体"/>
        <charset val="134"/>
      </rPr>
      <t>耕地占用税</t>
    </r>
  </si>
  <si>
    <r>
      <rPr>
        <sz val="10"/>
        <color indexed="8"/>
        <rFont val="Times New Roman"/>
        <charset val="134"/>
      </rPr>
      <t xml:space="preserve">    </t>
    </r>
    <r>
      <rPr>
        <sz val="10"/>
        <color indexed="8"/>
        <rFont val="宋体"/>
        <charset val="134"/>
      </rPr>
      <t>车船税</t>
    </r>
  </si>
  <si>
    <r>
      <rPr>
        <sz val="10"/>
        <rFont val="Times New Roman"/>
        <charset val="134"/>
      </rPr>
      <t xml:space="preserve">    </t>
    </r>
    <r>
      <rPr>
        <sz val="10"/>
        <rFont val="宋体"/>
        <charset val="134"/>
      </rPr>
      <t>契税</t>
    </r>
  </si>
  <si>
    <r>
      <rPr>
        <b/>
        <sz val="11"/>
        <rFont val="宋体"/>
        <charset val="134"/>
      </rPr>
      <t>契税</t>
    </r>
  </si>
  <si>
    <r>
      <rPr>
        <sz val="10"/>
        <color indexed="8"/>
        <rFont val="Times New Roman"/>
        <charset val="134"/>
      </rPr>
      <t xml:space="preserve">    </t>
    </r>
    <r>
      <rPr>
        <sz val="10"/>
        <color indexed="8"/>
        <rFont val="宋体"/>
        <charset val="134"/>
      </rPr>
      <t>耕地占用税</t>
    </r>
  </si>
  <si>
    <r>
      <rPr>
        <sz val="10"/>
        <rFont val="Times New Roman"/>
        <charset val="134"/>
      </rPr>
      <t xml:space="preserve">    </t>
    </r>
    <r>
      <rPr>
        <sz val="10"/>
        <rFont val="宋体"/>
        <charset val="134"/>
      </rPr>
      <t>烟叶税</t>
    </r>
  </si>
  <si>
    <r>
      <rPr>
        <b/>
        <sz val="11"/>
        <rFont val="宋体"/>
        <charset val="134"/>
      </rPr>
      <t>烟叶税</t>
    </r>
  </si>
  <si>
    <r>
      <rPr>
        <sz val="10"/>
        <color indexed="8"/>
        <rFont val="Times New Roman"/>
        <charset val="134"/>
      </rPr>
      <t xml:space="preserve">    </t>
    </r>
    <r>
      <rPr>
        <sz val="10"/>
        <color indexed="8"/>
        <rFont val="宋体"/>
        <charset val="134"/>
      </rPr>
      <t>契税</t>
    </r>
  </si>
  <si>
    <r>
      <rPr>
        <sz val="10"/>
        <rFont val="Times New Roman"/>
        <charset val="134"/>
      </rPr>
      <t xml:space="preserve">    </t>
    </r>
    <r>
      <rPr>
        <sz val="10"/>
        <rFont val="宋体"/>
        <charset val="134"/>
      </rPr>
      <t>环境保护税</t>
    </r>
  </si>
  <si>
    <r>
      <rPr>
        <b/>
        <sz val="11"/>
        <rFont val="宋体"/>
        <charset val="134"/>
      </rPr>
      <t>环境保护税</t>
    </r>
  </si>
  <si>
    <r>
      <rPr>
        <sz val="10"/>
        <color indexed="8"/>
        <rFont val="Times New Roman"/>
        <charset val="134"/>
      </rPr>
      <t xml:space="preserve">    </t>
    </r>
    <r>
      <rPr>
        <sz val="10"/>
        <color indexed="8"/>
        <rFont val="宋体"/>
        <charset val="134"/>
      </rPr>
      <t>烟叶税</t>
    </r>
  </si>
  <si>
    <r>
      <rPr>
        <sz val="10"/>
        <rFont val="Times New Roman"/>
        <charset val="134"/>
      </rPr>
      <t xml:space="preserve">    </t>
    </r>
    <r>
      <rPr>
        <sz val="10"/>
        <rFont val="宋体"/>
        <charset val="134"/>
      </rPr>
      <t>其他税收收入</t>
    </r>
  </si>
  <si>
    <t xml:space="preserve">             -  </t>
  </si>
  <si>
    <r>
      <rPr>
        <b/>
        <sz val="11"/>
        <rFont val="宋体"/>
        <charset val="134"/>
      </rPr>
      <t>其他税收收入</t>
    </r>
  </si>
  <si>
    <r>
      <rPr>
        <sz val="10"/>
        <color indexed="8"/>
        <rFont val="Times New Roman"/>
        <charset val="134"/>
      </rPr>
      <t xml:space="preserve">    </t>
    </r>
    <r>
      <rPr>
        <sz val="10"/>
        <color indexed="8"/>
        <rFont val="宋体"/>
        <charset val="134"/>
      </rPr>
      <t>环境保护税</t>
    </r>
  </si>
  <si>
    <r>
      <rPr>
        <sz val="10"/>
        <color indexed="8"/>
        <rFont val="Times New Roman"/>
        <charset val="134"/>
      </rPr>
      <t xml:space="preserve">    </t>
    </r>
    <r>
      <rPr>
        <sz val="10"/>
        <color indexed="8"/>
        <rFont val="宋体"/>
        <charset val="134"/>
      </rPr>
      <t>其他税收收入</t>
    </r>
  </si>
  <si>
    <r>
      <rPr>
        <b/>
        <sz val="11"/>
        <rFont val="宋体"/>
        <charset val="134"/>
      </rPr>
      <t>二、非税收入</t>
    </r>
  </si>
  <si>
    <r>
      <rPr>
        <b/>
        <sz val="10"/>
        <rFont val="宋体"/>
        <charset val="134"/>
      </rPr>
      <t>二、非税收入</t>
    </r>
  </si>
  <si>
    <r>
      <rPr>
        <b/>
        <sz val="12"/>
        <rFont val="宋体"/>
        <charset val="134"/>
      </rPr>
      <t>非税收入合计</t>
    </r>
  </si>
  <si>
    <r>
      <rPr>
        <sz val="10"/>
        <color indexed="8"/>
        <rFont val="Times New Roman"/>
        <charset val="134"/>
      </rPr>
      <t xml:space="preserve">    </t>
    </r>
    <r>
      <rPr>
        <sz val="10"/>
        <color indexed="8"/>
        <rFont val="宋体"/>
        <charset val="134"/>
      </rPr>
      <t>专项收入</t>
    </r>
  </si>
  <si>
    <r>
      <rPr>
        <sz val="10"/>
        <color rgb="FF000000"/>
        <rFont val="Times New Roman"/>
        <charset val="134"/>
      </rPr>
      <t xml:space="preserve">    </t>
    </r>
    <r>
      <rPr>
        <sz val="10"/>
        <color rgb="FF000000"/>
        <rFont val="宋体"/>
        <charset val="134"/>
      </rPr>
      <t>专项收入</t>
    </r>
  </si>
  <si>
    <r>
      <rPr>
        <b/>
        <sz val="11"/>
        <rFont val="宋体"/>
        <charset val="134"/>
      </rPr>
      <t>专项收入</t>
    </r>
  </si>
  <si>
    <r>
      <rPr>
        <sz val="10"/>
        <color indexed="8"/>
        <rFont val="Times New Roman"/>
        <charset val="134"/>
      </rPr>
      <t xml:space="preserve">    </t>
    </r>
    <r>
      <rPr>
        <sz val="10"/>
        <color indexed="8"/>
        <rFont val="宋体"/>
        <charset val="134"/>
      </rPr>
      <t>行政事业性收费收入</t>
    </r>
  </si>
  <si>
    <r>
      <rPr>
        <sz val="10"/>
        <color rgb="FF000000"/>
        <rFont val="Times New Roman"/>
        <charset val="134"/>
      </rPr>
      <t xml:space="preserve">    </t>
    </r>
    <r>
      <rPr>
        <sz val="10"/>
        <color rgb="FF000000"/>
        <rFont val="宋体"/>
        <charset val="134"/>
      </rPr>
      <t>行政事业性收费收入</t>
    </r>
  </si>
  <si>
    <r>
      <rPr>
        <b/>
        <sz val="11"/>
        <rFont val="宋体"/>
        <charset val="134"/>
      </rPr>
      <t>行政事业性收费收入</t>
    </r>
  </si>
  <si>
    <r>
      <rPr>
        <sz val="10"/>
        <color indexed="8"/>
        <rFont val="Times New Roman"/>
        <charset val="134"/>
      </rPr>
      <t xml:space="preserve">    </t>
    </r>
    <r>
      <rPr>
        <sz val="10"/>
        <color indexed="8"/>
        <rFont val="宋体"/>
        <charset val="134"/>
      </rPr>
      <t>罚没收入</t>
    </r>
  </si>
  <si>
    <r>
      <rPr>
        <sz val="10"/>
        <color rgb="FF000000"/>
        <rFont val="Times New Roman"/>
        <charset val="134"/>
      </rPr>
      <t xml:space="preserve">    </t>
    </r>
    <r>
      <rPr>
        <sz val="10"/>
        <color rgb="FF000000"/>
        <rFont val="宋体"/>
        <charset val="134"/>
      </rPr>
      <t>罚没收入</t>
    </r>
  </si>
  <si>
    <r>
      <rPr>
        <b/>
        <sz val="11"/>
        <rFont val="宋体"/>
        <charset val="134"/>
      </rPr>
      <t>罚没收入</t>
    </r>
  </si>
  <si>
    <r>
      <rPr>
        <sz val="10"/>
        <color rgb="FF000000"/>
        <rFont val="Times New Roman"/>
        <charset val="134"/>
      </rPr>
      <t xml:space="preserve">    </t>
    </r>
    <r>
      <rPr>
        <sz val="10"/>
        <color rgb="FF000000"/>
        <rFont val="宋体"/>
        <charset val="134"/>
      </rPr>
      <t>国有资本经营收入</t>
    </r>
  </si>
  <si>
    <r>
      <rPr>
        <b/>
        <sz val="11"/>
        <rFont val="宋体"/>
        <charset val="134"/>
      </rPr>
      <t>国有资本经营收入</t>
    </r>
  </si>
  <si>
    <r>
      <rPr>
        <sz val="10"/>
        <color indexed="8"/>
        <rFont val="Times New Roman"/>
        <charset val="134"/>
      </rPr>
      <t xml:space="preserve">    </t>
    </r>
    <r>
      <rPr>
        <sz val="10"/>
        <color indexed="8"/>
        <rFont val="宋体"/>
        <charset val="134"/>
      </rPr>
      <t>国有资源（资产）有偿使用收入</t>
    </r>
  </si>
  <si>
    <r>
      <rPr>
        <sz val="10"/>
        <color rgb="FF000000"/>
        <rFont val="Times New Roman"/>
        <charset val="134"/>
      </rPr>
      <t xml:space="preserve">    </t>
    </r>
    <r>
      <rPr>
        <sz val="10"/>
        <color rgb="FF000000"/>
        <rFont val="宋体"/>
        <charset val="134"/>
      </rPr>
      <t>国有资源</t>
    </r>
    <r>
      <rPr>
        <sz val="10"/>
        <color rgb="FF000000"/>
        <rFont val="Times New Roman"/>
        <charset val="134"/>
      </rPr>
      <t>(</t>
    </r>
    <r>
      <rPr>
        <sz val="10"/>
        <color rgb="FF000000"/>
        <rFont val="宋体"/>
        <charset val="134"/>
      </rPr>
      <t>资产</t>
    </r>
    <r>
      <rPr>
        <sz val="10"/>
        <color rgb="FF000000"/>
        <rFont val="Times New Roman"/>
        <charset val="134"/>
      </rPr>
      <t>)</t>
    </r>
    <r>
      <rPr>
        <sz val="10"/>
        <color rgb="FF000000"/>
        <rFont val="宋体"/>
        <charset val="134"/>
      </rPr>
      <t>有偿使用收入</t>
    </r>
  </si>
  <si>
    <r>
      <rPr>
        <b/>
        <sz val="11"/>
        <rFont val="宋体"/>
        <charset val="134"/>
      </rPr>
      <t>国有资源（资产）有偿使用收入</t>
    </r>
  </si>
  <si>
    <r>
      <rPr>
        <sz val="10"/>
        <color indexed="8"/>
        <rFont val="Times New Roman"/>
        <charset val="134"/>
      </rPr>
      <t xml:space="preserve">    </t>
    </r>
    <r>
      <rPr>
        <sz val="10"/>
        <color indexed="8"/>
        <rFont val="宋体"/>
        <charset val="134"/>
      </rPr>
      <t>政府住房基金收入</t>
    </r>
  </si>
  <si>
    <r>
      <rPr>
        <sz val="10"/>
        <color rgb="FF000000"/>
        <rFont val="Times New Roman"/>
        <charset val="134"/>
      </rPr>
      <t xml:space="preserve">    </t>
    </r>
    <r>
      <rPr>
        <sz val="10"/>
        <color rgb="FF000000"/>
        <rFont val="宋体"/>
        <charset val="134"/>
      </rPr>
      <t>政府住房基金收入</t>
    </r>
  </si>
  <si>
    <r>
      <rPr>
        <b/>
        <sz val="11"/>
        <rFont val="宋体"/>
        <charset val="134"/>
      </rPr>
      <t>政府住房基金收入</t>
    </r>
  </si>
  <si>
    <r>
      <rPr>
        <sz val="10"/>
        <color indexed="8"/>
        <rFont val="Times New Roman"/>
        <charset val="134"/>
      </rPr>
      <t xml:space="preserve">    </t>
    </r>
    <r>
      <rPr>
        <sz val="10"/>
        <color indexed="8"/>
        <rFont val="宋体"/>
        <charset val="134"/>
      </rPr>
      <t>捐赠收入</t>
    </r>
  </si>
  <si>
    <r>
      <rPr>
        <sz val="10"/>
        <color rgb="FF000000"/>
        <rFont val="Times New Roman"/>
        <charset val="134"/>
      </rPr>
      <t xml:space="preserve">    </t>
    </r>
    <r>
      <rPr>
        <sz val="10"/>
        <color rgb="FF000000"/>
        <rFont val="宋体"/>
        <charset val="134"/>
      </rPr>
      <t>捐赠收入</t>
    </r>
  </si>
  <si>
    <r>
      <rPr>
        <b/>
        <sz val="11"/>
        <rFont val="宋体"/>
        <charset val="134"/>
      </rPr>
      <t>捐赠收入</t>
    </r>
  </si>
  <si>
    <r>
      <rPr>
        <sz val="10"/>
        <color indexed="8"/>
        <rFont val="Times New Roman"/>
        <charset val="134"/>
      </rPr>
      <t xml:space="preserve">    </t>
    </r>
    <r>
      <rPr>
        <sz val="10"/>
        <color indexed="8"/>
        <rFont val="宋体"/>
        <charset val="134"/>
      </rPr>
      <t>其他收入</t>
    </r>
  </si>
  <si>
    <r>
      <rPr>
        <sz val="10"/>
        <color rgb="FF000000"/>
        <rFont val="Times New Roman"/>
        <charset val="134"/>
      </rPr>
      <t xml:space="preserve">    </t>
    </r>
    <r>
      <rPr>
        <sz val="10"/>
        <color rgb="FF000000"/>
        <rFont val="宋体"/>
        <charset val="134"/>
      </rPr>
      <t>其他收入</t>
    </r>
  </si>
  <si>
    <r>
      <rPr>
        <b/>
        <sz val="11"/>
        <rFont val="宋体"/>
        <charset val="134"/>
      </rPr>
      <t>其他收入</t>
    </r>
  </si>
  <si>
    <r>
      <rPr>
        <b/>
        <sz val="11"/>
        <rFont val="宋体"/>
        <charset val="134"/>
      </rPr>
      <t>一般公共预算收入合计</t>
    </r>
  </si>
  <si>
    <r>
      <rPr>
        <b/>
        <sz val="10"/>
        <rFont val="宋体"/>
        <charset val="134"/>
      </rPr>
      <t>公共财政收入合计</t>
    </r>
  </si>
  <si>
    <t>表40</t>
  </si>
  <si>
    <r>
      <rPr>
        <b/>
        <sz val="20"/>
        <rFont val="Times New Roman"/>
        <charset val="134"/>
      </rPr>
      <t>2024</t>
    </r>
    <r>
      <rPr>
        <b/>
        <sz val="20"/>
        <rFont val="宋体"/>
        <charset val="134"/>
      </rPr>
      <t>年仁和区一般公共预算支出预算（草案）表</t>
    </r>
  </si>
  <si>
    <r>
      <rPr>
        <sz val="10"/>
        <rFont val="宋体"/>
        <charset val="134"/>
      </rPr>
      <t>单位：万元</t>
    </r>
  </si>
  <si>
    <r>
      <rPr>
        <sz val="10"/>
        <rFont val="宋体"/>
        <charset val="134"/>
      </rPr>
      <t>序号</t>
    </r>
  </si>
  <si>
    <r>
      <rPr>
        <sz val="10"/>
        <rFont val="宋体"/>
        <charset val="134"/>
      </rPr>
      <t>科目编码</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</si>
  <si>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</si>
  <si>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t>1</t>
  </si>
  <si>
    <r>
      <rPr>
        <b/>
        <sz val="10"/>
        <rFont val="宋体"/>
        <charset val="134"/>
      </rPr>
      <t>一、一般公共服务支出</t>
    </r>
  </si>
  <si>
    <r>
      <rPr>
        <b/>
        <sz val="11"/>
        <color theme="1"/>
        <rFont val="宋体"/>
        <charset val="134"/>
      </rPr>
      <t>一般公共服务支出</t>
    </r>
  </si>
  <si>
    <t>2</t>
  </si>
  <si>
    <r>
      <rPr>
        <b/>
        <sz val="10"/>
        <rFont val="Times New Roman"/>
        <charset val="134"/>
      </rPr>
      <t xml:space="preserve">  </t>
    </r>
    <r>
      <rPr>
        <b/>
        <sz val="10"/>
        <rFont val="宋体"/>
        <charset val="134"/>
      </rPr>
      <t>人大事务</t>
    </r>
  </si>
  <si>
    <r>
      <rPr>
        <b/>
        <sz val="11"/>
        <color theme="1"/>
        <rFont val="Times New Roman"/>
        <charset val="134"/>
      </rPr>
      <t> </t>
    </r>
    <r>
      <rPr>
        <b/>
        <sz val="11"/>
        <color theme="1"/>
        <rFont val="宋体"/>
        <charset val="134"/>
      </rPr>
      <t>人大事务</t>
    </r>
  </si>
  <si>
    <t>3</t>
  </si>
  <si>
    <r>
      <rPr>
        <sz val="10"/>
        <rFont val="Times New Roman"/>
        <charset val="134"/>
      </rPr>
      <t xml:space="preserve">    </t>
    </r>
    <r>
      <rPr>
        <sz val="10"/>
        <rFont val="宋体"/>
        <charset val="134"/>
      </rPr>
      <t>行政运行</t>
    </r>
  </si>
  <si>
    <r>
      <rPr>
        <sz val="11"/>
        <color theme="1"/>
        <rFont val="Times New Roman"/>
        <charset val="134"/>
      </rPr>
      <t>  </t>
    </r>
    <r>
      <rPr>
        <sz val="11"/>
        <color theme="1"/>
        <rFont val="宋体"/>
        <charset val="134"/>
      </rPr>
      <t>行政运行</t>
    </r>
  </si>
  <si>
    <t>4</t>
  </si>
  <si>
    <r>
      <rPr>
        <sz val="10"/>
        <rFont val="Times New Roman"/>
        <charset val="134"/>
      </rPr>
      <t xml:space="preserve">    </t>
    </r>
    <r>
      <rPr>
        <sz val="10"/>
        <rFont val="宋体"/>
        <charset val="134"/>
      </rPr>
      <t>一般行政管理事务</t>
    </r>
  </si>
  <si>
    <r>
      <rPr>
        <sz val="11"/>
        <color theme="1"/>
        <rFont val="Times New Roman"/>
        <charset val="134"/>
      </rPr>
      <t>  </t>
    </r>
    <r>
      <rPr>
        <sz val="11"/>
        <color theme="1"/>
        <rFont val="宋体"/>
        <charset val="134"/>
      </rPr>
      <t>一般行政管理事务</t>
    </r>
  </si>
  <si>
    <t>5</t>
  </si>
  <si>
    <r>
      <rPr>
        <sz val="10"/>
        <rFont val="Times New Roman"/>
        <charset val="134"/>
      </rPr>
      <t xml:space="preserve">    </t>
    </r>
    <r>
      <rPr>
        <sz val="10"/>
        <rFont val="宋体"/>
        <charset val="134"/>
      </rPr>
      <t>人大会议</t>
    </r>
  </si>
  <si>
    <r>
      <rPr>
        <sz val="11"/>
        <color theme="1"/>
        <rFont val="Times New Roman"/>
        <charset val="134"/>
      </rPr>
      <t>  </t>
    </r>
    <r>
      <rPr>
        <sz val="11"/>
        <color theme="1"/>
        <rFont val="宋体"/>
        <charset val="134"/>
      </rPr>
      <t>机关服务</t>
    </r>
  </si>
  <si>
    <t>6</t>
  </si>
  <si>
    <r>
      <rPr>
        <sz val="10"/>
        <rFont val="Times New Roman"/>
        <charset val="134"/>
      </rPr>
      <t xml:space="preserve">    </t>
    </r>
    <r>
      <rPr>
        <sz val="10"/>
        <rFont val="宋体"/>
        <charset val="134"/>
      </rPr>
      <t>人大监督</t>
    </r>
  </si>
  <si>
    <r>
      <rPr>
        <sz val="11"/>
        <color theme="1"/>
        <rFont val="Times New Roman"/>
        <charset val="134"/>
      </rPr>
      <t>  </t>
    </r>
    <r>
      <rPr>
        <sz val="11"/>
        <color theme="1"/>
        <rFont val="宋体"/>
        <charset val="134"/>
      </rPr>
      <t>人大会议</t>
    </r>
  </si>
  <si>
    <t>7</t>
  </si>
  <si>
    <r>
      <rPr>
        <sz val="10"/>
        <rFont val="Times New Roman"/>
        <charset val="134"/>
      </rPr>
      <t xml:space="preserve">    </t>
    </r>
    <r>
      <rPr>
        <sz val="10"/>
        <rFont val="宋体"/>
        <charset val="134"/>
      </rPr>
      <t>人大代表履职能力提升</t>
    </r>
  </si>
  <si>
    <r>
      <rPr>
        <sz val="11"/>
        <color theme="1"/>
        <rFont val="Times New Roman"/>
        <charset val="134"/>
      </rPr>
      <t>  </t>
    </r>
    <r>
      <rPr>
        <sz val="11"/>
        <color theme="1"/>
        <rFont val="宋体"/>
        <charset val="134"/>
      </rPr>
      <t>人大代表履职能力提升</t>
    </r>
  </si>
  <si>
    <t>8</t>
  </si>
  <si>
    <r>
      <rPr>
        <sz val="10"/>
        <rFont val="Times New Roman"/>
        <charset val="134"/>
      </rPr>
      <t xml:space="preserve">    </t>
    </r>
    <r>
      <rPr>
        <sz val="10"/>
        <rFont val="宋体"/>
        <charset val="134"/>
      </rPr>
      <t>代表工作</t>
    </r>
  </si>
  <si>
    <r>
      <rPr>
        <sz val="11"/>
        <color theme="1"/>
        <rFont val="Times New Roman"/>
        <charset val="134"/>
      </rPr>
      <t>  </t>
    </r>
    <r>
      <rPr>
        <sz val="11"/>
        <color theme="1"/>
        <rFont val="宋体"/>
        <charset val="134"/>
      </rPr>
      <t>代表工作</t>
    </r>
  </si>
  <si>
    <t>9</t>
  </si>
  <si>
    <r>
      <rPr>
        <sz val="10"/>
        <rFont val="Times New Roman"/>
        <charset val="134"/>
      </rPr>
      <t xml:space="preserve">    </t>
    </r>
    <r>
      <rPr>
        <sz val="10"/>
        <rFont val="宋体"/>
        <charset val="134"/>
      </rPr>
      <t>事业运行</t>
    </r>
  </si>
  <si>
    <r>
      <rPr>
        <sz val="11"/>
        <color theme="1"/>
        <rFont val="Times New Roman"/>
        <charset val="134"/>
      </rPr>
      <t>  </t>
    </r>
    <r>
      <rPr>
        <sz val="11"/>
        <color theme="1"/>
        <rFont val="宋体"/>
        <charset val="134"/>
      </rPr>
      <t>事业运行</t>
    </r>
  </si>
  <si>
    <t>10</t>
  </si>
  <si>
    <r>
      <rPr>
        <b/>
        <sz val="10"/>
        <rFont val="Times New Roman"/>
        <charset val="134"/>
      </rPr>
      <t xml:space="preserve">  </t>
    </r>
    <r>
      <rPr>
        <b/>
        <sz val="10"/>
        <rFont val="宋体"/>
        <charset val="134"/>
      </rPr>
      <t>政协事务</t>
    </r>
  </si>
  <si>
    <r>
      <rPr>
        <b/>
        <sz val="11"/>
        <color theme="1"/>
        <rFont val="Times New Roman"/>
        <charset val="134"/>
      </rPr>
      <t> </t>
    </r>
    <r>
      <rPr>
        <b/>
        <sz val="11"/>
        <color theme="1"/>
        <rFont val="宋体"/>
        <charset val="134"/>
      </rPr>
      <t>政协事务</t>
    </r>
  </si>
  <si>
    <t>11</t>
  </si>
  <si>
    <t>12</t>
  </si>
  <si>
    <t>13</t>
  </si>
  <si>
    <r>
      <rPr>
        <sz val="10"/>
        <rFont val="Times New Roman"/>
        <charset val="134"/>
      </rPr>
      <t xml:space="preserve">    </t>
    </r>
    <r>
      <rPr>
        <sz val="10"/>
        <rFont val="宋体"/>
        <charset val="134"/>
      </rPr>
      <t>政协会议</t>
    </r>
  </si>
  <si>
    <r>
      <rPr>
        <sz val="11"/>
        <color theme="1"/>
        <rFont val="Times New Roman"/>
        <charset val="134"/>
      </rPr>
      <t>  </t>
    </r>
    <r>
      <rPr>
        <sz val="11"/>
        <color theme="1"/>
        <rFont val="宋体"/>
        <charset val="134"/>
      </rPr>
      <t>政协会议</t>
    </r>
  </si>
  <si>
    <t>14</t>
  </si>
  <si>
    <r>
      <rPr>
        <sz val="10"/>
        <rFont val="Times New Roman"/>
        <charset val="134"/>
      </rPr>
      <t xml:space="preserve">    </t>
    </r>
    <r>
      <rPr>
        <sz val="10"/>
        <rFont val="宋体"/>
        <charset val="134"/>
      </rPr>
      <t>委员视察</t>
    </r>
  </si>
  <si>
    <r>
      <rPr>
        <sz val="11"/>
        <color theme="1"/>
        <rFont val="Times New Roman"/>
        <charset val="134"/>
      </rPr>
      <t>  </t>
    </r>
    <r>
      <rPr>
        <sz val="11"/>
        <color theme="1"/>
        <rFont val="宋体"/>
        <charset val="134"/>
      </rPr>
      <t>委员视察</t>
    </r>
  </si>
  <si>
    <t>15</t>
  </si>
  <si>
    <r>
      <rPr>
        <sz val="10"/>
        <rFont val="Times New Roman"/>
        <charset val="134"/>
      </rPr>
      <t xml:space="preserve">    </t>
    </r>
    <r>
      <rPr>
        <sz val="10"/>
        <rFont val="宋体"/>
        <charset val="134"/>
      </rPr>
      <t>参政议政</t>
    </r>
  </si>
  <si>
    <r>
      <rPr>
        <sz val="11"/>
        <color theme="1"/>
        <rFont val="Times New Roman"/>
        <charset val="134"/>
      </rPr>
      <t>  </t>
    </r>
    <r>
      <rPr>
        <sz val="11"/>
        <color theme="1"/>
        <rFont val="宋体"/>
        <charset val="134"/>
      </rPr>
      <t>参政议政</t>
    </r>
  </si>
  <si>
    <t>16</t>
  </si>
  <si>
    <t>17</t>
  </si>
  <si>
    <r>
      <rPr>
        <b/>
        <sz val="10"/>
        <rFont val="Times New Roman"/>
        <charset val="134"/>
      </rPr>
      <t xml:space="preserve">  </t>
    </r>
    <r>
      <rPr>
        <b/>
        <sz val="10"/>
        <rFont val="宋体"/>
        <charset val="134"/>
      </rPr>
      <t>政府办公厅（室）及相关机构事务</t>
    </r>
  </si>
  <si>
    <r>
      <rPr>
        <b/>
        <sz val="11"/>
        <color theme="1"/>
        <rFont val="Times New Roman"/>
        <charset val="134"/>
      </rPr>
      <t> </t>
    </r>
    <r>
      <rPr>
        <b/>
        <sz val="11"/>
        <color theme="1"/>
        <rFont val="宋体"/>
        <charset val="134"/>
      </rPr>
      <t>政府办公厅（室）及相关机构事务</t>
    </r>
  </si>
  <si>
    <t>18</t>
  </si>
  <si>
    <t>19</t>
  </si>
  <si>
    <t>20</t>
  </si>
  <si>
    <r>
      <rPr>
        <sz val="10"/>
        <rFont val="Times New Roman"/>
        <charset val="134"/>
      </rPr>
      <t xml:space="preserve">    </t>
    </r>
    <r>
      <rPr>
        <sz val="10"/>
        <rFont val="宋体"/>
        <charset val="134"/>
      </rPr>
      <t>机关服务</t>
    </r>
  </si>
  <si>
    <t>21</t>
  </si>
  <si>
    <r>
      <rPr>
        <sz val="10"/>
        <rFont val="Times New Roman"/>
        <charset val="134"/>
      </rPr>
      <t xml:space="preserve">    </t>
    </r>
    <r>
      <rPr>
        <sz val="10"/>
        <rFont val="宋体"/>
        <charset val="134"/>
      </rPr>
      <t>专项业务及机关事务管理</t>
    </r>
  </si>
  <si>
    <r>
      <rPr>
        <sz val="11"/>
        <color theme="1"/>
        <rFont val="Times New Roman"/>
        <charset val="134"/>
      </rPr>
      <t>  </t>
    </r>
    <r>
      <rPr>
        <sz val="11"/>
        <color theme="1"/>
        <rFont val="宋体"/>
        <charset val="134"/>
      </rPr>
      <t>专项业务及机关事务管理</t>
    </r>
  </si>
  <si>
    <t>22</t>
  </si>
  <si>
    <r>
      <rPr>
        <sz val="11"/>
        <color theme="1"/>
        <rFont val="Times New Roman"/>
        <charset val="134"/>
      </rPr>
      <t>  </t>
    </r>
    <r>
      <rPr>
        <sz val="11"/>
        <color theme="1"/>
        <rFont val="宋体"/>
        <charset val="134"/>
      </rPr>
      <t>政务公开审批</t>
    </r>
  </si>
  <si>
    <t>23</t>
  </si>
  <si>
    <r>
      <rPr>
        <sz val="10"/>
        <rFont val="Times New Roman"/>
        <charset val="134"/>
      </rPr>
      <t xml:space="preserve">    </t>
    </r>
    <r>
      <rPr>
        <sz val="10"/>
        <rFont val="宋体"/>
        <charset val="134"/>
      </rPr>
      <t>其他政府办公厅（室）及相关机构事务支出</t>
    </r>
  </si>
  <si>
    <r>
      <rPr>
        <sz val="11"/>
        <color theme="1"/>
        <rFont val="Times New Roman"/>
        <charset val="134"/>
      </rPr>
      <t>  </t>
    </r>
    <r>
      <rPr>
        <sz val="11"/>
        <color theme="1"/>
        <rFont val="宋体"/>
        <charset val="134"/>
      </rPr>
      <t>信访事务</t>
    </r>
  </si>
  <si>
    <t>24</t>
  </si>
  <si>
    <r>
      <rPr>
        <b/>
        <sz val="10"/>
        <rFont val="Times New Roman"/>
        <charset val="134"/>
      </rPr>
      <t xml:space="preserve">  </t>
    </r>
    <r>
      <rPr>
        <b/>
        <sz val="10"/>
        <rFont val="宋体"/>
        <charset val="134"/>
      </rPr>
      <t>发展与改革事务</t>
    </r>
  </si>
  <si>
    <t>25</t>
  </si>
  <si>
    <r>
      <rPr>
        <sz val="11"/>
        <color theme="1"/>
        <rFont val="Times New Roman"/>
        <charset val="134"/>
      </rPr>
      <t>  </t>
    </r>
    <r>
      <rPr>
        <sz val="11"/>
        <color theme="1"/>
        <rFont val="宋体"/>
        <charset val="134"/>
      </rPr>
      <t>其他政府办公厅（室）及相关机构事务支出</t>
    </r>
  </si>
  <si>
    <t>26</t>
  </si>
  <si>
    <r>
      <rPr>
        <b/>
        <sz val="11"/>
        <color theme="1"/>
        <rFont val="Times New Roman"/>
        <charset val="134"/>
      </rPr>
      <t> </t>
    </r>
    <r>
      <rPr>
        <b/>
        <sz val="11"/>
        <color theme="1"/>
        <rFont val="宋体"/>
        <charset val="134"/>
      </rPr>
      <t>发展与改革事务</t>
    </r>
  </si>
  <si>
    <t>27</t>
  </si>
  <si>
    <t>28</t>
  </si>
  <si>
    <r>
      <rPr>
        <sz val="10"/>
        <rFont val="Times New Roman"/>
        <charset val="134"/>
      </rPr>
      <t xml:space="preserve">    </t>
    </r>
    <r>
      <rPr>
        <sz val="10"/>
        <rFont val="宋体"/>
        <charset val="134"/>
      </rPr>
      <t>其他发展与改革事务支出</t>
    </r>
  </si>
  <si>
    <t>29</t>
  </si>
  <si>
    <r>
      <rPr>
        <b/>
        <sz val="10"/>
        <rFont val="Times New Roman"/>
        <charset val="134"/>
      </rPr>
      <t xml:space="preserve">  </t>
    </r>
    <r>
      <rPr>
        <b/>
        <sz val="10"/>
        <rFont val="宋体"/>
        <charset val="134"/>
      </rPr>
      <t>统计信息事务</t>
    </r>
  </si>
  <si>
    <t>30</t>
  </si>
  <si>
    <r>
      <rPr>
        <b/>
        <sz val="11"/>
        <color theme="1"/>
        <rFont val="Times New Roman"/>
        <charset val="134"/>
      </rPr>
      <t> </t>
    </r>
    <r>
      <rPr>
        <b/>
        <sz val="11"/>
        <color theme="1"/>
        <rFont val="宋体"/>
        <charset val="134"/>
      </rPr>
      <t>统计信息事务</t>
    </r>
  </si>
  <si>
    <t>31</t>
  </si>
  <si>
    <r>
      <rPr>
        <sz val="10"/>
        <rFont val="Times New Roman"/>
        <charset val="134"/>
      </rPr>
      <t xml:space="preserve">    </t>
    </r>
    <r>
      <rPr>
        <sz val="10"/>
        <rFont val="宋体"/>
        <charset val="134"/>
      </rPr>
      <t>专项统计业务</t>
    </r>
  </si>
  <si>
    <t>32</t>
  </si>
  <si>
    <r>
      <rPr>
        <sz val="10"/>
        <rFont val="Times New Roman"/>
        <charset val="134"/>
      </rPr>
      <t xml:space="preserve">    </t>
    </r>
    <r>
      <rPr>
        <sz val="10"/>
        <rFont val="宋体"/>
        <charset val="134"/>
      </rPr>
      <t>专项普查活动</t>
    </r>
  </si>
  <si>
    <r>
      <rPr>
        <sz val="11"/>
        <color theme="1"/>
        <rFont val="Times New Roman"/>
        <charset val="134"/>
      </rPr>
      <t>  </t>
    </r>
    <r>
      <rPr>
        <sz val="11"/>
        <color theme="1"/>
        <rFont val="宋体"/>
        <charset val="134"/>
      </rPr>
      <t>专项统计业务</t>
    </r>
  </si>
  <si>
    <t>33</t>
  </si>
  <si>
    <r>
      <rPr>
        <sz val="10"/>
        <rFont val="Times New Roman"/>
        <charset val="134"/>
      </rPr>
      <t xml:space="preserve">    </t>
    </r>
    <r>
      <rPr>
        <sz val="10"/>
        <rFont val="宋体"/>
        <charset val="134"/>
      </rPr>
      <t>统计抽样调查</t>
    </r>
  </si>
  <si>
    <r>
      <rPr>
        <sz val="11"/>
        <color theme="1"/>
        <rFont val="Times New Roman"/>
        <charset val="134"/>
      </rPr>
      <t>  </t>
    </r>
    <r>
      <rPr>
        <sz val="11"/>
        <color theme="1"/>
        <rFont val="宋体"/>
        <charset val="134"/>
      </rPr>
      <t>统计管理</t>
    </r>
  </si>
  <si>
    <t>34</t>
  </si>
  <si>
    <r>
      <rPr>
        <sz val="11"/>
        <color theme="1"/>
        <rFont val="Times New Roman"/>
        <charset val="134"/>
      </rPr>
      <t>  </t>
    </r>
    <r>
      <rPr>
        <sz val="11"/>
        <color theme="1"/>
        <rFont val="宋体"/>
        <charset val="134"/>
      </rPr>
      <t>专项普查活动</t>
    </r>
  </si>
  <si>
    <t>35</t>
  </si>
  <si>
    <r>
      <rPr>
        <b/>
        <sz val="10"/>
        <rFont val="Times New Roman"/>
        <charset val="134"/>
      </rPr>
      <t xml:space="preserve">  </t>
    </r>
    <r>
      <rPr>
        <b/>
        <sz val="10"/>
        <rFont val="宋体"/>
        <charset val="134"/>
      </rPr>
      <t>财政事务</t>
    </r>
  </si>
  <si>
    <t>36</t>
  </si>
  <si>
    <r>
      <rPr>
        <b/>
        <sz val="11"/>
        <color theme="1"/>
        <rFont val="Times New Roman"/>
        <charset val="134"/>
      </rPr>
      <t> </t>
    </r>
    <r>
      <rPr>
        <b/>
        <sz val="11"/>
        <color theme="1"/>
        <rFont val="宋体"/>
        <charset val="134"/>
      </rPr>
      <t>财政事务</t>
    </r>
  </si>
  <si>
    <t>37</t>
  </si>
  <si>
    <r>
      <rPr>
        <sz val="10"/>
        <rFont val="Times New Roman"/>
        <charset val="134"/>
      </rPr>
      <t xml:space="preserve">    </t>
    </r>
    <r>
      <rPr>
        <sz val="10"/>
        <rFont val="宋体"/>
        <charset val="134"/>
      </rPr>
      <t>信息化建设</t>
    </r>
  </si>
  <si>
    <t>38</t>
  </si>
  <si>
    <r>
      <rPr>
        <sz val="10"/>
        <rFont val="Times New Roman"/>
        <charset val="134"/>
      </rPr>
      <t xml:space="preserve">    </t>
    </r>
    <r>
      <rPr>
        <sz val="10"/>
        <rFont val="宋体"/>
        <charset val="134"/>
      </rPr>
      <t>财政委托业务支出</t>
    </r>
  </si>
  <si>
    <r>
      <rPr>
        <sz val="11"/>
        <color theme="1"/>
        <rFont val="Times New Roman"/>
        <charset val="134"/>
      </rPr>
      <t>  </t>
    </r>
    <r>
      <rPr>
        <sz val="11"/>
        <color theme="1"/>
        <rFont val="宋体"/>
        <charset val="134"/>
      </rPr>
      <t>信息化建设</t>
    </r>
  </si>
  <si>
    <t>39</t>
  </si>
  <si>
    <r>
      <rPr>
        <sz val="11"/>
        <color theme="1"/>
        <rFont val="Times New Roman"/>
        <charset val="134"/>
      </rPr>
      <t>  </t>
    </r>
    <r>
      <rPr>
        <sz val="11"/>
        <color theme="1"/>
        <rFont val="宋体"/>
        <charset val="134"/>
      </rPr>
      <t>财政委托业务支出</t>
    </r>
  </si>
  <si>
    <t>40</t>
  </si>
  <si>
    <r>
      <rPr>
        <b/>
        <sz val="10"/>
        <rFont val="Times New Roman"/>
        <charset val="134"/>
      </rPr>
      <t xml:space="preserve">  </t>
    </r>
    <r>
      <rPr>
        <b/>
        <sz val="10"/>
        <rFont val="宋体"/>
        <charset val="134"/>
      </rPr>
      <t>审计事务</t>
    </r>
  </si>
  <si>
    <t>41</t>
  </si>
  <si>
    <t>42</t>
  </si>
  <si>
    <r>
      <rPr>
        <sz val="10"/>
        <rFont val="Times New Roman"/>
        <charset val="134"/>
      </rPr>
      <t xml:space="preserve">    </t>
    </r>
    <r>
      <rPr>
        <sz val="10"/>
        <rFont val="宋体"/>
        <charset val="134"/>
      </rPr>
      <t>审计业务</t>
    </r>
  </si>
  <si>
    <t>43</t>
  </si>
  <si>
    <r>
      <rPr>
        <b/>
        <sz val="11"/>
        <color theme="1"/>
        <rFont val="Times New Roman"/>
        <charset val="134"/>
      </rPr>
      <t> </t>
    </r>
    <r>
      <rPr>
        <b/>
        <sz val="11"/>
        <color theme="1"/>
        <rFont val="宋体"/>
        <charset val="134"/>
      </rPr>
      <t>审计事务</t>
    </r>
  </si>
  <si>
    <t>44</t>
  </si>
  <si>
    <t>47</t>
  </si>
  <si>
    <r>
      <rPr>
        <b/>
        <sz val="10"/>
        <rFont val="Times New Roman"/>
        <charset val="134"/>
      </rPr>
      <t xml:space="preserve">  </t>
    </r>
    <r>
      <rPr>
        <b/>
        <sz val="10"/>
        <rFont val="宋体"/>
        <charset val="134"/>
      </rPr>
      <t>纪检监察事务</t>
    </r>
  </si>
  <si>
    <t>48</t>
  </si>
  <si>
    <t>49</t>
  </si>
  <si>
    <t>50</t>
  </si>
  <si>
    <r>
      <rPr>
        <sz val="10"/>
        <rFont val="Times New Roman"/>
        <charset val="134"/>
      </rPr>
      <t xml:space="preserve">    </t>
    </r>
    <r>
      <rPr>
        <sz val="10"/>
        <rFont val="宋体"/>
        <charset val="134"/>
      </rPr>
      <t>其他纪检监察事务支出</t>
    </r>
  </si>
  <si>
    <r>
      <rPr>
        <b/>
        <sz val="11"/>
        <color theme="1"/>
        <rFont val="Times New Roman"/>
        <charset val="134"/>
      </rPr>
      <t> </t>
    </r>
    <r>
      <rPr>
        <b/>
        <sz val="11"/>
        <color theme="1"/>
        <rFont val="宋体"/>
        <charset val="134"/>
      </rPr>
      <t>商贸事务</t>
    </r>
  </si>
  <si>
    <t>51</t>
  </si>
  <si>
    <r>
      <rPr>
        <b/>
        <sz val="10"/>
        <rFont val="Times New Roman"/>
        <charset val="134"/>
      </rPr>
      <t xml:space="preserve">  </t>
    </r>
    <r>
      <rPr>
        <b/>
        <sz val="10"/>
        <rFont val="宋体"/>
        <charset val="134"/>
      </rPr>
      <t>商贸事务</t>
    </r>
  </si>
  <si>
    <t>52</t>
  </si>
  <si>
    <t>53</t>
  </si>
  <si>
    <r>
      <rPr>
        <sz val="10"/>
        <rFont val="Times New Roman"/>
        <charset val="134"/>
      </rPr>
      <t xml:space="preserve">    </t>
    </r>
    <r>
      <rPr>
        <sz val="10"/>
        <rFont val="宋体"/>
        <charset val="134"/>
      </rPr>
      <t>招商引资</t>
    </r>
  </si>
  <si>
    <r>
      <rPr>
        <sz val="11"/>
        <color theme="1"/>
        <rFont val="Times New Roman"/>
        <charset val="134"/>
      </rPr>
      <t>  </t>
    </r>
    <r>
      <rPr>
        <sz val="11"/>
        <color theme="1"/>
        <rFont val="宋体"/>
        <charset val="134"/>
      </rPr>
      <t>招商引资</t>
    </r>
  </si>
  <si>
    <t>54</t>
  </si>
  <si>
    <t>55</t>
  </si>
  <si>
    <r>
      <rPr>
        <b/>
        <sz val="10"/>
        <rFont val="Times New Roman"/>
        <charset val="134"/>
      </rPr>
      <t xml:space="preserve">  </t>
    </r>
    <r>
      <rPr>
        <b/>
        <sz val="10"/>
        <rFont val="宋体"/>
        <charset val="134"/>
      </rPr>
      <t>知识产权事务</t>
    </r>
  </si>
  <si>
    <r>
      <rPr>
        <b/>
        <sz val="11"/>
        <color theme="1"/>
        <rFont val="Times New Roman"/>
        <charset val="134"/>
      </rPr>
      <t> </t>
    </r>
    <r>
      <rPr>
        <b/>
        <sz val="11"/>
        <color theme="1"/>
        <rFont val="宋体"/>
        <charset val="134"/>
      </rPr>
      <t>民族事务</t>
    </r>
  </si>
  <si>
    <t>56</t>
  </si>
  <si>
    <t>57</t>
  </si>
  <si>
    <r>
      <rPr>
        <b/>
        <sz val="10"/>
        <rFont val="Times New Roman"/>
        <charset val="134"/>
      </rPr>
      <t xml:space="preserve">  </t>
    </r>
    <r>
      <rPr>
        <b/>
        <sz val="10"/>
        <rFont val="宋体"/>
        <charset val="134"/>
      </rPr>
      <t>民族事务</t>
    </r>
  </si>
  <si>
    <t>58</t>
  </si>
  <si>
    <r>
      <rPr>
        <sz val="11"/>
        <color theme="1"/>
        <rFont val="Times New Roman"/>
        <charset val="134"/>
      </rPr>
      <t>  </t>
    </r>
    <r>
      <rPr>
        <sz val="11"/>
        <color theme="1"/>
        <rFont val="宋体"/>
        <charset val="134"/>
      </rPr>
      <t>民族工作专项</t>
    </r>
  </si>
  <si>
    <t>59</t>
  </si>
  <si>
    <r>
      <rPr>
        <sz val="10"/>
        <rFont val="Times New Roman"/>
        <charset val="134"/>
      </rPr>
      <t xml:space="preserve">    </t>
    </r>
    <r>
      <rPr>
        <sz val="10"/>
        <rFont val="宋体"/>
        <charset val="134"/>
      </rPr>
      <t>民族工作专项</t>
    </r>
  </si>
  <si>
    <t>60</t>
  </si>
  <si>
    <r>
      <rPr>
        <b/>
        <sz val="11"/>
        <color theme="1"/>
        <rFont val="Times New Roman"/>
        <charset val="134"/>
      </rPr>
      <t> </t>
    </r>
    <r>
      <rPr>
        <b/>
        <sz val="11"/>
        <color theme="1"/>
        <rFont val="宋体"/>
        <charset val="134"/>
      </rPr>
      <t>档案事务</t>
    </r>
  </si>
  <si>
    <t>61</t>
  </si>
  <si>
    <r>
      <rPr>
        <b/>
        <sz val="10"/>
        <rFont val="Times New Roman"/>
        <charset val="134"/>
      </rPr>
      <t xml:space="preserve">  </t>
    </r>
    <r>
      <rPr>
        <b/>
        <sz val="10"/>
        <rFont val="宋体"/>
        <charset val="134"/>
      </rPr>
      <t>档案事务</t>
    </r>
  </si>
  <si>
    <t>62</t>
  </si>
  <si>
    <r>
      <rPr>
        <sz val="11"/>
        <color theme="1"/>
        <rFont val="Times New Roman"/>
        <charset val="134"/>
      </rPr>
      <t>  </t>
    </r>
    <r>
      <rPr>
        <sz val="11"/>
        <color theme="1"/>
        <rFont val="宋体"/>
        <charset val="134"/>
      </rPr>
      <t>档案馆</t>
    </r>
  </si>
  <si>
    <t>63</t>
  </si>
  <si>
    <r>
      <rPr>
        <sz val="10"/>
        <rFont val="Times New Roman"/>
        <charset val="134"/>
      </rPr>
      <t xml:space="preserve">    </t>
    </r>
    <r>
      <rPr>
        <sz val="10"/>
        <rFont val="宋体"/>
        <charset val="134"/>
      </rPr>
      <t>档案馆</t>
    </r>
  </si>
  <si>
    <r>
      <rPr>
        <b/>
        <sz val="11"/>
        <color theme="1"/>
        <rFont val="Times New Roman"/>
        <charset val="134"/>
      </rPr>
      <t> </t>
    </r>
    <r>
      <rPr>
        <b/>
        <sz val="11"/>
        <color theme="1"/>
        <rFont val="宋体"/>
        <charset val="134"/>
      </rPr>
      <t>民主党派及工商联事务</t>
    </r>
  </si>
  <si>
    <t>64</t>
  </si>
  <si>
    <r>
      <rPr>
        <b/>
        <sz val="10"/>
        <rFont val="Times New Roman"/>
        <charset val="134"/>
      </rPr>
      <t xml:space="preserve">  </t>
    </r>
    <r>
      <rPr>
        <b/>
        <sz val="10"/>
        <rFont val="宋体"/>
        <charset val="134"/>
      </rPr>
      <t>民主党派及工商联事务</t>
    </r>
  </si>
  <si>
    <t>65</t>
  </si>
  <si>
    <r>
      <rPr>
        <sz val="11"/>
        <color theme="1"/>
        <rFont val="Times New Roman"/>
        <charset val="134"/>
      </rPr>
      <t>  </t>
    </r>
    <r>
      <rPr>
        <sz val="11"/>
        <color theme="1"/>
        <rFont val="宋体"/>
        <charset val="134"/>
      </rPr>
      <t>其他民主党派及工商联事务支出</t>
    </r>
  </si>
  <si>
    <t>66</t>
  </si>
  <si>
    <r>
      <rPr>
        <b/>
        <sz val="11"/>
        <color theme="1"/>
        <rFont val="Times New Roman"/>
        <charset val="134"/>
      </rPr>
      <t> </t>
    </r>
    <r>
      <rPr>
        <b/>
        <sz val="11"/>
        <color theme="1"/>
        <rFont val="宋体"/>
        <charset val="134"/>
      </rPr>
      <t>群众团体事务</t>
    </r>
  </si>
  <si>
    <t>67</t>
  </si>
  <si>
    <r>
      <rPr>
        <b/>
        <sz val="10"/>
        <rFont val="Times New Roman"/>
        <charset val="134"/>
      </rPr>
      <t xml:space="preserve">  </t>
    </r>
    <r>
      <rPr>
        <b/>
        <sz val="10"/>
        <rFont val="宋体"/>
        <charset val="134"/>
      </rPr>
      <t>群众团体事务</t>
    </r>
  </si>
  <si>
    <t>68</t>
  </si>
  <si>
    <t>69</t>
  </si>
  <si>
    <t>70</t>
  </si>
  <si>
    <r>
      <rPr>
        <sz val="10"/>
        <rFont val="Times New Roman"/>
        <charset val="134"/>
      </rPr>
      <t xml:space="preserve">    </t>
    </r>
    <r>
      <rPr>
        <sz val="10"/>
        <rFont val="宋体"/>
        <charset val="134"/>
      </rPr>
      <t>其他群众团体事务支出</t>
    </r>
  </si>
  <si>
    <r>
      <rPr>
        <b/>
        <sz val="11"/>
        <color theme="1"/>
        <rFont val="Times New Roman"/>
        <charset val="134"/>
      </rPr>
      <t> </t>
    </r>
    <r>
      <rPr>
        <b/>
        <sz val="11"/>
        <color theme="1"/>
        <rFont val="宋体"/>
        <charset val="134"/>
      </rPr>
      <t>党委办公厅（室）及相关机构事务</t>
    </r>
  </si>
  <si>
    <t>71</t>
  </si>
  <si>
    <r>
      <rPr>
        <b/>
        <sz val="10"/>
        <rFont val="Times New Roman"/>
        <charset val="134"/>
      </rPr>
      <t xml:space="preserve">  </t>
    </r>
    <r>
      <rPr>
        <b/>
        <sz val="10"/>
        <rFont val="宋体"/>
        <charset val="134"/>
      </rPr>
      <t>党委办公厅（室）及相关机构事务</t>
    </r>
  </si>
  <si>
    <t>72</t>
  </si>
  <si>
    <t>73</t>
  </si>
  <si>
    <t>74</t>
  </si>
  <si>
    <r>
      <rPr>
        <sz val="11"/>
        <color theme="1"/>
        <rFont val="Times New Roman"/>
        <charset val="134"/>
      </rPr>
      <t>  </t>
    </r>
    <r>
      <rPr>
        <sz val="11"/>
        <color theme="1"/>
        <rFont val="宋体"/>
        <charset val="134"/>
      </rPr>
      <t>其他党委办公厅（室）及相关机构事务支出</t>
    </r>
  </si>
  <si>
    <t>75</t>
  </si>
  <si>
    <r>
      <rPr>
        <sz val="10"/>
        <rFont val="Times New Roman"/>
        <charset val="134"/>
      </rPr>
      <t xml:space="preserve">    </t>
    </r>
    <r>
      <rPr>
        <sz val="10"/>
        <rFont val="宋体"/>
        <charset val="134"/>
      </rPr>
      <t>其他党委办公厅（室）及相关机构事务支出</t>
    </r>
  </si>
  <si>
    <r>
      <rPr>
        <b/>
        <sz val="11"/>
        <color theme="1"/>
        <rFont val="Times New Roman"/>
        <charset val="134"/>
      </rPr>
      <t> </t>
    </r>
    <r>
      <rPr>
        <b/>
        <sz val="11"/>
        <color theme="1"/>
        <rFont val="宋体"/>
        <charset val="134"/>
      </rPr>
      <t>组织事务</t>
    </r>
  </si>
  <si>
    <t>76</t>
  </si>
  <si>
    <r>
      <rPr>
        <b/>
        <sz val="10"/>
        <rFont val="Times New Roman"/>
        <charset val="134"/>
      </rPr>
      <t xml:space="preserve">  </t>
    </r>
    <r>
      <rPr>
        <b/>
        <sz val="10"/>
        <rFont val="宋体"/>
        <charset val="134"/>
      </rPr>
      <t>组织事务</t>
    </r>
  </si>
  <si>
    <t>77</t>
  </si>
  <si>
    <t>78</t>
  </si>
  <si>
    <t>79</t>
  </si>
  <si>
    <r>
      <rPr>
        <b/>
        <sz val="11"/>
        <color theme="1"/>
        <rFont val="Times New Roman"/>
        <charset val="134"/>
      </rPr>
      <t> </t>
    </r>
    <r>
      <rPr>
        <b/>
        <sz val="11"/>
        <color theme="1"/>
        <rFont val="宋体"/>
        <charset val="134"/>
      </rPr>
      <t>宣传事务</t>
    </r>
  </si>
  <si>
    <t>80</t>
  </si>
  <si>
    <r>
      <rPr>
        <b/>
        <sz val="10"/>
        <rFont val="Times New Roman"/>
        <charset val="134"/>
      </rPr>
      <t xml:space="preserve">  </t>
    </r>
    <r>
      <rPr>
        <b/>
        <sz val="10"/>
        <rFont val="宋体"/>
        <charset val="134"/>
      </rPr>
      <t>宣传事务</t>
    </r>
  </si>
  <si>
    <t>81</t>
  </si>
  <si>
    <t xml:space="preserve"> </t>
  </si>
  <si>
    <t>82</t>
  </si>
  <si>
    <t>83</t>
  </si>
  <si>
    <r>
      <rPr>
        <sz val="11"/>
        <color theme="1"/>
        <rFont val="Times New Roman"/>
        <charset val="134"/>
      </rPr>
      <t>  </t>
    </r>
    <r>
      <rPr>
        <sz val="11"/>
        <color theme="1"/>
        <rFont val="宋体"/>
        <charset val="134"/>
      </rPr>
      <t>其他宣传事务支出</t>
    </r>
  </si>
  <si>
    <t>84</t>
  </si>
  <si>
    <r>
      <rPr>
        <sz val="10"/>
        <rFont val="Times New Roman"/>
        <charset val="134"/>
      </rPr>
      <t xml:space="preserve">    </t>
    </r>
    <r>
      <rPr>
        <sz val="10"/>
        <rFont val="宋体"/>
        <charset val="134"/>
      </rPr>
      <t>其他宣传事务支出</t>
    </r>
  </si>
  <si>
    <r>
      <rPr>
        <b/>
        <sz val="11"/>
        <color theme="1"/>
        <rFont val="Times New Roman"/>
        <charset val="134"/>
      </rPr>
      <t> </t>
    </r>
    <r>
      <rPr>
        <b/>
        <sz val="11"/>
        <color theme="1"/>
        <rFont val="宋体"/>
        <charset val="134"/>
      </rPr>
      <t>统战事务</t>
    </r>
  </si>
  <si>
    <t>85</t>
  </si>
  <si>
    <r>
      <rPr>
        <b/>
        <sz val="10"/>
        <rFont val="Times New Roman"/>
        <charset val="134"/>
      </rPr>
      <t xml:space="preserve">  </t>
    </r>
    <r>
      <rPr>
        <b/>
        <sz val="10"/>
        <rFont val="宋体"/>
        <charset val="134"/>
      </rPr>
      <t>统战事务</t>
    </r>
  </si>
  <si>
    <t>86</t>
  </si>
  <si>
    <t>87</t>
  </si>
  <si>
    <r>
      <rPr>
        <sz val="11"/>
        <color theme="1"/>
        <rFont val="Times New Roman"/>
        <charset val="134"/>
      </rPr>
      <t>  </t>
    </r>
    <r>
      <rPr>
        <sz val="11"/>
        <color theme="1"/>
        <rFont val="宋体"/>
        <charset val="134"/>
      </rPr>
      <t>宗教事务</t>
    </r>
  </si>
  <si>
    <t>88</t>
  </si>
  <si>
    <r>
      <rPr>
        <sz val="10"/>
        <rFont val="Times New Roman"/>
        <charset val="134"/>
      </rPr>
      <t xml:space="preserve">    </t>
    </r>
    <r>
      <rPr>
        <sz val="10"/>
        <rFont val="宋体"/>
        <charset val="134"/>
      </rPr>
      <t>宗教事务</t>
    </r>
  </si>
  <si>
    <r>
      <rPr>
        <b/>
        <sz val="11"/>
        <color theme="1"/>
        <rFont val="Times New Roman"/>
        <charset val="134"/>
      </rPr>
      <t> </t>
    </r>
    <r>
      <rPr>
        <b/>
        <sz val="11"/>
        <color theme="1"/>
        <rFont val="宋体"/>
        <charset val="134"/>
      </rPr>
      <t>市场监督管理事务</t>
    </r>
  </si>
  <si>
    <t>89</t>
  </si>
  <si>
    <r>
      <rPr>
        <b/>
        <sz val="10"/>
        <rFont val="Times New Roman"/>
        <charset val="134"/>
      </rPr>
      <t xml:space="preserve">  </t>
    </r>
    <r>
      <rPr>
        <b/>
        <sz val="10"/>
        <rFont val="宋体"/>
        <charset val="134"/>
      </rPr>
      <t>市场监督管理事务</t>
    </r>
  </si>
  <si>
    <t>90</t>
  </si>
  <si>
    <t>91</t>
  </si>
  <si>
    <r>
      <rPr>
        <sz val="11"/>
        <color theme="1"/>
        <rFont val="Times New Roman"/>
        <charset val="134"/>
      </rPr>
      <t>  </t>
    </r>
    <r>
      <rPr>
        <sz val="11"/>
        <color theme="1"/>
        <rFont val="宋体"/>
        <charset val="134"/>
      </rPr>
      <t>市场主体管理</t>
    </r>
  </si>
  <si>
    <t>92</t>
  </si>
  <si>
    <r>
      <rPr>
        <sz val="10"/>
        <rFont val="Times New Roman"/>
        <charset val="134"/>
      </rPr>
      <t xml:space="preserve">    </t>
    </r>
    <r>
      <rPr>
        <sz val="10"/>
        <rFont val="宋体"/>
        <charset val="134"/>
      </rPr>
      <t>药品事务</t>
    </r>
  </si>
  <si>
    <r>
      <rPr>
        <sz val="11"/>
        <color theme="1"/>
        <rFont val="Times New Roman"/>
        <charset val="134"/>
      </rPr>
      <t>  </t>
    </r>
    <r>
      <rPr>
        <sz val="11"/>
        <color theme="1"/>
        <rFont val="宋体"/>
        <charset val="134"/>
      </rPr>
      <t>药品事务</t>
    </r>
  </si>
  <si>
    <t>93</t>
  </si>
  <si>
    <r>
      <rPr>
        <sz val="10"/>
        <rFont val="Times New Roman"/>
        <charset val="134"/>
      </rPr>
      <t xml:space="preserve">    </t>
    </r>
    <r>
      <rPr>
        <sz val="10"/>
        <rFont val="宋体"/>
        <charset val="134"/>
      </rPr>
      <t>质量安全监管</t>
    </r>
  </si>
  <si>
    <r>
      <rPr>
        <sz val="11"/>
        <color theme="1"/>
        <rFont val="Times New Roman"/>
        <charset val="134"/>
      </rPr>
      <t>  </t>
    </r>
    <r>
      <rPr>
        <sz val="11"/>
        <color theme="1"/>
        <rFont val="宋体"/>
        <charset val="134"/>
      </rPr>
      <t>质量安全监管</t>
    </r>
  </si>
  <si>
    <t>94</t>
  </si>
  <si>
    <r>
      <rPr>
        <sz val="10"/>
        <rFont val="Times New Roman"/>
        <charset val="134"/>
      </rPr>
      <t xml:space="preserve">    </t>
    </r>
    <r>
      <rPr>
        <sz val="10"/>
        <rFont val="宋体"/>
        <charset val="134"/>
      </rPr>
      <t>食品安全监管</t>
    </r>
  </si>
  <si>
    <r>
      <rPr>
        <sz val="11"/>
        <color theme="1"/>
        <rFont val="Times New Roman"/>
        <charset val="134"/>
      </rPr>
      <t>  </t>
    </r>
    <r>
      <rPr>
        <sz val="11"/>
        <color theme="1"/>
        <rFont val="宋体"/>
        <charset val="134"/>
      </rPr>
      <t>食品安全监管</t>
    </r>
  </si>
  <si>
    <t>95</t>
  </si>
  <si>
    <t>96</t>
  </si>
  <si>
    <r>
      <rPr>
        <sz val="10"/>
        <rFont val="Times New Roman"/>
        <charset val="134"/>
      </rPr>
      <t xml:space="preserve">    </t>
    </r>
    <r>
      <rPr>
        <sz val="10"/>
        <rFont val="宋体"/>
        <charset val="134"/>
      </rPr>
      <t>其他市场监督管理事务</t>
    </r>
  </si>
  <si>
    <r>
      <rPr>
        <sz val="11"/>
        <color theme="1"/>
        <rFont val="Times New Roman"/>
        <charset val="134"/>
      </rPr>
      <t>  </t>
    </r>
    <r>
      <rPr>
        <sz val="11"/>
        <color theme="1"/>
        <rFont val="宋体"/>
        <charset val="134"/>
      </rPr>
      <t>其他市场监督管理事务</t>
    </r>
  </si>
  <si>
    <t>97</t>
  </si>
  <si>
    <r>
      <rPr>
        <b/>
        <sz val="10"/>
        <rFont val="Times New Roman"/>
        <charset val="134"/>
      </rPr>
      <t xml:space="preserve">  </t>
    </r>
    <r>
      <rPr>
        <b/>
        <sz val="10"/>
        <rFont val="宋体"/>
        <charset val="134"/>
      </rPr>
      <t>信访事务</t>
    </r>
  </si>
  <si>
    <r>
      <rPr>
        <b/>
        <sz val="11"/>
        <color theme="1"/>
        <rFont val="Times New Roman"/>
        <charset val="134"/>
      </rPr>
      <t> </t>
    </r>
    <r>
      <rPr>
        <b/>
        <sz val="11"/>
        <color theme="1"/>
        <rFont val="宋体"/>
        <charset val="134"/>
      </rPr>
      <t>其他一般公共服务支出</t>
    </r>
  </si>
  <si>
    <t>98</t>
  </si>
  <si>
    <r>
      <rPr>
        <sz val="10"/>
        <rFont val="Times New Roman"/>
        <charset val="134"/>
      </rPr>
      <t xml:space="preserve">    </t>
    </r>
    <r>
      <rPr>
        <sz val="10"/>
        <rFont val="宋体"/>
        <charset val="134"/>
      </rPr>
      <t>信访业务</t>
    </r>
  </si>
  <si>
    <r>
      <rPr>
        <sz val="11"/>
        <color theme="1"/>
        <rFont val="Times New Roman"/>
        <charset val="134"/>
      </rPr>
      <t>  </t>
    </r>
    <r>
      <rPr>
        <sz val="11"/>
        <color theme="1"/>
        <rFont val="宋体"/>
        <charset val="134"/>
      </rPr>
      <t>其他一般公共服务支出</t>
    </r>
  </si>
  <si>
    <t>99</t>
  </si>
  <si>
    <r>
      <rPr>
        <sz val="10"/>
        <rFont val="Times New Roman"/>
        <charset val="134"/>
      </rPr>
      <t xml:space="preserve">    </t>
    </r>
    <r>
      <rPr>
        <sz val="10"/>
        <rFont val="宋体"/>
        <charset val="134"/>
      </rPr>
      <t>其他信访事务支出</t>
    </r>
  </si>
  <si>
    <r>
      <rPr>
        <b/>
        <sz val="11"/>
        <color theme="1"/>
        <rFont val="宋体"/>
        <charset val="134"/>
      </rPr>
      <t>公共安全支出</t>
    </r>
  </si>
  <si>
    <t>100</t>
  </si>
  <si>
    <r>
      <rPr>
        <b/>
        <sz val="10"/>
        <rFont val="Times New Roman"/>
        <charset val="134"/>
      </rPr>
      <t xml:space="preserve">  </t>
    </r>
    <r>
      <rPr>
        <b/>
        <sz val="10"/>
        <rFont val="宋体"/>
        <charset val="134"/>
      </rPr>
      <t>其他一般公共服务支出</t>
    </r>
  </si>
  <si>
    <r>
      <rPr>
        <b/>
        <sz val="11"/>
        <color theme="1"/>
        <rFont val="Times New Roman"/>
        <charset val="134"/>
      </rPr>
      <t> </t>
    </r>
    <r>
      <rPr>
        <b/>
        <sz val="11"/>
        <color theme="1"/>
        <rFont val="宋体"/>
        <charset val="134"/>
      </rPr>
      <t>公安</t>
    </r>
  </si>
  <si>
    <t>101</t>
  </si>
  <si>
    <r>
      <rPr>
        <sz val="10"/>
        <rFont val="Times New Roman"/>
        <charset val="134"/>
      </rPr>
      <t xml:space="preserve">    </t>
    </r>
    <r>
      <rPr>
        <sz val="10"/>
        <rFont val="宋体"/>
        <charset val="134"/>
      </rPr>
      <t>其他一般公共服务支出</t>
    </r>
  </si>
  <si>
    <r>
      <rPr>
        <b/>
        <sz val="11"/>
        <color theme="1"/>
        <rFont val="Times New Roman"/>
        <charset val="134"/>
      </rPr>
      <t> </t>
    </r>
    <r>
      <rPr>
        <b/>
        <sz val="11"/>
        <color theme="1"/>
        <rFont val="宋体"/>
        <charset val="134"/>
      </rPr>
      <t>检察</t>
    </r>
  </si>
  <si>
    <t>102</t>
  </si>
  <si>
    <r>
      <rPr>
        <b/>
        <sz val="10"/>
        <rFont val="宋体"/>
        <charset val="134"/>
      </rPr>
      <t>二、公共安全支出</t>
    </r>
  </si>
  <si>
    <t>103</t>
  </si>
  <si>
    <r>
      <rPr>
        <b/>
        <sz val="10"/>
        <rFont val="Times New Roman"/>
        <charset val="134"/>
      </rPr>
      <t xml:space="preserve">  </t>
    </r>
    <r>
      <rPr>
        <b/>
        <sz val="10"/>
        <rFont val="宋体"/>
        <charset val="134"/>
      </rPr>
      <t>公安</t>
    </r>
  </si>
  <si>
    <t>104</t>
  </si>
  <si>
    <r>
      <rPr>
        <sz val="11"/>
        <color theme="1"/>
        <rFont val="Times New Roman"/>
        <charset val="134"/>
      </rPr>
      <t>  </t>
    </r>
    <r>
      <rPr>
        <sz val="11"/>
        <color theme="1"/>
        <rFont val="宋体"/>
        <charset val="134"/>
      </rPr>
      <t>其他检察支出</t>
    </r>
  </si>
  <si>
    <t>105</t>
  </si>
  <si>
    <r>
      <rPr>
        <b/>
        <sz val="10"/>
        <rFont val="Times New Roman"/>
        <charset val="134"/>
      </rPr>
      <t xml:space="preserve">  </t>
    </r>
    <r>
      <rPr>
        <b/>
        <sz val="10"/>
        <rFont val="宋体"/>
        <charset val="134"/>
      </rPr>
      <t>检察</t>
    </r>
  </si>
  <si>
    <r>
      <rPr>
        <b/>
        <sz val="11"/>
        <color theme="1"/>
        <rFont val="Times New Roman"/>
        <charset val="134"/>
      </rPr>
      <t> </t>
    </r>
    <r>
      <rPr>
        <b/>
        <sz val="11"/>
        <color theme="1"/>
        <rFont val="宋体"/>
        <charset val="134"/>
      </rPr>
      <t>法院</t>
    </r>
  </si>
  <si>
    <t>106</t>
  </si>
  <si>
    <t>107</t>
  </si>
  <si>
    <r>
      <rPr>
        <b/>
        <sz val="10"/>
        <rFont val="Times New Roman"/>
        <charset val="134"/>
      </rPr>
      <t xml:space="preserve">  </t>
    </r>
    <r>
      <rPr>
        <b/>
        <sz val="10"/>
        <rFont val="宋体"/>
        <charset val="134"/>
      </rPr>
      <t>法院</t>
    </r>
  </si>
  <si>
    <t>108</t>
  </si>
  <si>
    <r>
      <rPr>
        <sz val="11"/>
        <color theme="1"/>
        <rFont val="Times New Roman"/>
        <charset val="134"/>
      </rPr>
      <t>  </t>
    </r>
    <r>
      <rPr>
        <sz val="11"/>
        <color theme="1"/>
        <rFont val="宋体"/>
        <charset val="134"/>
      </rPr>
      <t>案件审判</t>
    </r>
  </si>
  <si>
    <t>109</t>
  </si>
  <si>
    <r>
      <rPr>
        <b/>
        <sz val="10"/>
        <rFont val="Times New Roman"/>
        <charset val="134"/>
      </rPr>
      <t xml:space="preserve">  </t>
    </r>
    <r>
      <rPr>
        <b/>
        <sz val="10"/>
        <rFont val="宋体"/>
        <charset val="134"/>
      </rPr>
      <t>司法</t>
    </r>
  </si>
  <si>
    <t>110</t>
  </si>
  <si>
    <r>
      <rPr>
        <sz val="11"/>
        <color theme="1"/>
        <rFont val="Times New Roman"/>
        <charset val="134"/>
      </rPr>
      <t>  </t>
    </r>
    <r>
      <rPr>
        <sz val="11"/>
        <color theme="1"/>
        <rFont val="宋体"/>
        <charset val="134"/>
      </rPr>
      <t>其他法院支出</t>
    </r>
  </si>
  <si>
    <t>111</t>
  </si>
  <si>
    <r>
      <rPr>
        <sz val="10"/>
        <rFont val="Times New Roman"/>
        <charset val="134"/>
      </rPr>
      <t xml:space="preserve">    </t>
    </r>
    <r>
      <rPr>
        <sz val="10"/>
        <rFont val="宋体"/>
        <charset val="134"/>
      </rPr>
      <t>基层司法业务</t>
    </r>
  </si>
  <si>
    <r>
      <rPr>
        <b/>
        <sz val="11"/>
        <color theme="1"/>
        <rFont val="Times New Roman"/>
        <charset val="134"/>
      </rPr>
      <t> </t>
    </r>
    <r>
      <rPr>
        <b/>
        <sz val="11"/>
        <color theme="1"/>
        <rFont val="宋体"/>
        <charset val="134"/>
      </rPr>
      <t>司法</t>
    </r>
  </si>
  <si>
    <t>112</t>
  </si>
  <si>
    <r>
      <rPr>
        <sz val="10"/>
        <rFont val="Times New Roman"/>
        <charset val="134"/>
      </rPr>
      <t xml:space="preserve">    </t>
    </r>
    <r>
      <rPr>
        <sz val="10"/>
        <rFont val="宋体"/>
        <charset val="134"/>
      </rPr>
      <t>普法宣传</t>
    </r>
  </si>
  <si>
    <t>113</t>
  </si>
  <si>
    <r>
      <rPr>
        <sz val="10"/>
        <rFont val="Times New Roman"/>
        <charset val="134"/>
      </rPr>
      <t xml:space="preserve">    </t>
    </r>
    <r>
      <rPr>
        <sz val="10"/>
        <rFont val="宋体"/>
        <charset val="134"/>
      </rPr>
      <t>公共法律服务</t>
    </r>
  </si>
  <si>
    <t>114</t>
  </si>
  <si>
    <r>
      <rPr>
        <sz val="10"/>
        <rFont val="Times New Roman"/>
        <charset val="134"/>
      </rPr>
      <t xml:space="preserve">    </t>
    </r>
    <r>
      <rPr>
        <sz val="10"/>
        <rFont val="宋体"/>
        <charset val="134"/>
      </rPr>
      <t>社区矫正</t>
    </r>
  </si>
  <si>
    <r>
      <rPr>
        <sz val="11"/>
        <color theme="1"/>
        <rFont val="Times New Roman"/>
        <charset val="134"/>
      </rPr>
      <t>  </t>
    </r>
    <r>
      <rPr>
        <sz val="11"/>
        <color theme="1"/>
        <rFont val="宋体"/>
        <charset val="134"/>
      </rPr>
      <t>基层司法业务</t>
    </r>
  </si>
  <si>
    <t>115</t>
  </si>
  <si>
    <r>
      <rPr>
        <sz val="10"/>
        <rFont val="Times New Roman"/>
        <charset val="134"/>
      </rPr>
      <t xml:space="preserve">    </t>
    </r>
    <r>
      <rPr>
        <sz val="10"/>
        <rFont val="宋体"/>
        <charset val="134"/>
      </rPr>
      <t>法治建设</t>
    </r>
  </si>
  <si>
    <r>
      <rPr>
        <sz val="11"/>
        <color theme="1"/>
        <rFont val="Times New Roman"/>
        <charset val="134"/>
      </rPr>
      <t>  </t>
    </r>
    <r>
      <rPr>
        <sz val="11"/>
        <color theme="1"/>
        <rFont val="宋体"/>
        <charset val="134"/>
      </rPr>
      <t>普法宣传</t>
    </r>
  </si>
  <si>
    <t>116</t>
  </si>
  <si>
    <r>
      <rPr>
        <sz val="11"/>
        <color theme="1"/>
        <rFont val="Times New Roman"/>
        <charset val="134"/>
      </rPr>
      <t>  </t>
    </r>
    <r>
      <rPr>
        <sz val="11"/>
        <color theme="1"/>
        <rFont val="宋体"/>
        <charset val="134"/>
      </rPr>
      <t>公共法律服务</t>
    </r>
  </si>
  <si>
    <t>117</t>
  </si>
  <si>
    <r>
      <rPr>
        <b/>
        <sz val="10"/>
        <rFont val="宋体"/>
        <charset val="134"/>
      </rPr>
      <t>三、教育支出</t>
    </r>
  </si>
  <si>
    <r>
      <rPr>
        <sz val="11"/>
        <color theme="1"/>
        <rFont val="Times New Roman"/>
        <charset val="134"/>
      </rPr>
      <t>  </t>
    </r>
    <r>
      <rPr>
        <sz val="11"/>
        <color theme="1"/>
        <rFont val="宋体"/>
        <charset val="134"/>
      </rPr>
      <t>社区矫正</t>
    </r>
  </si>
  <si>
    <t>118</t>
  </si>
  <si>
    <r>
      <rPr>
        <b/>
        <sz val="10"/>
        <rFont val="Times New Roman"/>
        <charset val="134"/>
      </rPr>
      <t xml:space="preserve">  </t>
    </r>
    <r>
      <rPr>
        <b/>
        <sz val="10"/>
        <rFont val="宋体"/>
        <charset val="134"/>
      </rPr>
      <t>教育管理事务</t>
    </r>
  </si>
  <si>
    <r>
      <rPr>
        <sz val="11"/>
        <color theme="1"/>
        <rFont val="Times New Roman"/>
        <charset val="134"/>
      </rPr>
      <t>  </t>
    </r>
    <r>
      <rPr>
        <sz val="11"/>
        <color theme="1"/>
        <rFont val="宋体"/>
        <charset val="134"/>
      </rPr>
      <t>法治建设</t>
    </r>
  </si>
  <si>
    <t>119</t>
  </si>
  <si>
    <t>120</t>
  </si>
  <si>
    <r>
      <rPr>
        <sz val="10"/>
        <rFont val="Times New Roman"/>
        <charset val="134"/>
      </rPr>
      <t xml:space="preserve">    </t>
    </r>
    <r>
      <rPr>
        <sz val="10"/>
        <rFont val="宋体"/>
        <charset val="134"/>
      </rPr>
      <t>其他教育管理事务支出</t>
    </r>
  </si>
  <si>
    <r>
      <rPr>
        <sz val="11"/>
        <color theme="1"/>
        <rFont val="Times New Roman"/>
        <charset val="134"/>
      </rPr>
      <t>  </t>
    </r>
    <r>
      <rPr>
        <sz val="11"/>
        <color theme="1"/>
        <rFont val="宋体"/>
        <charset val="134"/>
      </rPr>
      <t>国家司法救助支出</t>
    </r>
  </si>
  <si>
    <t>121</t>
  </si>
  <si>
    <r>
      <rPr>
        <b/>
        <sz val="10"/>
        <rFont val="Times New Roman"/>
        <charset val="134"/>
      </rPr>
      <t xml:space="preserve">  </t>
    </r>
    <r>
      <rPr>
        <b/>
        <sz val="10"/>
        <rFont val="宋体"/>
        <charset val="134"/>
      </rPr>
      <t>普通教育</t>
    </r>
  </si>
  <si>
    <r>
      <rPr>
        <b/>
        <sz val="11"/>
        <color theme="1"/>
        <rFont val="Times New Roman"/>
        <charset val="134"/>
      </rPr>
      <t> </t>
    </r>
    <r>
      <rPr>
        <b/>
        <sz val="11"/>
        <color theme="1"/>
        <rFont val="宋体"/>
        <charset val="134"/>
      </rPr>
      <t>其他公共安全支出</t>
    </r>
  </si>
  <si>
    <t>122</t>
  </si>
  <si>
    <r>
      <rPr>
        <sz val="10"/>
        <rFont val="Times New Roman"/>
        <charset val="134"/>
      </rPr>
      <t xml:space="preserve">    </t>
    </r>
    <r>
      <rPr>
        <sz val="10"/>
        <rFont val="宋体"/>
        <charset val="134"/>
      </rPr>
      <t>学前教育</t>
    </r>
  </si>
  <si>
    <r>
      <rPr>
        <sz val="11"/>
        <color theme="1"/>
        <rFont val="Times New Roman"/>
        <charset val="134"/>
      </rPr>
      <t>  </t>
    </r>
    <r>
      <rPr>
        <sz val="11"/>
        <color theme="1"/>
        <rFont val="宋体"/>
        <charset val="134"/>
      </rPr>
      <t>其他公共安全支出</t>
    </r>
  </si>
  <si>
    <t>123</t>
  </si>
  <si>
    <r>
      <rPr>
        <sz val="10"/>
        <rFont val="Times New Roman"/>
        <charset val="134"/>
      </rPr>
      <t xml:space="preserve">    </t>
    </r>
    <r>
      <rPr>
        <sz val="10"/>
        <rFont val="宋体"/>
        <charset val="134"/>
      </rPr>
      <t>小学教育</t>
    </r>
  </si>
  <si>
    <r>
      <rPr>
        <b/>
        <sz val="11"/>
        <color theme="1"/>
        <rFont val="宋体"/>
        <charset val="134"/>
      </rPr>
      <t>教育支出</t>
    </r>
  </si>
  <si>
    <t>124</t>
  </si>
  <si>
    <r>
      <rPr>
        <sz val="10"/>
        <rFont val="Times New Roman"/>
        <charset val="134"/>
      </rPr>
      <t xml:space="preserve">    </t>
    </r>
    <r>
      <rPr>
        <sz val="10"/>
        <rFont val="宋体"/>
        <charset val="134"/>
      </rPr>
      <t>初中教育</t>
    </r>
  </si>
  <si>
    <r>
      <rPr>
        <b/>
        <sz val="11"/>
        <color theme="1"/>
        <rFont val="Times New Roman"/>
        <charset val="134"/>
      </rPr>
      <t> </t>
    </r>
    <r>
      <rPr>
        <b/>
        <sz val="11"/>
        <color theme="1"/>
        <rFont val="宋体"/>
        <charset val="134"/>
      </rPr>
      <t>教育管理事务</t>
    </r>
  </si>
  <si>
    <t>125</t>
  </si>
  <si>
    <r>
      <rPr>
        <sz val="10"/>
        <rFont val="Times New Roman"/>
        <charset val="134"/>
      </rPr>
      <t xml:space="preserve">    </t>
    </r>
    <r>
      <rPr>
        <sz val="10"/>
        <rFont val="宋体"/>
        <charset val="134"/>
      </rPr>
      <t>高中教育</t>
    </r>
  </si>
  <si>
    <t>126</t>
  </si>
  <si>
    <r>
      <rPr>
        <sz val="10"/>
        <rFont val="Times New Roman"/>
        <charset val="134"/>
      </rPr>
      <t xml:space="preserve">    </t>
    </r>
    <r>
      <rPr>
        <sz val="10"/>
        <rFont val="宋体"/>
        <charset val="134"/>
      </rPr>
      <t>其他普通教育支出</t>
    </r>
  </si>
  <si>
    <r>
      <rPr>
        <sz val="11"/>
        <color theme="1"/>
        <rFont val="Times New Roman"/>
        <charset val="134"/>
      </rPr>
      <t>  </t>
    </r>
    <r>
      <rPr>
        <sz val="11"/>
        <color theme="1"/>
        <rFont val="宋体"/>
        <charset val="134"/>
      </rPr>
      <t>其他教育管理事务支出</t>
    </r>
  </si>
  <si>
    <t>127</t>
  </si>
  <si>
    <r>
      <rPr>
        <b/>
        <sz val="10"/>
        <rFont val="Times New Roman"/>
        <charset val="134"/>
      </rPr>
      <t xml:space="preserve">  </t>
    </r>
    <r>
      <rPr>
        <b/>
        <sz val="10"/>
        <rFont val="宋体"/>
        <charset val="134"/>
      </rPr>
      <t>进修及培训</t>
    </r>
  </si>
  <si>
    <r>
      <rPr>
        <b/>
        <sz val="11"/>
        <color theme="1"/>
        <rFont val="Times New Roman"/>
        <charset val="134"/>
      </rPr>
      <t> </t>
    </r>
    <r>
      <rPr>
        <b/>
        <sz val="11"/>
        <color theme="1"/>
        <rFont val="宋体"/>
        <charset val="134"/>
      </rPr>
      <t>普通教育</t>
    </r>
  </si>
  <si>
    <t>128</t>
  </si>
  <si>
    <r>
      <rPr>
        <sz val="10"/>
        <rFont val="Times New Roman"/>
        <charset val="134"/>
      </rPr>
      <t xml:space="preserve">    </t>
    </r>
    <r>
      <rPr>
        <sz val="10"/>
        <rFont val="宋体"/>
        <charset val="134"/>
      </rPr>
      <t>干部教育</t>
    </r>
  </si>
  <si>
    <r>
      <rPr>
        <sz val="11"/>
        <color theme="1"/>
        <rFont val="Times New Roman"/>
        <charset val="134"/>
      </rPr>
      <t>  </t>
    </r>
    <r>
      <rPr>
        <sz val="11"/>
        <color theme="1"/>
        <rFont val="宋体"/>
        <charset val="134"/>
      </rPr>
      <t>学前教育</t>
    </r>
  </si>
  <si>
    <t>129</t>
  </si>
  <si>
    <r>
      <rPr>
        <b/>
        <sz val="10"/>
        <rFont val="Times New Roman"/>
        <charset val="134"/>
      </rPr>
      <t xml:space="preserve">  </t>
    </r>
    <r>
      <rPr>
        <b/>
        <sz val="10"/>
        <rFont val="宋体"/>
        <charset val="134"/>
      </rPr>
      <t>教育费附加安排的支出</t>
    </r>
  </si>
  <si>
    <r>
      <rPr>
        <sz val="11"/>
        <color theme="1"/>
        <rFont val="Times New Roman"/>
        <charset val="134"/>
      </rPr>
      <t>  </t>
    </r>
    <r>
      <rPr>
        <sz val="11"/>
        <color theme="1"/>
        <rFont val="宋体"/>
        <charset val="134"/>
      </rPr>
      <t>小学教育</t>
    </r>
  </si>
  <si>
    <t>130</t>
  </si>
  <si>
    <r>
      <rPr>
        <sz val="10"/>
        <rFont val="Times New Roman"/>
        <charset val="134"/>
      </rPr>
      <t xml:space="preserve">    </t>
    </r>
    <r>
      <rPr>
        <sz val="10"/>
        <rFont val="宋体"/>
        <charset val="134"/>
      </rPr>
      <t>其他教育费附加安排的支出</t>
    </r>
  </si>
  <si>
    <r>
      <rPr>
        <sz val="11"/>
        <color theme="1"/>
        <rFont val="Times New Roman"/>
        <charset val="134"/>
      </rPr>
      <t>  </t>
    </r>
    <r>
      <rPr>
        <sz val="11"/>
        <color theme="1"/>
        <rFont val="宋体"/>
        <charset val="134"/>
      </rPr>
      <t>初中教育</t>
    </r>
  </si>
  <si>
    <t>131</t>
  </si>
  <si>
    <r>
      <rPr>
        <b/>
        <sz val="10"/>
        <rFont val="Times New Roman"/>
        <charset val="134"/>
      </rPr>
      <t xml:space="preserve">  </t>
    </r>
    <r>
      <rPr>
        <b/>
        <sz val="10"/>
        <rFont val="宋体"/>
        <charset val="134"/>
      </rPr>
      <t>其他教育支出</t>
    </r>
  </si>
  <si>
    <r>
      <rPr>
        <sz val="11"/>
        <color theme="1"/>
        <rFont val="Times New Roman"/>
        <charset val="134"/>
      </rPr>
      <t>  </t>
    </r>
    <r>
      <rPr>
        <sz val="11"/>
        <color theme="1"/>
        <rFont val="宋体"/>
        <charset val="134"/>
      </rPr>
      <t>高中教育</t>
    </r>
  </si>
  <si>
    <t>132</t>
  </si>
  <si>
    <r>
      <rPr>
        <sz val="10"/>
        <rFont val="Times New Roman"/>
        <charset val="134"/>
      </rPr>
      <t xml:space="preserve">    </t>
    </r>
    <r>
      <rPr>
        <sz val="10"/>
        <rFont val="宋体"/>
        <charset val="134"/>
      </rPr>
      <t>其他教育支出</t>
    </r>
  </si>
  <si>
    <r>
      <rPr>
        <b/>
        <sz val="11"/>
        <color theme="1"/>
        <rFont val="Times New Roman"/>
        <charset val="134"/>
      </rPr>
      <t> </t>
    </r>
    <r>
      <rPr>
        <b/>
        <sz val="11"/>
        <color theme="1"/>
        <rFont val="宋体"/>
        <charset val="134"/>
      </rPr>
      <t>进修及培训</t>
    </r>
  </si>
  <si>
    <t>133</t>
  </si>
  <si>
    <r>
      <rPr>
        <b/>
        <sz val="10"/>
        <rFont val="宋体"/>
        <charset val="134"/>
      </rPr>
      <t>四、科学技术支出</t>
    </r>
  </si>
  <si>
    <r>
      <rPr>
        <sz val="11"/>
        <color theme="1"/>
        <rFont val="Times New Roman"/>
        <charset val="134"/>
      </rPr>
      <t>  </t>
    </r>
    <r>
      <rPr>
        <sz val="11"/>
        <color theme="1"/>
        <rFont val="宋体"/>
        <charset val="134"/>
      </rPr>
      <t>教师进修</t>
    </r>
  </si>
  <si>
    <t>134</t>
  </si>
  <si>
    <r>
      <rPr>
        <b/>
        <sz val="10"/>
        <rFont val="Times New Roman"/>
        <charset val="134"/>
      </rPr>
      <t xml:space="preserve">  </t>
    </r>
    <r>
      <rPr>
        <b/>
        <sz val="10"/>
        <rFont val="宋体"/>
        <charset val="134"/>
      </rPr>
      <t>科学技术管理事务</t>
    </r>
  </si>
  <si>
    <r>
      <rPr>
        <sz val="11"/>
        <color theme="1"/>
        <rFont val="Times New Roman"/>
        <charset val="134"/>
      </rPr>
      <t>  </t>
    </r>
    <r>
      <rPr>
        <sz val="11"/>
        <color theme="1"/>
        <rFont val="宋体"/>
        <charset val="134"/>
      </rPr>
      <t>干部教育</t>
    </r>
  </si>
  <si>
    <t>135</t>
  </si>
  <si>
    <r>
      <rPr>
        <b/>
        <sz val="11"/>
        <color theme="1"/>
        <rFont val="宋体"/>
        <charset val="134"/>
      </rPr>
      <t>科学技术支出</t>
    </r>
  </si>
  <si>
    <t>136</t>
  </si>
  <si>
    <r>
      <rPr>
        <sz val="10"/>
        <rFont val="Times New Roman"/>
        <charset val="134"/>
      </rPr>
      <t xml:space="preserve">    </t>
    </r>
    <r>
      <rPr>
        <sz val="10"/>
        <rFont val="宋体"/>
        <charset val="134"/>
      </rPr>
      <t>其他科学技术管理事务支出</t>
    </r>
  </si>
  <si>
    <r>
      <rPr>
        <b/>
        <sz val="11"/>
        <color theme="1"/>
        <rFont val="Times New Roman"/>
        <charset val="134"/>
      </rPr>
      <t> </t>
    </r>
    <r>
      <rPr>
        <b/>
        <sz val="11"/>
        <color theme="1"/>
        <rFont val="宋体"/>
        <charset val="134"/>
      </rPr>
      <t>科学技术管理事务</t>
    </r>
  </si>
  <si>
    <t>137</t>
  </si>
  <si>
    <r>
      <rPr>
        <b/>
        <sz val="10"/>
        <rFont val="Times New Roman"/>
        <charset val="134"/>
      </rPr>
      <t xml:space="preserve">  </t>
    </r>
    <r>
      <rPr>
        <b/>
        <sz val="10"/>
        <rFont val="宋体"/>
        <charset val="134"/>
      </rPr>
      <t>科学技术普及</t>
    </r>
  </si>
  <si>
    <t>138</t>
  </si>
  <si>
    <r>
      <rPr>
        <sz val="10"/>
        <rFont val="Times New Roman"/>
        <charset val="134"/>
      </rPr>
      <t xml:space="preserve">    </t>
    </r>
    <r>
      <rPr>
        <sz val="10"/>
        <rFont val="宋体"/>
        <charset val="134"/>
      </rPr>
      <t>机构运行</t>
    </r>
  </si>
  <si>
    <r>
      <rPr>
        <sz val="11"/>
        <color theme="1"/>
        <rFont val="Times New Roman"/>
        <charset val="134"/>
      </rPr>
      <t>  </t>
    </r>
    <r>
      <rPr>
        <sz val="11"/>
        <color theme="1"/>
        <rFont val="宋体"/>
        <charset val="134"/>
      </rPr>
      <t>其他科学技术管理事务支出</t>
    </r>
  </si>
  <si>
    <t>139</t>
  </si>
  <si>
    <r>
      <rPr>
        <sz val="10"/>
        <rFont val="Times New Roman"/>
        <charset val="134"/>
      </rPr>
      <t xml:space="preserve">    </t>
    </r>
    <r>
      <rPr>
        <sz val="10"/>
        <rFont val="宋体"/>
        <charset val="134"/>
      </rPr>
      <t>科普活动</t>
    </r>
  </si>
  <si>
    <r>
      <rPr>
        <b/>
        <sz val="11"/>
        <color theme="1"/>
        <rFont val="Times New Roman"/>
        <charset val="134"/>
      </rPr>
      <t> </t>
    </r>
    <r>
      <rPr>
        <b/>
        <sz val="11"/>
        <color theme="1"/>
        <rFont val="宋体"/>
        <charset val="134"/>
      </rPr>
      <t>科学技术普及</t>
    </r>
  </si>
  <si>
    <t>140</t>
  </si>
  <si>
    <r>
      <rPr>
        <sz val="10"/>
        <rFont val="Times New Roman"/>
        <charset val="134"/>
      </rPr>
      <t xml:space="preserve">    </t>
    </r>
    <r>
      <rPr>
        <sz val="10"/>
        <rFont val="宋体"/>
        <charset val="134"/>
      </rPr>
      <t>其他科学技术普及支出</t>
    </r>
  </si>
  <si>
    <r>
      <rPr>
        <sz val="11"/>
        <color theme="1"/>
        <rFont val="Times New Roman"/>
        <charset val="134"/>
      </rPr>
      <t>  </t>
    </r>
    <r>
      <rPr>
        <sz val="11"/>
        <color theme="1"/>
        <rFont val="宋体"/>
        <charset val="134"/>
      </rPr>
      <t>科普活动</t>
    </r>
  </si>
  <si>
    <t>141</t>
  </si>
  <si>
    <r>
      <rPr>
        <b/>
        <sz val="10"/>
        <rFont val="Times New Roman"/>
        <charset val="134"/>
      </rPr>
      <t xml:space="preserve">  </t>
    </r>
    <r>
      <rPr>
        <b/>
        <sz val="10"/>
        <rFont val="宋体"/>
        <charset val="134"/>
      </rPr>
      <t>其他科学技术支出</t>
    </r>
  </si>
  <si>
    <r>
      <rPr>
        <b/>
        <sz val="11"/>
        <color theme="1"/>
        <rFont val="宋体"/>
        <charset val="134"/>
      </rPr>
      <t>文化旅游体育与传媒支出</t>
    </r>
  </si>
  <si>
    <t>142</t>
  </si>
  <si>
    <r>
      <rPr>
        <sz val="10"/>
        <rFont val="Times New Roman"/>
        <charset val="134"/>
      </rPr>
      <t xml:space="preserve">    </t>
    </r>
    <r>
      <rPr>
        <sz val="10"/>
        <rFont val="宋体"/>
        <charset val="134"/>
      </rPr>
      <t>其他科学技术支出</t>
    </r>
  </si>
  <si>
    <r>
      <rPr>
        <b/>
        <sz val="11"/>
        <color theme="1"/>
        <rFont val="Times New Roman"/>
        <charset val="134"/>
      </rPr>
      <t> </t>
    </r>
    <r>
      <rPr>
        <b/>
        <sz val="11"/>
        <color theme="1"/>
        <rFont val="宋体"/>
        <charset val="134"/>
      </rPr>
      <t>文化和旅游</t>
    </r>
  </si>
  <si>
    <t>143</t>
  </si>
  <si>
    <r>
      <rPr>
        <b/>
        <sz val="10"/>
        <rFont val="宋体"/>
        <charset val="134"/>
      </rPr>
      <t>五、文化旅游体育与传媒支出</t>
    </r>
  </si>
  <si>
    <t>144</t>
  </si>
  <si>
    <r>
      <rPr>
        <b/>
        <sz val="10"/>
        <rFont val="Times New Roman"/>
        <charset val="134"/>
      </rPr>
      <t xml:space="preserve">  </t>
    </r>
    <r>
      <rPr>
        <b/>
        <sz val="10"/>
        <rFont val="宋体"/>
        <charset val="134"/>
      </rPr>
      <t>文化和旅游</t>
    </r>
  </si>
  <si>
    <r>
      <rPr>
        <sz val="11"/>
        <color theme="1"/>
        <rFont val="Times New Roman"/>
        <charset val="134"/>
      </rPr>
      <t>  </t>
    </r>
    <r>
      <rPr>
        <sz val="11"/>
        <color theme="1"/>
        <rFont val="宋体"/>
        <charset val="134"/>
      </rPr>
      <t>图书馆</t>
    </r>
  </si>
  <si>
    <t>145</t>
  </si>
  <si>
    <r>
      <rPr>
        <sz val="11"/>
        <color theme="1"/>
        <rFont val="Times New Roman"/>
        <charset val="134"/>
      </rPr>
      <t>  </t>
    </r>
    <r>
      <rPr>
        <sz val="11"/>
        <color theme="1"/>
        <rFont val="宋体"/>
        <charset val="134"/>
      </rPr>
      <t>群众文化</t>
    </r>
  </si>
  <si>
    <t>146</t>
  </si>
  <si>
    <r>
      <rPr>
        <sz val="10"/>
        <rFont val="Times New Roman"/>
        <charset val="134"/>
      </rPr>
      <t xml:space="preserve">    </t>
    </r>
    <r>
      <rPr>
        <sz val="10"/>
        <rFont val="宋体"/>
        <charset val="134"/>
      </rPr>
      <t>群众文化</t>
    </r>
  </si>
  <si>
    <r>
      <rPr>
        <sz val="11"/>
        <color theme="1"/>
        <rFont val="Times New Roman"/>
        <charset val="134"/>
      </rPr>
      <t>  </t>
    </r>
    <r>
      <rPr>
        <sz val="11"/>
        <color theme="1"/>
        <rFont val="宋体"/>
        <charset val="134"/>
      </rPr>
      <t>旅游宣传</t>
    </r>
  </si>
  <si>
    <t>147</t>
  </si>
  <si>
    <r>
      <rPr>
        <sz val="10"/>
        <rFont val="Times New Roman"/>
        <charset val="134"/>
      </rPr>
      <t xml:space="preserve">    </t>
    </r>
    <r>
      <rPr>
        <sz val="10"/>
        <rFont val="宋体"/>
        <charset val="134"/>
      </rPr>
      <t>其他文化和旅游支出</t>
    </r>
  </si>
  <si>
    <r>
      <rPr>
        <sz val="11"/>
        <color theme="1"/>
        <rFont val="Times New Roman"/>
        <charset val="134"/>
      </rPr>
      <t>  </t>
    </r>
    <r>
      <rPr>
        <sz val="11"/>
        <color theme="1"/>
        <rFont val="宋体"/>
        <charset val="134"/>
      </rPr>
      <t>文化和旅游管理事务</t>
    </r>
  </si>
  <si>
    <t>148</t>
  </si>
  <si>
    <r>
      <rPr>
        <b/>
        <sz val="10"/>
        <rFont val="Times New Roman"/>
        <charset val="134"/>
      </rPr>
      <t xml:space="preserve">  </t>
    </r>
    <r>
      <rPr>
        <b/>
        <sz val="10"/>
        <rFont val="宋体"/>
        <charset val="134"/>
      </rPr>
      <t>文物</t>
    </r>
  </si>
  <si>
    <r>
      <rPr>
        <sz val="11"/>
        <color theme="1"/>
        <rFont val="Times New Roman"/>
        <charset val="134"/>
      </rPr>
      <t>  </t>
    </r>
    <r>
      <rPr>
        <sz val="11"/>
        <color theme="1"/>
        <rFont val="宋体"/>
        <charset val="134"/>
      </rPr>
      <t>其他文化和旅游支出</t>
    </r>
  </si>
  <si>
    <t>149</t>
  </si>
  <si>
    <r>
      <rPr>
        <sz val="10"/>
        <rFont val="Times New Roman"/>
        <charset val="134"/>
      </rPr>
      <t xml:space="preserve">    </t>
    </r>
    <r>
      <rPr>
        <sz val="10"/>
        <rFont val="宋体"/>
        <charset val="134"/>
      </rPr>
      <t>博物馆</t>
    </r>
  </si>
  <si>
    <r>
      <rPr>
        <b/>
        <sz val="11"/>
        <color theme="1"/>
        <rFont val="Times New Roman"/>
        <charset val="134"/>
      </rPr>
      <t> </t>
    </r>
    <r>
      <rPr>
        <b/>
        <sz val="11"/>
        <color theme="1"/>
        <rFont val="宋体"/>
        <charset val="134"/>
      </rPr>
      <t>文物</t>
    </r>
  </si>
  <si>
    <t>150</t>
  </si>
  <si>
    <r>
      <rPr>
        <b/>
        <sz val="10"/>
        <rFont val="Times New Roman"/>
        <charset val="134"/>
      </rPr>
      <t xml:space="preserve">  </t>
    </r>
    <r>
      <rPr>
        <b/>
        <sz val="10"/>
        <rFont val="宋体"/>
        <charset val="134"/>
      </rPr>
      <t>广播电视</t>
    </r>
  </si>
  <si>
    <r>
      <rPr>
        <sz val="11"/>
        <color theme="1"/>
        <rFont val="Times New Roman"/>
        <charset val="134"/>
      </rPr>
      <t>  </t>
    </r>
    <r>
      <rPr>
        <sz val="11"/>
        <color theme="1"/>
        <rFont val="宋体"/>
        <charset val="134"/>
      </rPr>
      <t>文物保护</t>
    </r>
  </si>
  <si>
    <t>151</t>
  </si>
  <si>
    <r>
      <rPr>
        <sz val="11"/>
        <color theme="1"/>
        <rFont val="Times New Roman"/>
        <charset val="134"/>
      </rPr>
      <t>  </t>
    </r>
    <r>
      <rPr>
        <sz val="11"/>
        <color theme="1"/>
        <rFont val="宋体"/>
        <charset val="134"/>
      </rPr>
      <t>博物馆</t>
    </r>
  </si>
  <si>
    <t>152</t>
  </si>
  <si>
    <r>
      <rPr>
        <b/>
        <sz val="10"/>
        <rFont val="Times New Roman"/>
        <charset val="134"/>
      </rPr>
      <t xml:space="preserve">  </t>
    </r>
    <r>
      <rPr>
        <b/>
        <sz val="10"/>
        <rFont val="宋体"/>
        <charset val="134"/>
      </rPr>
      <t>其他文化旅游体育与传媒支出</t>
    </r>
  </si>
  <si>
    <r>
      <rPr>
        <b/>
        <sz val="11"/>
        <color theme="1"/>
        <rFont val="Times New Roman"/>
        <charset val="134"/>
      </rPr>
      <t> </t>
    </r>
    <r>
      <rPr>
        <b/>
        <sz val="11"/>
        <color theme="1"/>
        <rFont val="宋体"/>
        <charset val="134"/>
      </rPr>
      <t>广播电视</t>
    </r>
  </si>
  <si>
    <t>153</t>
  </si>
  <si>
    <r>
      <rPr>
        <sz val="10"/>
        <rFont val="Times New Roman"/>
        <charset val="134"/>
      </rPr>
      <t xml:space="preserve">    </t>
    </r>
    <r>
      <rPr>
        <sz val="10"/>
        <rFont val="宋体"/>
        <charset val="134"/>
      </rPr>
      <t>其他文化旅游体育与传媒支出</t>
    </r>
  </si>
  <si>
    <t>154</t>
  </si>
  <si>
    <r>
      <rPr>
        <b/>
        <sz val="10"/>
        <rFont val="宋体"/>
        <charset val="134"/>
      </rPr>
      <t>六、社会保障和就业支出</t>
    </r>
  </si>
  <si>
    <r>
      <rPr>
        <b/>
        <sz val="11"/>
        <color theme="1"/>
        <rFont val="Times New Roman"/>
        <charset val="134"/>
      </rPr>
      <t> </t>
    </r>
    <r>
      <rPr>
        <b/>
        <sz val="11"/>
        <color theme="1"/>
        <rFont val="宋体"/>
        <charset val="134"/>
      </rPr>
      <t>其他文化旅游体育与传媒支出</t>
    </r>
  </si>
  <si>
    <t>155</t>
  </si>
  <si>
    <r>
      <rPr>
        <b/>
        <sz val="10"/>
        <rFont val="Times New Roman"/>
        <charset val="134"/>
      </rPr>
      <t xml:space="preserve">  </t>
    </r>
    <r>
      <rPr>
        <b/>
        <sz val="10"/>
        <rFont val="宋体"/>
        <charset val="134"/>
      </rPr>
      <t>人力资源和社会保障管理事务</t>
    </r>
  </si>
  <si>
    <r>
      <rPr>
        <sz val="11"/>
        <color theme="1"/>
        <rFont val="Times New Roman"/>
        <charset val="134"/>
      </rPr>
      <t>  </t>
    </r>
    <r>
      <rPr>
        <sz val="11"/>
        <color theme="1"/>
        <rFont val="宋体"/>
        <charset val="134"/>
      </rPr>
      <t>宣传文化发展专项支出</t>
    </r>
  </si>
  <si>
    <t>156</t>
  </si>
  <si>
    <r>
      <rPr>
        <sz val="11"/>
        <color theme="1"/>
        <rFont val="Times New Roman"/>
        <charset val="134"/>
      </rPr>
      <t>  </t>
    </r>
    <r>
      <rPr>
        <sz val="11"/>
        <color theme="1"/>
        <rFont val="宋体"/>
        <charset val="134"/>
      </rPr>
      <t>其他文化旅游体育与传媒支出</t>
    </r>
  </si>
  <si>
    <t>157</t>
  </si>
  <si>
    <r>
      <rPr>
        <sz val="10"/>
        <rFont val="Times New Roman"/>
        <charset val="134"/>
      </rPr>
      <t xml:space="preserve">    </t>
    </r>
    <r>
      <rPr>
        <sz val="10"/>
        <rFont val="宋体"/>
        <charset val="134"/>
      </rPr>
      <t>劳动关系和维权</t>
    </r>
  </si>
  <si>
    <r>
      <rPr>
        <b/>
        <sz val="11"/>
        <color theme="1"/>
        <rFont val="宋体"/>
        <charset val="134"/>
      </rPr>
      <t>社会保障和就业支出</t>
    </r>
  </si>
  <si>
    <t>158</t>
  </si>
  <si>
    <r>
      <rPr>
        <sz val="10"/>
        <rFont val="Times New Roman"/>
        <charset val="134"/>
      </rPr>
      <t xml:space="preserve">    </t>
    </r>
    <r>
      <rPr>
        <sz val="10"/>
        <rFont val="宋体"/>
        <charset val="134"/>
      </rPr>
      <t>劳动人事争议调解仲裁</t>
    </r>
  </si>
  <si>
    <r>
      <rPr>
        <b/>
        <sz val="11"/>
        <color theme="1"/>
        <rFont val="Times New Roman"/>
        <charset val="134"/>
      </rPr>
      <t> </t>
    </r>
    <r>
      <rPr>
        <b/>
        <sz val="11"/>
        <color theme="1"/>
        <rFont val="宋体"/>
        <charset val="134"/>
      </rPr>
      <t>人力资源和社会保障管理事务</t>
    </r>
  </si>
  <si>
    <t>159</t>
  </si>
  <si>
    <r>
      <rPr>
        <sz val="10"/>
        <rFont val="Times New Roman"/>
        <charset val="134"/>
      </rPr>
      <t xml:space="preserve">    </t>
    </r>
    <r>
      <rPr>
        <sz val="10"/>
        <rFont val="宋体"/>
        <charset val="134"/>
      </rPr>
      <t>引进人才费用</t>
    </r>
  </si>
  <si>
    <t>160</t>
  </si>
  <si>
    <r>
      <rPr>
        <sz val="11"/>
        <color theme="1"/>
        <rFont val="Times New Roman"/>
        <charset val="134"/>
      </rPr>
      <t>  </t>
    </r>
    <r>
      <rPr>
        <sz val="11"/>
        <color theme="1"/>
        <rFont val="宋体"/>
        <charset val="134"/>
      </rPr>
      <t>劳动人事争议调解仲裁</t>
    </r>
  </si>
  <si>
    <t>161</t>
  </si>
  <si>
    <r>
      <rPr>
        <sz val="10"/>
        <rFont val="Times New Roman"/>
        <charset val="134"/>
      </rPr>
      <t xml:space="preserve">    </t>
    </r>
    <r>
      <rPr>
        <sz val="10"/>
        <rFont val="宋体"/>
        <charset val="134"/>
      </rPr>
      <t>其他人力资源和社会保障管理事务支出</t>
    </r>
  </si>
  <si>
    <t>162</t>
  </si>
  <si>
    <r>
      <rPr>
        <b/>
        <sz val="10"/>
        <rFont val="Times New Roman"/>
        <charset val="134"/>
      </rPr>
      <t xml:space="preserve">  </t>
    </r>
    <r>
      <rPr>
        <b/>
        <sz val="10"/>
        <rFont val="宋体"/>
        <charset val="134"/>
      </rPr>
      <t>民政管理事务</t>
    </r>
  </si>
  <si>
    <r>
      <rPr>
        <sz val="11"/>
        <color theme="1"/>
        <rFont val="Times New Roman"/>
        <charset val="134"/>
      </rPr>
      <t>  </t>
    </r>
    <r>
      <rPr>
        <sz val="11"/>
        <color theme="1"/>
        <rFont val="宋体"/>
        <charset val="134"/>
      </rPr>
      <t>其他人力资源和社会保障管理事务支出</t>
    </r>
  </si>
  <si>
    <t>163</t>
  </si>
  <si>
    <r>
      <rPr>
        <b/>
        <sz val="11"/>
        <color theme="1"/>
        <rFont val="Times New Roman"/>
        <charset val="134"/>
      </rPr>
      <t> </t>
    </r>
    <r>
      <rPr>
        <b/>
        <sz val="11"/>
        <color theme="1"/>
        <rFont val="宋体"/>
        <charset val="134"/>
      </rPr>
      <t>民政管理事务</t>
    </r>
  </si>
  <si>
    <t>164</t>
  </si>
  <si>
    <t>165</t>
  </si>
  <si>
    <r>
      <rPr>
        <sz val="10"/>
        <rFont val="Times New Roman"/>
        <charset val="134"/>
      </rPr>
      <t xml:space="preserve">    </t>
    </r>
    <r>
      <rPr>
        <sz val="10"/>
        <rFont val="宋体"/>
        <charset val="134"/>
      </rPr>
      <t>基层政权建设和社区治理</t>
    </r>
  </si>
  <si>
    <r>
      <rPr>
        <sz val="11"/>
        <color theme="1"/>
        <rFont val="Times New Roman"/>
        <charset val="134"/>
      </rPr>
      <t>  </t>
    </r>
    <r>
      <rPr>
        <sz val="11"/>
        <color theme="1"/>
        <rFont val="宋体"/>
        <charset val="134"/>
      </rPr>
      <t>基层政权建设和社区治理</t>
    </r>
  </si>
  <si>
    <t>166</t>
  </si>
  <si>
    <r>
      <rPr>
        <sz val="10"/>
        <rFont val="Times New Roman"/>
        <charset val="134"/>
      </rPr>
      <t xml:space="preserve">    </t>
    </r>
    <r>
      <rPr>
        <sz val="10"/>
        <rFont val="宋体"/>
        <charset val="134"/>
      </rPr>
      <t>其他民政管理事务支出</t>
    </r>
  </si>
  <si>
    <r>
      <rPr>
        <sz val="11"/>
        <color theme="1"/>
        <rFont val="Times New Roman"/>
        <charset val="134"/>
      </rPr>
      <t>  </t>
    </r>
    <r>
      <rPr>
        <sz val="11"/>
        <color theme="1"/>
        <rFont val="宋体"/>
        <charset val="134"/>
      </rPr>
      <t>其他民政管理事务支出</t>
    </r>
  </si>
  <si>
    <t>167</t>
  </si>
  <si>
    <r>
      <rPr>
        <b/>
        <sz val="10"/>
        <rFont val="Times New Roman"/>
        <charset val="134"/>
      </rPr>
      <t xml:space="preserve">  </t>
    </r>
    <r>
      <rPr>
        <b/>
        <sz val="10"/>
        <rFont val="宋体"/>
        <charset val="134"/>
      </rPr>
      <t>行政事业单位养老支出</t>
    </r>
  </si>
  <si>
    <r>
      <rPr>
        <b/>
        <sz val="11"/>
        <color theme="1"/>
        <rFont val="Times New Roman"/>
        <charset val="134"/>
      </rPr>
      <t> </t>
    </r>
    <r>
      <rPr>
        <b/>
        <sz val="11"/>
        <color theme="1"/>
        <rFont val="宋体"/>
        <charset val="134"/>
      </rPr>
      <t>行政事业单位养老支出</t>
    </r>
  </si>
  <si>
    <t>168</t>
  </si>
  <si>
    <r>
      <rPr>
        <sz val="10"/>
        <rFont val="Times New Roman"/>
        <charset val="134"/>
      </rPr>
      <t xml:space="preserve">    </t>
    </r>
    <r>
      <rPr>
        <sz val="10"/>
        <rFont val="宋体"/>
        <charset val="134"/>
      </rPr>
      <t>行政单位离退休</t>
    </r>
  </si>
  <si>
    <r>
      <rPr>
        <sz val="11"/>
        <color theme="1"/>
        <rFont val="Times New Roman"/>
        <charset val="134"/>
      </rPr>
      <t>  </t>
    </r>
    <r>
      <rPr>
        <sz val="11"/>
        <color theme="1"/>
        <rFont val="宋体"/>
        <charset val="134"/>
      </rPr>
      <t>行政单位离退休</t>
    </r>
  </si>
  <si>
    <t>169</t>
  </si>
  <si>
    <r>
      <rPr>
        <sz val="10"/>
        <rFont val="Times New Roman"/>
        <charset val="134"/>
      </rPr>
      <t xml:space="preserve">    </t>
    </r>
    <r>
      <rPr>
        <sz val="10"/>
        <rFont val="宋体"/>
        <charset val="134"/>
      </rPr>
      <t>事业单位离退休</t>
    </r>
  </si>
  <si>
    <r>
      <rPr>
        <sz val="11"/>
        <color theme="1"/>
        <rFont val="Times New Roman"/>
        <charset val="134"/>
      </rPr>
      <t>  </t>
    </r>
    <r>
      <rPr>
        <sz val="11"/>
        <color theme="1"/>
        <rFont val="宋体"/>
        <charset val="134"/>
      </rPr>
      <t>事业单位离退休</t>
    </r>
  </si>
  <si>
    <t>170</t>
  </si>
  <si>
    <r>
      <rPr>
        <sz val="10"/>
        <rFont val="Times New Roman"/>
        <charset val="134"/>
      </rPr>
      <t xml:space="preserve">    </t>
    </r>
    <r>
      <rPr>
        <sz val="10"/>
        <rFont val="宋体"/>
        <charset val="134"/>
      </rPr>
      <t>机关事业单位基本养老保险缴费支出</t>
    </r>
  </si>
  <si>
    <r>
      <rPr>
        <sz val="11"/>
        <color theme="1"/>
        <rFont val="Times New Roman"/>
        <charset val="134"/>
      </rPr>
      <t>  </t>
    </r>
    <r>
      <rPr>
        <sz val="11"/>
        <color theme="1"/>
        <rFont val="宋体"/>
        <charset val="134"/>
      </rPr>
      <t>机关事业单位基本养老保险缴费支出</t>
    </r>
  </si>
  <si>
    <t>171</t>
  </si>
  <si>
    <r>
      <rPr>
        <sz val="10"/>
        <rFont val="Times New Roman"/>
        <charset val="134"/>
      </rPr>
      <t xml:space="preserve">    </t>
    </r>
    <r>
      <rPr>
        <sz val="10"/>
        <rFont val="宋体"/>
        <charset val="134"/>
      </rPr>
      <t>机关事业单位职业年金缴费支出</t>
    </r>
  </si>
  <si>
    <r>
      <rPr>
        <sz val="11"/>
        <color theme="1"/>
        <rFont val="Times New Roman"/>
        <charset val="134"/>
      </rPr>
      <t>  </t>
    </r>
    <r>
      <rPr>
        <sz val="11"/>
        <color theme="1"/>
        <rFont val="宋体"/>
        <charset val="134"/>
      </rPr>
      <t>机关事业单位职业年金缴费支出</t>
    </r>
  </si>
  <si>
    <t>172</t>
  </si>
  <si>
    <r>
      <rPr>
        <sz val="10"/>
        <rFont val="Times New Roman"/>
        <charset val="134"/>
      </rPr>
      <t xml:space="preserve">    </t>
    </r>
    <r>
      <rPr>
        <sz val="10"/>
        <rFont val="宋体"/>
        <charset val="134"/>
      </rPr>
      <t>其他行政事业单位养老支出</t>
    </r>
  </si>
  <si>
    <r>
      <rPr>
        <b/>
        <sz val="11"/>
        <color theme="1"/>
        <rFont val="Times New Roman"/>
        <charset val="134"/>
      </rPr>
      <t> </t>
    </r>
    <r>
      <rPr>
        <b/>
        <sz val="11"/>
        <color theme="1"/>
        <rFont val="宋体"/>
        <charset val="134"/>
      </rPr>
      <t>就业补助</t>
    </r>
  </si>
  <si>
    <t>173</t>
  </si>
  <si>
    <r>
      <rPr>
        <b/>
        <sz val="10"/>
        <rFont val="Times New Roman"/>
        <charset val="134"/>
      </rPr>
      <t xml:space="preserve">  </t>
    </r>
    <r>
      <rPr>
        <b/>
        <sz val="10"/>
        <rFont val="宋体"/>
        <charset val="134"/>
      </rPr>
      <t>就业补助</t>
    </r>
  </si>
  <si>
    <r>
      <rPr>
        <sz val="11"/>
        <color theme="1"/>
        <rFont val="Times New Roman"/>
        <charset val="134"/>
      </rPr>
      <t>  </t>
    </r>
    <r>
      <rPr>
        <sz val="11"/>
        <color theme="1"/>
        <rFont val="宋体"/>
        <charset val="134"/>
      </rPr>
      <t>其他就业补助支出</t>
    </r>
  </si>
  <si>
    <t>174</t>
  </si>
  <si>
    <r>
      <rPr>
        <sz val="10"/>
        <rFont val="Times New Roman"/>
        <charset val="134"/>
      </rPr>
      <t xml:space="preserve">    </t>
    </r>
    <r>
      <rPr>
        <sz val="10"/>
        <rFont val="宋体"/>
        <charset val="134"/>
      </rPr>
      <t>其他就业补助支出</t>
    </r>
  </si>
  <si>
    <r>
      <rPr>
        <b/>
        <sz val="11"/>
        <color theme="1"/>
        <rFont val="Times New Roman"/>
        <charset val="134"/>
      </rPr>
      <t> </t>
    </r>
    <r>
      <rPr>
        <b/>
        <sz val="11"/>
        <color theme="1"/>
        <rFont val="宋体"/>
        <charset val="134"/>
      </rPr>
      <t>抚恤</t>
    </r>
  </si>
  <si>
    <t>175</t>
  </si>
  <si>
    <r>
      <rPr>
        <b/>
        <sz val="10"/>
        <rFont val="Times New Roman"/>
        <charset val="134"/>
      </rPr>
      <t xml:space="preserve">  </t>
    </r>
    <r>
      <rPr>
        <b/>
        <sz val="10"/>
        <rFont val="宋体"/>
        <charset val="134"/>
      </rPr>
      <t>抚恤</t>
    </r>
  </si>
  <si>
    <r>
      <rPr>
        <sz val="11"/>
        <color theme="1"/>
        <rFont val="Times New Roman"/>
        <charset val="134"/>
      </rPr>
      <t>  </t>
    </r>
    <r>
      <rPr>
        <sz val="11"/>
        <color theme="1"/>
        <rFont val="宋体"/>
        <charset val="134"/>
      </rPr>
      <t>伤残抚恤</t>
    </r>
  </si>
  <si>
    <t>176</t>
  </si>
  <si>
    <r>
      <rPr>
        <sz val="10"/>
        <rFont val="Times New Roman"/>
        <charset val="134"/>
      </rPr>
      <t xml:space="preserve">    </t>
    </r>
    <r>
      <rPr>
        <sz val="10"/>
        <rFont val="宋体"/>
        <charset val="134"/>
      </rPr>
      <t>伤残抚恤</t>
    </r>
  </si>
  <si>
    <r>
      <rPr>
        <sz val="11"/>
        <color theme="1"/>
        <rFont val="Times New Roman"/>
        <charset val="134"/>
      </rPr>
      <t>  </t>
    </r>
    <r>
      <rPr>
        <sz val="11"/>
        <color theme="1"/>
        <rFont val="宋体"/>
        <charset val="134"/>
      </rPr>
      <t>在乡复员、退伍军人生活补助</t>
    </r>
  </si>
  <si>
    <t>177</t>
  </si>
  <si>
    <r>
      <rPr>
        <sz val="10"/>
        <rFont val="Times New Roman"/>
        <charset val="134"/>
      </rPr>
      <t xml:space="preserve">    </t>
    </r>
    <r>
      <rPr>
        <sz val="10"/>
        <rFont val="宋体"/>
        <charset val="134"/>
      </rPr>
      <t>在乡复员、退伍军人生活补助</t>
    </r>
  </si>
  <si>
    <r>
      <rPr>
        <sz val="11"/>
        <color theme="1"/>
        <rFont val="Times New Roman"/>
        <charset val="134"/>
      </rPr>
      <t>  </t>
    </r>
    <r>
      <rPr>
        <sz val="11"/>
        <color theme="1"/>
        <rFont val="宋体"/>
        <charset val="134"/>
      </rPr>
      <t>义务兵优待</t>
    </r>
  </si>
  <si>
    <t>178</t>
  </si>
  <si>
    <r>
      <rPr>
        <sz val="10"/>
        <rFont val="Times New Roman"/>
        <charset val="134"/>
      </rPr>
      <t xml:space="preserve">    </t>
    </r>
    <r>
      <rPr>
        <sz val="10"/>
        <rFont val="宋体"/>
        <charset val="134"/>
      </rPr>
      <t>义务兵优待</t>
    </r>
  </si>
  <si>
    <r>
      <rPr>
        <sz val="11"/>
        <color theme="1"/>
        <rFont val="Times New Roman"/>
        <charset val="134"/>
      </rPr>
      <t>  </t>
    </r>
    <r>
      <rPr>
        <sz val="11"/>
        <color theme="1"/>
        <rFont val="宋体"/>
        <charset val="134"/>
      </rPr>
      <t>其他优抚支出</t>
    </r>
  </si>
  <si>
    <t>179</t>
  </si>
  <si>
    <r>
      <rPr>
        <sz val="10"/>
        <rFont val="Times New Roman"/>
        <charset val="134"/>
      </rPr>
      <t xml:space="preserve">    </t>
    </r>
    <r>
      <rPr>
        <sz val="10"/>
        <rFont val="宋体"/>
        <charset val="134"/>
      </rPr>
      <t>其他优抚支出</t>
    </r>
  </si>
  <si>
    <r>
      <rPr>
        <b/>
        <sz val="11"/>
        <color theme="1"/>
        <rFont val="Times New Roman"/>
        <charset val="134"/>
      </rPr>
      <t> </t>
    </r>
    <r>
      <rPr>
        <b/>
        <sz val="11"/>
        <color theme="1"/>
        <rFont val="宋体"/>
        <charset val="134"/>
      </rPr>
      <t>退役安置</t>
    </r>
  </si>
  <si>
    <t>180</t>
  </si>
  <si>
    <r>
      <rPr>
        <b/>
        <sz val="10"/>
        <rFont val="Times New Roman"/>
        <charset val="134"/>
      </rPr>
      <t xml:space="preserve">  </t>
    </r>
    <r>
      <rPr>
        <b/>
        <sz val="10"/>
        <rFont val="宋体"/>
        <charset val="134"/>
      </rPr>
      <t>退役安置</t>
    </r>
  </si>
  <si>
    <r>
      <rPr>
        <sz val="11"/>
        <color theme="1"/>
        <rFont val="Times New Roman"/>
        <charset val="134"/>
      </rPr>
      <t>  </t>
    </r>
    <r>
      <rPr>
        <sz val="11"/>
        <color theme="1"/>
        <rFont val="宋体"/>
        <charset val="134"/>
      </rPr>
      <t>退役士兵安置</t>
    </r>
  </si>
  <si>
    <t>181</t>
  </si>
  <si>
    <r>
      <rPr>
        <sz val="10"/>
        <rFont val="Times New Roman"/>
        <charset val="134"/>
      </rPr>
      <t xml:space="preserve">    </t>
    </r>
    <r>
      <rPr>
        <sz val="10"/>
        <rFont val="宋体"/>
        <charset val="134"/>
      </rPr>
      <t>军队转业干部安置</t>
    </r>
  </si>
  <si>
    <r>
      <rPr>
        <sz val="11"/>
        <color theme="1"/>
        <rFont val="Times New Roman"/>
        <charset val="134"/>
      </rPr>
      <t>  </t>
    </r>
    <r>
      <rPr>
        <sz val="11"/>
        <color theme="1"/>
        <rFont val="宋体"/>
        <charset val="134"/>
      </rPr>
      <t>退役士兵管理教育</t>
    </r>
  </si>
  <si>
    <t>182</t>
  </si>
  <si>
    <r>
      <rPr>
        <b/>
        <sz val="10"/>
        <rFont val="Times New Roman"/>
        <charset val="134"/>
      </rPr>
      <t xml:space="preserve">  </t>
    </r>
    <r>
      <rPr>
        <b/>
        <sz val="10"/>
        <rFont val="宋体"/>
        <charset val="134"/>
      </rPr>
      <t>社会福利</t>
    </r>
  </si>
  <si>
    <r>
      <rPr>
        <sz val="11"/>
        <color theme="1"/>
        <rFont val="Times New Roman"/>
        <charset val="134"/>
      </rPr>
      <t>  </t>
    </r>
    <r>
      <rPr>
        <sz val="11"/>
        <color theme="1"/>
        <rFont val="宋体"/>
        <charset val="134"/>
      </rPr>
      <t>军队转业干部安置</t>
    </r>
  </si>
  <si>
    <t>183</t>
  </si>
  <si>
    <r>
      <rPr>
        <sz val="10"/>
        <rFont val="Times New Roman"/>
        <charset val="134"/>
      </rPr>
      <t xml:space="preserve">    </t>
    </r>
    <r>
      <rPr>
        <sz val="10"/>
        <rFont val="宋体"/>
        <charset val="134"/>
      </rPr>
      <t>儿童福利</t>
    </r>
  </si>
  <si>
    <r>
      <rPr>
        <sz val="11"/>
        <color theme="1"/>
        <rFont val="Times New Roman"/>
        <charset val="134"/>
      </rPr>
      <t>  </t>
    </r>
    <r>
      <rPr>
        <sz val="11"/>
        <color theme="1"/>
        <rFont val="宋体"/>
        <charset val="134"/>
      </rPr>
      <t>其他退役安置支出</t>
    </r>
  </si>
  <si>
    <t>184</t>
  </si>
  <si>
    <r>
      <rPr>
        <sz val="10"/>
        <rFont val="Times New Roman"/>
        <charset val="134"/>
      </rPr>
      <t xml:space="preserve">    </t>
    </r>
    <r>
      <rPr>
        <sz val="10"/>
        <rFont val="宋体"/>
        <charset val="134"/>
      </rPr>
      <t>老年福利</t>
    </r>
  </si>
  <si>
    <r>
      <rPr>
        <b/>
        <sz val="11"/>
        <color theme="1"/>
        <rFont val="Times New Roman"/>
        <charset val="134"/>
      </rPr>
      <t> </t>
    </r>
    <r>
      <rPr>
        <b/>
        <sz val="11"/>
        <color theme="1"/>
        <rFont val="宋体"/>
        <charset val="134"/>
      </rPr>
      <t>社会福利</t>
    </r>
  </si>
  <si>
    <t>185</t>
  </si>
  <si>
    <r>
      <rPr>
        <sz val="10"/>
        <rFont val="Times New Roman"/>
        <charset val="134"/>
      </rPr>
      <t xml:space="preserve">    </t>
    </r>
    <r>
      <rPr>
        <sz val="10"/>
        <rFont val="宋体"/>
        <charset val="134"/>
      </rPr>
      <t>殡葬</t>
    </r>
  </si>
  <si>
    <r>
      <rPr>
        <sz val="11"/>
        <color theme="1"/>
        <rFont val="Times New Roman"/>
        <charset val="134"/>
      </rPr>
      <t>  </t>
    </r>
    <r>
      <rPr>
        <sz val="11"/>
        <color theme="1"/>
        <rFont val="宋体"/>
        <charset val="134"/>
      </rPr>
      <t>儿童福利</t>
    </r>
  </si>
  <si>
    <t>186</t>
  </si>
  <si>
    <r>
      <rPr>
        <b/>
        <sz val="10"/>
        <rFont val="Times New Roman"/>
        <charset val="134"/>
      </rPr>
      <t xml:space="preserve">  </t>
    </r>
    <r>
      <rPr>
        <b/>
        <sz val="10"/>
        <rFont val="宋体"/>
        <charset val="134"/>
      </rPr>
      <t>残疾人事业</t>
    </r>
  </si>
  <si>
    <r>
      <rPr>
        <sz val="11"/>
        <color theme="1"/>
        <rFont val="Times New Roman"/>
        <charset val="134"/>
      </rPr>
      <t>  </t>
    </r>
    <r>
      <rPr>
        <sz val="11"/>
        <color theme="1"/>
        <rFont val="宋体"/>
        <charset val="134"/>
      </rPr>
      <t>老年福利</t>
    </r>
  </si>
  <si>
    <t>187</t>
  </si>
  <si>
    <r>
      <rPr>
        <sz val="11"/>
        <color theme="1"/>
        <rFont val="Times New Roman"/>
        <charset val="134"/>
      </rPr>
      <t>  </t>
    </r>
    <r>
      <rPr>
        <sz val="11"/>
        <color theme="1"/>
        <rFont val="宋体"/>
        <charset val="134"/>
      </rPr>
      <t>殡葬</t>
    </r>
  </si>
  <si>
    <t>188</t>
  </si>
  <si>
    <r>
      <rPr>
        <sz val="10"/>
        <rFont val="Times New Roman"/>
        <charset val="134"/>
      </rPr>
      <t xml:space="preserve">    </t>
    </r>
    <r>
      <rPr>
        <sz val="10"/>
        <rFont val="宋体"/>
        <charset val="134"/>
      </rPr>
      <t>残疾人康复</t>
    </r>
  </si>
  <si>
    <r>
      <rPr>
        <b/>
        <sz val="11"/>
        <color theme="1"/>
        <rFont val="Times New Roman"/>
        <charset val="134"/>
      </rPr>
      <t> </t>
    </r>
    <r>
      <rPr>
        <b/>
        <sz val="11"/>
        <color theme="1"/>
        <rFont val="宋体"/>
        <charset val="134"/>
      </rPr>
      <t>残疾人事业</t>
    </r>
  </si>
  <si>
    <t>189</t>
  </si>
  <si>
    <r>
      <rPr>
        <sz val="10"/>
        <rFont val="Times New Roman"/>
        <charset val="134"/>
      </rPr>
      <t xml:space="preserve">    </t>
    </r>
    <r>
      <rPr>
        <sz val="10"/>
        <rFont val="宋体"/>
        <charset val="134"/>
      </rPr>
      <t>残疾人就业</t>
    </r>
  </si>
  <si>
    <t>190</t>
  </si>
  <si>
    <r>
      <rPr>
        <sz val="10"/>
        <rFont val="Times New Roman"/>
        <charset val="134"/>
      </rPr>
      <t xml:space="preserve">    </t>
    </r>
    <r>
      <rPr>
        <sz val="10"/>
        <rFont val="宋体"/>
        <charset val="134"/>
      </rPr>
      <t>残疾人生活和护理补贴</t>
    </r>
  </si>
  <si>
    <r>
      <rPr>
        <sz val="11"/>
        <color theme="1"/>
        <rFont val="Times New Roman"/>
        <charset val="134"/>
      </rPr>
      <t>  </t>
    </r>
    <r>
      <rPr>
        <sz val="11"/>
        <color theme="1"/>
        <rFont val="宋体"/>
        <charset val="134"/>
      </rPr>
      <t>残疾人康复</t>
    </r>
  </si>
  <si>
    <t>191</t>
  </si>
  <si>
    <r>
      <rPr>
        <sz val="10"/>
        <rFont val="Times New Roman"/>
        <charset val="134"/>
      </rPr>
      <t xml:space="preserve">    </t>
    </r>
    <r>
      <rPr>
        <sz val="10"/>
        <rFont val="宋体"/>
        <charset val="134"/>
      </rPr>
      <t>其他残疾人事业支出</t>
    </r>
  </si>
  <si>
    <r>
      <rPr>
        <sz val="11"/>
        <color theme="1"/>
        <rFont val="Times New Roman"/>
        <charset val="134"/>
      </rPr>
      <t>  </t>
    </r>
    <r>
      <rPr>
        <sz val="11"/>
        <color theme="1"/>
        <rFont val="宋体"/>
        <charset val="134"/>
      </rPr>
      <t>残疾人就业</t>
    </r>
  </si>
  <si>
    <t>192</t>
  </si>
  <si>
    <r>
      <rPr>
        <b/>
        <sz val="10"/>
        <rFont val="Times New Roman"/>
        <charset val="134"/>
      </rPr>
      <t xml:space="preserve">  </t>
    </r>
    <r>
      <rPr>
        <b/>
        <sz val="10"/>
        <rFont val="宋体"/>
        <charset val="134"/>
      </rPr>
      <t>最低生活保障</t>
    </r>
  </si>
  <si>
    <r>
      <rPr>
        <sz val="11"/>
        <color theme="1"/>
        <rFont val="Times New Roman"/>
        <charset val="134"/>
      </rPr>
      <t>  </t>
    </r>
    <r>
      <rPr>
        <sz val="11"/>
        <color theme="1"/>
        <rFont val="宋体"/>
        <charset val="134"/>
      </rPr>
      <t>残疾人生活和护理补贴</t>
    </r>
  </si>
  <si>
    <t>193</t>
  </si>
  <si>
    <r>
      <rPr>
        <sz val="10"/>
        <rFont val="Times New Roman"/>
        <charset val="134"/>
      </rPr>
      <t xml:space="preserve">    </t>
    </r>
    <r>
      <rPr>
        <sz val="10"/>
        <rFont val="宋体"/>
        <charset val="134"/>
      </rPr>
      <t>城市最低生活保障金支出</t>
    </r>
  </si>
  <si>
    <r>
      <rPr>
        <sz val="11"/>
        <color theme="1"/>
        <rFont val="Times New Roman"/>
        <charset val="134"/>
      </rPr>
      <t>  </t>
    </r>
    <r>
      <rPr>
        <sz val="11"/>
        <color theme="1"/>
        <rFont val="宋体"/>
        <charset val="134"/>
      </rPr>
      <t>其他残疾人事业支出</t>
    </r>
  </si>
  <si>
    <t>194</t>
  </si>
  <si>
    <r>
      <rPr>
        <sz val="10"/>
        <rFont val="Times New Roman"/>
        <charset val="134"/>
      </rPr>
      <t xml:space="preserve">    </t>
    </r>
    <r>
      <rPr>
        <sz val="10"/>
        <rFont val="宋体"/>
        <charset val="134"/>
      </rPr>
      <t>农村最低生活保障金支出</t>
    </r>
  </si>
  <si>
    <r>
      <rPr>
        <b/>
        <sz val="11"/>
        <color theme="1"/>
        <rFont val="Times New Roman"/>
        <charset val="134"/>
      </rPr>
      <t> </t>
    </r>
    <r>
      <rPr>
        <b/>
        <sz val="11"/>
        <color theme="1"/>
        <rFont val="宋体"/>
        <charset val="134"/>
      </rPr>
      <t>最低生活保障</t>
    </r>
  </si>
  <si>
    <t>195</t>
  </si>
  <si>
    <r>
      <rPr>
        <b/>
        <sz val="10"/>
        <rFont val="Times New Roman"/>
        <charset val="134"/>
      </rPr>
      <t xml:space="preserve">  </t>
    </r>
    <r>
      <rPr>
        <b/>
        <sz val="10"/>
        <rFont val="宋体"/>
        <charset val="134"/>
      </rPr>
      <t>临时救助</t>
    </r>
  </si>
  <si>
    <r>
      <rPr>
        <sz val="11"/>
        <color theme="1"/>
        <rFont val="Times New Roman"/>
        <charset val="134"/>
      </rPr>
      <t>  </t>
    </r>
    <r>
      <rPr>
        <sz val="11"/>
        <color theme="1"/>
        <rFont val="宋体"/>
        <charset val="134"/>
      </rPr>
      <t>城市最低生活保障金支出</t>
    </r>
  </si>
  <si>
    <t>196</t>
  </si>
  <si>
    <r>
      <rPr>
        <sz val="10"/>
        <rFont val="Times New Roman"/>
        <charset val="134"/>
      </rPr>
      <t xml:space="preserve">    </t>
    </r>
    <r>
      <rPr>
        <sz val="10"/>
        <rFont val="宋体"/>
        <charset val="134"/>
      </rPr>
      <t>临时救助支出</t>
    </r>
  </si>
  <si>
    <r>
      <rPr>
        <sz val="11"/>
        <color theme="1"/>
        <rFont val="Times New Roman"/>
        <charset val="134"/>
      </rPr>
      <t>  </t>
    </r>
    <r>
      <rPr>
        <sz val="11"/>
        <color theme="1"/>
        <rFont val="宋体"/>
        <charset val="134"/>
      </rPr>
      <t>农村最低生活保障金支出</t>
    </r>
  </si>
  <si>
    <t>197</t>
  </si>
  <si>
    <r>
      <rPr>
        <sz val="10"/>
        <rFont val="Times New Roman"/>
        <charset val="134"/>
      </rPr>
      <t xml:space="preserve">    </t>
    </r>
    <r>
      <rPr>
        <sz val="10"/>
        <rFont val="宋体"/>
        <charset val="134"/>
      </rPr>
      <t>流浪乞讨人员救助支出</t>
    </r>
  </si>
  <si>
    <r>
      <rPr>
        <b/>
        <sz val="11"/>
        <color theme="1"/>
        <rFont val="Times New Roman"/>
        <charset val="134"/>
      </rPr>
      <t> </t>
    </r>
    <r>
      <rPr>
        <b/>
        <sz val="11"/>
        <color theme="1"/>
        <rFont val="宋体"/>
        <charset val="134"/>
      </rPr>
      <t>临时救助</t>
    </r>
  </si>
  <si>
    <t>198</t>
  </si>
  <si>
    <r>
      <rPr>
        <b/>
        <sz val="10"/>
        <rFont val="Times New Roman"/>
        <charset val="134"/>
      </rPr>
      <t xml:space="preserve">  </t>
    </r>
    <r>
      <rPr>
        <b/>
        <sz val="10"/>
        <rFont val="宋体"/>
        <charset val="134"/>
      </rPr>
      <t>特困人员救助供养</t>
    </r>
  </si>
  <si>
    <r>
      <rPr>
        <sz val="11"/>
        <color theme="1"/>
        <rFont val="Times New Roman"/>
        <charset val="134"/>
      </rPr>
      <t>  </t>
    </r>
    <r>
      <rPr>
        <sz val="11"/>
        <color theme="1"/>
        <rFont val="宋体"/>
        <charset val="134"/>
      </rPr>
      <t>临时救助支出</t>
    </r>
  </si>
  <si>
    <t>199</t>
  </si>
  <si>
    <r>
      <rPr>
        <sz val="10"/>
        <rFont val="Times New Roman"/>
        <charset val="134"/>
      </rPr>
      <t xml:space="preserve">    </t>
    </r>
    <r>
      <rPr>
        <sz val="10"/>
        <rFont val="宋体"/>
        <charset val="134"/>
      </rPr>
      <t>农村特困人员救助供养支出</t>
    </r>
  </si>
  <si>
    <r>
      <rPr>
        <b/>
        <sz val="11"/>
        <color theme="1"/>
        <rFont val="Times New Roman"/>
        <charset val="134"/>
      </rPr>
      <t> </t>
    </r>
    <r>
      <rPr>
        <b/>
        <sz val="11"/>
        <color theme="1"/>
        <rFont val="宋体"/>
        <charset val="134"/>
      </rPr>
      <t>特困人员救助供养</t>
    </r>
  </si>
  <si>
    <t>200</t>
  </si>
  <si>
    <r>
      <rPr>
        <b/>
        <sz val="10"/>
        <rFont val="Times New Roman"/>
        <charset val="134"/>
      </rPr>
      <t xml:space="preserve">  </t>
    </r>
    <r>
      <rPr>
        <b/>
        <sz val="10"/>
        <rFont val="宋体"/>
        <charset val="134"/>
      </rPr>
      <t>其他生活救助</t>
    </r>
  </si>
  <si>
    <r>
      <rPr>
        <sz val="11"/>
        <color theme="1"/>
        <rFont val="Times New Roman"/>
        <charset val="134"/>
      </rPr>
      <t>  </t>
    </r>
    <r>
      <rPr>
        <sz val="11"/>
        <color theme="1"/>
        <rFont val="宋体"/>
        <charset val="134"/>
      </rPr>
      <t>农村特困人员救助供养支出</t>
    </r>
  </si>
  <si>
    <t>201</t>
  </si>
  <si>
    <r>
      <rPr>
        <sz val="10"/>
        <rFont val="Times New Roman"/>
        <charset val="134"/>
      </rPr>
      <t xml:space="preserve">    </t>
    </r>
    <r>
      <rPr>
        <sz val="10"/>
        <rFont val="宋体"/>
        <charset val="134"/>
      </rPr>
      <t>其他农村生活救助</t>
    </r>
  </si>
  <si>
    <r>
      <rPr>
        <b/>
        <sz val="11"/>
        <color theme="1"/>
        <rFont val="Times New Roman"/>
        <charset val="134"/>
      </rPr>
      <t> </t>
    </r>
    <r>
      <rPr>
        <b/>
        <sz val="11"/>
        <color theme="1"/>
        <rFont val="宋体"/>
        <charset val="134"/>
      </rPr>
      <t>其他生活救助</t>
    </r>
  </si>
  <si>
    <t>202</t>
  </si>
  <si>
    <r>
      <rPr>
        <b/>
        <sz val="10"/>
        <rFont val="Times New Roman"/>
        <charset val="134"/>
      </rPr>
      <t xml:space="preserve">  </t>
    </r>
    <r>
      <rPr>
        <b/>
        <sz val="10"/>
        <rFont val="宋体"/>
        <charset val="134"/>
      </rPr>
      <t>退役军人管理事务</t>
    </r>
  </si>
  <si>
    <r>
      <rPr>
        <sz val="11"/>
        <color theme="1"/>
        <rFont val="Times New Roman"/>
        <charset val="134"/>
      </rPr>
      <t>  </t>
    </r>
    <r>
      <rPr>
        <sz val="11"/>
        <color theme="1"/>
        <rFont val="宋体"/>
        <charset val="134"/>
      </rPr>
      <t>其他农村生活救助</t>
    </r>
  </si>
  <si>
    <t>203</t>
  </si>
  <si>
    <r>
      <rPr>
        <b/>
        <sz val="11"/>
        <color theme="1"/>
        <rFont val="Times New Roman"/>
        <charset val="134"/>
      </rPr>
      <t> </t>
    </r>
    <r>
      <rPr>
        <b/>
        <sz val="11"/>
        <color theme="1"/>
        <rFont val="宋体"/>
        <charset val="134"/>
      </rPr>
      <t>退役军人管理事务</t>
    </r>
  </si>
  <si>
    <t>204</t>
  </si>
  <si>
    <t>205</t>
  </si>
  <si>
    <r>
      <rPr>
        <sz val="10"/>
        <rFont val="Times New Roman"/>
        <charset val="134"/>
      </rPr>
      <t xml:space="preserve">    </t>
    </r>
    <r>
      <rPr>
        <sz val="10"/>
        <rFont val="宋体"/>
        <charset val="134"/>
      </rPr>
      <t>拥军优属</t>
    </r>
  </si>
  <si>
    <t>206</t>
  </si>
  <si>
    <r>
      <rPr>
        <sz val="11"/>
        <color theme="1"/>
        <rFont val="Times New Roman"/>
        <charset val="134"/>
      </rPr>
      <t>  </t>
    </r>
    <r>
      <rPr>
        <sz val="11"/>
        <color theme="1"/>
        <rFont val="宋体"/>
        <charset val="134"/>
      </rPr>
      <t>拥军优属</t>
    </r>
  </si>
  <si>
    <t>207</t>
  </si>
  <si>
    <r>
      <rPr>
        <b/>
        <sz val="10"/>
        <rFont val="Times New Roman"/>
        <charset val="134"/>
      </rPr>
      <t xml:space="preserve">  </t>
    </r>
    <r>
      <rPr>
        <b/>
        <sz val="10"/>
        <rFont val="宋体"/>
        <charset val="134"/>
      </rPr>
      <t>其他社会保障和就业支出</t>
    </r>
  </si>
  <si>
    <t>208</t>
  </si>
  <si>
    <r>
      <rPr>
        <sz val="10"/>
        <rFont val="Times New Roman"/>
        <charset val="134"/>
      </rPr>
      <t xml:space="preserve">    </t>
    </r>
    <r>
      <rPr>
        <sz val="10"/>
        <rFont val="宋体"/>
        <charset val="134"/>
      </rPr>
      <t>其他社会保障和就业支出</t>
    </r>
  </si>
  <si>
    <r>
      <rPr>
        <sz val="11"/>
        <color theme="1"/>
        <rFont val="Times New Roman"/>
        <charset val="134"/>
      </rPr>
      <t>  </t>
    </r>
    <r>
      <rPr>
        <sz val="11"/>
        <color theme="1"/>
        <rFont val="宋体"/>
        <charset val="134"/>
      </rPr>
      <t>其他退役军人事务管理支出</t>
    </r>
  </si>
  <si>
    <t>209</t>
  </si>
  <si>
    <r>
      <rPr>
        <b/>
        <sz val="10"/>
        <rFont val="宋体"/>
        <charset val="134"/>
      </rPr>
      <t>七、卫生健康支出</t>
    </r>
  </si>
  <si>
    <r>
      <rPr>
        <b/>
        <sz val="11"/>
        <color theme="1"/>
        <rFont val="Times New Roman"/>
        <charset val="134"/>
      </rPr>
      <t> </t>
    </r>
    <r>
      <rPr>
        <b/>
        <sz val="11"/>
        <color theme="1"/>
        <rFont val="宋体"/>
        <charset val="134"/>
      </rPr>
      <t>其他社会保障和就业支出</t>
    </r>
  </si>
  <si>
    <t>210</t>
  </si>
  <si>
    <r>
      <rPr>
        <b/>
        <sz val="10"/>
        <rFont val="Times New Roman"/>
        <charset val="134"/>
      </rPr>
      <t xml:space="preserve">  </t>
    </r>
    <r>
      <rPr>
        <b/>
        <sz val="10"/>
        <rFont val="宋体"/>
        <charset val="134"/>
      </rPr>
      <t>卫生健康管理事务</t>
    </r>
  </si>
  <si>
    <r>
      <rPr>
        <sz val="11"/>
        <color theme="1"/>
        <rFont val="Times New Roman"/>
        <charset val="134"/>
      </rPr>
      <t>  </t>
    </r>
    <r>
      <rPr>
        <sz val="11"/>
        <color theme="1"/>
        <rFont val="宋体"/>
        <charset val="134"/>
      </rPr>
      <t>其他社会保障和就业支出</t>
    </r>
  </si>
  <si>
    <t>211</t>
  </si>
  <si>
    <r>
      <rPr>
        <b/>
        <sz val="11"/>
        <color theme="1"/>
        <rFont val="宋体"/>
        <charset val="134"/>
      </rPr>
      <t>卫生健康支出</t>
    </r>
  </si>
  <si>
    <t>212</t>
  </si>
  <si>
    <r>
      <rPr>
        <sz val="10"/>
        <rFont val="Times New Roman"/>
        <charset val="134"/>
      </rPr>
      <t xml:space="preserve">    </t>
    </r>
    <r>
      <rPr>
        <sz val="10"/>
        <rFont val="宋体"/>
        <charset val="134"/>
      </rPr>
      <t>其他卫生健康管理事务支出</t>
    </r>
  </si>
  <si>
    <r>
      <rPr>
        <b/>
        <sz val="11"/>
        <color theme="1"/>
        <rFont val="Times New Roman"/>
        <charset val="134"/>
      </rPr>
      <t> </t>
    </r>
    <r>
      <rPr>
        <b/>
        <sz val="11"/>
        <color theme="1"/>
        <rFont val="宋体"/>
        <charset val="134"/>
      </rPr>
      <t>卫生健康管理事务</t>
    </r>
  </si>
  <si>
    <t>213</t>
  </si>
  <si>
    <r>
      <rPr>
        <b/>
        <sz val="10"/>
        <rFont val="Times New Roman"/>
        <charset val="134"/>
      </rPr>
      <t xml:space="preserve">  </t>
    </r>
    <r>
      <rPr>
        <b/>
        <sz val="10"/>
        <rFont val="宋体"/>
        <charset val="134"/>
      </rPr>
      <t>公立医院</t>
    </r>
  </si>
  <si>
    <t>214</t>
  </si>
  <si>
    <r>
      <rPr>
        <sz val="10"/>
        <rFont val="Times New Roman"/>
        <charset val="134"/>
      </rPr>
      <t xml:space="preserve">    </t>
    </r>
    <r>
      <rPr>
        <sz val="10"/>
        <rFont val="宋体"/>
        <charset val="134"/>
      </rPr>
      <t>综合医院</t>
    </r>
  </si>
  <si>
    <r>
      <rPr>
        <sz val="11"/>
        <color theme="1"/>
        <rFont val="Times New Roman"/>
        <charset val="134"/>
      </rPr>
      <t>  </t>
    </r>
    <r>
      <rPr>
        <sz val="11"/>
        <color theme="1"/>
        <rFont val="宋体"/>
        <charset val="134"/>
      </rPr>
      <t>其他卫生健康管理事务支出</t>
    </r>
  </si>
  <si>
    <t>215</t>
  </si>
  <si>
    <r>
      <rPr>
        <b/>
        <sz val="10"/>
        <rFont val="Times New Roman"/>
        <charset val="134"/>
      </rPr>
      <t xml:space="preserve">  </t>
    </r>
    <r>
      <rPr>
        <b/>
        <sz val="10"/>
        <rFont val="宋体"/>
        <charset val="134"/>
      </rPr>
      <t>基层医疗卫生机构</t>
    </r>
  </si>
  <si>
    <r>
      <rPr>
        <b/>
        <sz val="11"/>
        <color theme="1"/>
        <rFont val="Times New Roman"/>
        <charset val="134"/>
      </rPr>
      <t> </t>
    </r>
    <r>
      <rPr>
        <b/>
        <sz val="11"/>
        <color theme="1"/>
        <rFont val="宋体"/>
        <charset val="134"/>
      </rPr>
      <t>公立医院</t>
    </r>
  </si>
  <si>
    <t>216</t>
  </si>
  <si>
    <r>
      <rPr>
        <sz val="10"/>
        <rFont val="Times New Roman"/>
        <charset val="134"/>
      </rPr>
      <t xml:space="preserve">    </t>
    </r>
    <r>
      <rPr>
        <sz val="10"/>
        <rFont val="宋体"/>
        <charset val="134"/>
      </rPr>
      <t>城市社区卫生机构</t>
    </r>
  </si>
  <si>
    <r>
      <rPr>
        <sz val="11"/>
        <color theme="1"/>
        <rFont val="Times New Roman"/>
        <charset val="134"/>
      </rPr>
      <t>  </t>
    </r>
    <r>
      <rPr>
        <sz val="11"/>
        <color theme="1"/>
        <rFont val="宋体"/>
        <charset val="134"/>
      </rPr>
      <t>综合医院</t>
    </r>
  </si>
  <si>
    <t>217</t>
  </si>
  <si>
    <r>
      <rPr>
        <sz val="10"/>
        <rFont val="Times New Roman"/>
        <charset val="134"/>
      </rPr>
      <t xml:space="preserve">    </t>
    </r>
    <r>
      <rPr>
        <sz val="10"/>
        <rFont val="宋体"/>
        <charset val="134"/>
      </rPr>
      <t>乡镇卫生院</t>
    </r>
  </si>
  <si>
    <r>
      <rPr>
        <b/>
        <sz val="11"/>
        <color theme="1"/>
        <rFont val="Times New Roman"/>
        <charset val="134"/>
      </rPr>
      <t> </t>
    </r>
    <r>
      <rPr>
        <b/>
        <sz val="11"/>
        <color theme="1"/>
        <rFont val="宋体"/>
        <charset val="134"/>
      </rPr>
      <t>基层医疗卫生机构</t>
    </r>
  </si>
  <si>
    <t>218</t>
  </si>
  <si>
    <r>
      <rPr>
        <sz val="10"/>
        <rFont val="Times New Roman"/>
        <charset val="134"/>
      </rPr>
      <t xml:space="preserve">    </t>
    </r>
    <r>
      <rPr>
        <sz val="10"/>
        <rFont val="宋体"/>
        <charset val="134"/>
      </rPr>
      <t>其他基层医疗卫生机构支出</t>
    </r>
  </si>
  <si>
    <r>
      <rPr>
        <sz val="11"/>
        <color theme="1"/>
        <rFont val="Times New Roman"/>
        <charset val="134"/>
      </rPr>
      <t>  </t>
    </r>
    <r>
      <rPr>
        <sz val="11"/>
        <color theme="1"/>
        <rFont val="宋体"/>
        <charset val="134"/>
      </rPr>
      <t>城市社区卫生机构</t>
    </r>
  </si>
  <si>
    <t>219</t>
  </si>
  <si>
    <r>
      <rPr>
        <b/>
        <sz val="10"/>
        <rFont val="Times New Roman"/>
        <charset val="134"/>
      </rPr>
      <t xml:space="preserve">  </t>
    </r>
    <r>
      <rPr>
        <b/>
        <sz val="10"/>
        <rFont val="宋体"/>
        <charset val="134"/>
      </rPr>
      <t>公共卫生</t>
    </r>
  </si>
  <si>
    <r>
      <rPr>
        <sz val="11"/>
        <color theme="1"/>
        <rFont val="Times New Roman"/>
        <charset val="134"/>
      </rPr>
      <t>  </t>
    </r>
    <r>
      <rPr>
        <sz val="11"/>
        <color theme="1"/>
        <rFont val="宋体"/>
        <charset val="134"/>
      </rPr>
      <t>乡镇卫生院</t>
    </r>
  </si>
  <si>
    <t>220</t>
  </si>
  <si>
    <r>
      <rPr>
        <sz val="10"/>
        <rFont val="Times New Roman"/>
        <charset val="134"/>
      </rPr>
      <t xml:space="preserve">    </t>
    </r>
    <r>
      <rPr>
        <sz val="10"/>
        <rFont val="宋体"/>
        <charset val="134"/>
      </rPr>
      <t>疾病预防控制机构</t>
    </r>
  </si>
  <si>
    <r>
      <rPr>
        <sz val="11"/>
        <color theme="1"/>
        <rFont val="Times New Roman"/>
        <charset val="134"/>
      </rPr>
      <t>  </t>
    </r>
    <r>
      <rPr>
        <sz val="11"/>
        <color theme="1"/>
        <rFont val="宋体"/>
        <charset val="134"/>
      </rPr>
      <t>其他基层医疗卫生机构支出</t>
    </r>
  </si>
  <si>
    <t>221</t>
  </si>
  <si>
    <r>
      <rPr>
        <sz val="10"/>
        <rFont val="Times New Roman"/>
        <charset val="134"/>
      </rPr>
      <t xml:space="preserve">    </t>
    </r>
    <r>
      <rPr>
        <sz val="10"/>
        <rFont val="宋体"/>
        <charset val="134"/>
      </rPr>
      <t>卫生监督机构</t>
    </r>
  </si>
  <si>
    <r>
      <rPr>
        <b/>
        <sz val="11"/>
        <color theme="1"/>
        <rFont val="Times New Roman"/>
        <charset val="134"/>
      </rPr>
      <t> </t>
    </r>
    <r>
      <rPr>
        <b/>
        <sz val="11"/>
        <color theme="1"/>
        <rFont val="宋体"/>
        <charset val="134"/>
      </rPr>
      <t>公共卫生</t>
    </r>
  </si>
  <si>
    <t>222</t>
  </si>
  <si>
    <r>
      <rPr>
        <sz val="10"/>
        <rFont val="Times New Roman"/>
        <charset val="134"/>
      </rPr>
      <t xml:space="preserve">    </t>
    </r>
    <r>
      <rPr>
        <sz val="10"/>
        <rFont val="宋体"/>
        <charset val="134"/>
      </rPr>
      <t>妇幼保健机构</t>
    </r>
  </si>
  <si>
    <r>
      <rPr>
        <sz val="11"/>
        <color theme="1"/>
        <rFont val="Times New Roman"/>
        <charset val="134"/>
      </rPr>
      <t>  </t>
    </r>
    <r>
      <rPr>
        <sz val="11"/>
        <color theme="1"/>
        <rFont val="宋体"/>
        <charset val="134"/>
      </rPr>
      <t>疾病预防控制机构</t>
    </r>
  </si>
  <si>
    <t>223</t>
  </si>
  <si>
    <r>
      <rPr>
        <sz val="10"/>
        <rFont val="Times New Roman"/>
        <charset val="134"/>
      </rPr>
      <t xml:space="preserve">    </t>
    </r>
    <r>
      <rPr>
        <sz val="10"/>
        <rFont val="宋体"/>
        <charset val="134"/>
      </rPr>
      <t>基本公共卫生服务</t>
    </r>
  </si>
  <si>
    <r>
      <rPr>
        <sz val="11"/>
        <color theme="1"/>
        <rFont val="Times New Roman"/>
        <charset val="134"/>
      </rPr>
      <t>  </t>
    </r>
    <r>
      <rPr>
        <sz val="11"/>
        <color theme="1"/>
        <rFont val="宋体"/>
        <charset val="134"/>
      </rPr>
      <t>卫生监督机构</t>
    </r>
  </si>
  <si>
    <t>224</t>
  </si>
  <si>
    <r>
      <rPr>
        <sz val="10"/>
        <rFont val="Times New Roman"/>
        <charset val="134"/>
      </rPr>
      <t xml:space="preserve">    </t>
    </r>
    <r>
      <rPr>
        <sz val="10"/>
        <rFont val="宋体"/>
        <charset val="134"/>
      </rPr>
      <t>重大公共卫生服务</t>
    </r>
  </si>
  <si>
    <r>
      <rPr>
        <sz val="11"/>
        <color theme="1"/>
        <rFont val="Times New Roman"/>
        <charset val="134"/>
      </rPr>
      <t>  </t>
    </r>
    <r>
      <rPr>
        <sz val="11"/>
        <color theme="1"/>
        <rFont val="宋体"/>
        <charset val="134"/>
      </rPr>
      <t>妇幼保健机构</t>
    </r>
  </si>
  <si>
    <t>225</t>
  </si>
  <si>
    <r>
      <rPr>
        <sz val="10"/>
        <rFont val="Times New Roman"/>
        <charset val="134"/>
      </rPr>
      <t xml:space="preserve">    </t>
    </r>
    <r>
      <rPr>
        <sz val="10"/>
        <rFont val="宋体"/>
        <charset val="134"/>
      </rPr>
      <t>突发公共卫生事件应急处置</t>
    </r>
  </si>
  <si>
    <r>
      <rPr>
        <sz val="11"/>
        <color theme="1"/>
        <rFont val="Times New Roman"/>
        <charset val="134"/>
      </rPr>
      <t>  </t>
    </r>
    <r>
      <rPr>
        <sz val="11"/>
        <color theme="1"/>
        <rFont val="宋体"/>
        <charset val="134"/>
      </rPr>
      <t>基本公共卫生服务</t>
    </r>
  </si>
  <si>
    <t>226</t>
  </si>
  <si>
    <r>
      <rPr>
        <sz val="10"/>
        <rFont val="Times New Roman"/>
        <charset val="134"/>
      </rPr>
      <t xml:space="preserve">    </t>
    </r>
    <r>
      <rPr>
        <sz val="10"/>
        <rFont val="宋体"/>
        <charset val="134"/>
      </rPr>
      <t>其他公共卫生支出</t>
    </r>
  </si>
  <si>
    <r>
      <rPr>
        <sz val="11"/>
        <color theme="1"/>
        <rFont val="Times New Roman"/>
        <charset val="134"/>
      </rPr>
      <t>  </t>
    </r>
    <r>
      <rPr>
        <sz val="11"/>
        <color theme="1"/>
        <rFont val="宋体"/>
        <charset val="134"/>
      </rPr>
      <t>重大公共卫生服务</t>
    </r>
  </si>
  <si>
    <t>227</t>
  </si>
  <si>
    <r>
      <rPr>
        <b/>
        <sz val="10"/>
        <rFont val="Times New Roman"/>
        <charset val="134"/>
      </rPr>
      <t xml:space="preserve">  </t>
    </r>
    <r>
      <rPr>
        <b/>
        <sz val="10"/>
        <rFont val="宋体"/>
        <charset val="134"/>
      </rPr>
      <t>计划生育事务</t>
    </r>
  </si>
  <si>
    <r>
      <rPr>
        <sz val="11"/>
        <color theme="1"/>
        <rFont val="Times New Roman"/>
        <charset val="134"/>
      </rPr>
      <t>  </t>
    </r>
    <r>
      <rPr>
        <sz val="11"/>
        <color theme="1"/>
        <rFont val="宋体"/>
        <charset val="134"/>
      </rPr>
      <t>突发公共卫生事件应急处理</t>
    </r>
  </si>
  <si>
    <t>228</t>
  </si>
  <si>
    <r>
      <rPr>
        <sz val="10"/>
        <rFont val="Times New Roman"/>
        <charset val="134"/>
      </rPr>
      <t xml:space="preserve">    </t>
    </r>
    <r>
      <rPr>
        <sz val="10"/>
        <rFont val="宋体"/>
        <charset val="134"/>
      </rPr>
      <t>计划生育服务</t>
    </r>
  </si>
  <si>
    <r>
      <rPr>
        <sz val="11"/>
        <color theme="1"/>
        <rFont val="Times New Roman"/>
        <charset val="134"/>
      </rPr>
      <t>  </t>
    </r>
    <r>
      <rPr>
        <sz val="11"/>
        <color theme="1"/>
        <rFont val="宋体"/>
        <charset val="134"/>
      </rPr>
      <t>其他公共卫生支出</t>
    </r>
  </si>
  <si>
    <t>229</t>
  </si>
  <si>
    <r>
      <rPr>
        <b/>
        <sz val="10"/>
        <rFont val="Times New Roman"/>
        <charset val="134"/>
      </rPr>
      <t xml:space="preserve">  </t>
    </r>
    <r>
      <rPr>
        <b/>
        <sz val="10"/>
        <rFont val="宋体"/>
        <charset val="134"/>
      </rPr>
      <t>行政事业单位医疗</t>
    </r>
  </si>
  <si>
    <r>
      <rPr>
        <b/>
        <sz val="11"/>
        <color theme="1"/>
        <rFont val="Times New Roman"/>
        <charset val="134"/>
      </rPr>
      <t> </t>
    </r>
    <r>
      <rPr>
        <b/>
        <sz val="11"/>
        <color theme="1"/>
        <rFont val="宋体"/>
        <charset val="134"/>
      </rPr>
      <t>计划生育事务</t>
    </r>
  </si>
  <si>
    <t>230</t>
  </si>
  <si>
    <r>
      <rPr>
        <sz val="10"/>
        <rFont val="Times New Roman"/>
        <charset val="134"/>
      </rPr>
      <t xml:space="preserve">    </t>
    </r>
    <r>
      <rPr>
        <sz val="10"/>
        <rFont val="宋体"/>
        <charset val="134"/>
      </rPr>
      <t>行政单位医疗</t>
    </r>
  </si>
  <si>
    <r>
      <rPr>
        <sz val="11"/>
        <color theme="1"/>
        <rFont val="Times New Roman"/>
        <charset val="134"/>
      </rPr>
      <t>  </t>
    </r>
    <r>
      <rPr>
        <sz val="11"/>
        <color theme="1"/>
        <rFont val="宋体"/>
        <charset val="134"/>
      </rPr>
      <t>计划生育服务</t>
    </r>
  </si>
  <si>
    <t>231</t>
  </si>
  <si>
    <r>
      <rPr>
        <sz val="10"/>
        <rFont val="Times New Roman"/>
        <charset val="134"/>
      </rPr>
      <t xml:space="preserve">    </t>
    </r>
    <r>
      <rPr>
        <sz val="10"/>
        <rFont val="宋体"/>
        <charset val="134"/>
      </rPr>
      <t>事业单位医疗</t>
    </r>
  </si>
  <si>
    <r>
      <rPr>
        <b/>
        <sz val="11"/>
        <color theme="1"/>
        <rFont val="Times New Roman"/>
        <charset val="134"/>
      </rPr>
      <t> </t>
    </r>
    <r>
      <rPr>
        <b/>
        <sz val="11"/>
        <color theme="1"/>
        <rFont val="宋体"/>
        <charset val="134"/>
      </rPr>
      <t>行政事业单位医疗</t>
    </r>
  </si>
  <si>
    <t>232</t>
  </si>
  <si>
    <r>
      <rPr>
        <sz val="10"/>
        <rFont val="Times New Roman"/>
        <charset val="134"/>
      </rPr>
      <t xml:space="preserve">    </t>
    </r>
    <r>
      <rPr>
        <sz val="10"/>
        <rFont val="宋体"/>
        <charset val="134"/>
      </rPr>
      <t>公务员医疗补助</t>
    </r>
  </si>
  <si>
    <r>
      <rPr>
        <sz val="11"/>
        <color theme="1"/>
        <rFont val="Times New Roman"/>
        <charset val="134"/>
      </rPr>
      <t>  </t>
    </r>
    <r>
      <rPr>
        <sz val="11"/>
        <color theme="1"/>
        <rFont val="宋体"/>
        <charset val="134"/>
      </rPr>
      <t>行政单位医疗</t>
    </r>
  </si>
  <si>
    <t>233</t>
  </si>
  <si>
    <r>
      <rPr>
        <sz val="10"/>
        <rFont val="Times New Roman"/>
        <charset val="134"/>
      </rPr>
      <t xml:space="preserve">    </t>
    </r>
    <r>
      <rPr>
        <sz val="10"/>
        <rFont val="宋体"/>
        <charset val="134"/>
      </rPr>
      <t>其他行政事业单位医疗支出</t>
    </r>
  </si>
  <si>
    <r>
      <rPr>
        <sz val="11"/>
        <color theme="1"/>
        <rFont val="Times New Roman"/>
        <charset val="134"/>
      </rPr>
      <t>  </t>
    </r>
    <r>
      <rPr>
        <sz val="11"/>
        <color theme="1"/>
        <rFont val="宋体"/>
        <charset val="134"/>
      </rPr>
      <t>事业单位医疗</t>
    </r>
  </si>
  <si>
    <r>
      <rPr>
        <b/>
        <sz val="10"/>
        <rFont val="Times New Roman"/>
        <charset val="134"/>
      </rPr>
      <t xml:space="preserve">  </t>
    </r>
    <r>
      <rPr>
        <b/>
        <sz val="10"/>
        <rFont val="宋体"/>
        <charset val="134"/>
      </rPr>
      <t>医疗救助</t>
    </r>
  </si>
  <si>
    <r>
      <rPr>
        <sz val="10"/>
        <rFont val="Times New Roman"/>
        <charset val="134"/>
      </rPr>
      <t xml:space="preserve">    </t>
    </r>
    <r>
      <rPr>
        <sz val="10"/>
        <rFont val="宋体"/>
        <charset val="134"/>
      </rPr>
      <t>城乡医疗救助</t>
    </r>
  </si>
  <si>
    <t>234</t>
  </si>
  <si>
    <r>
      <rPr>
        <b/>
        <sz val="10"/>
        <rFont val="Times New Roman"/>
        <charset val="134"/>
      </rPr>
      <t xml:space="preserve">  </t>
    </r>
    <r>
      <rPr>
        <b/>
        <sz val="10"/>
        <rFont val="宋体"/>
        <charset val="134"/>
      </rPr>
      <t>优抚对象医疗</t>
    </r>
  </si>
  <si>
    <r>
      <rPr>
        <sz val="11"/>
        <color theme="1"/>
        <rFont val="Times New Roman"/>
        <charset val="134"/>
      </rPr>
      <t>  </t>
    </r>
    <r>
      <rPr>
        <sz val="11"/>
        <color theme="1"/>
        <rFont val="宋体"/>
        <charset val="134"/>
      </rPr>
      <t>公务员医疗补助</t>
    </r>
  </si>
  <si>
    <t>235</t>
  </si>
  <si>
    <r>
      <rPr>
        <sz val="10"/>
        <rFont val="Times New Roman"/>
        <charset val="134"/>
      </rPr>
      <t xml:space="preserve">    </t>
    </r>
    <r>
      <rPr>
        <sz val="10"/>
        <rFont val="宋体"/>
        <charset val="134"/>
      </rPr>
      <t>优抚对象医疗补助</t>
    </r>
  </si>
  <si>
    <r>
      <rPr>
        <sz val="11"/>
        <color theme="1"/>
        <rFont val="Times New Roman"/>
        <charset val="134"/>
      </rPr>
      <t>  </t>
    </r>
    <r>
      <rPr>
        <sz val="11"/>
        <color theme="1"/>
        <rFont val="宋体"/>
        <charset val="134"/>
      </rPr>
      <t>其他行政事业单位医疗支出</t>
    </r>
  </si>
  <si>
    <t>236</t>
  </si>
  <si>
    <r>
      <rPr>
        <b/>
        <sz val="10"/>
        <rFont val="Times New Roman"/>
        <charset val="134"/>
      </rPr>
      <t xml:space="preserve">  </t>
    </r>
    <r>
      <rPr>
        <b/>
        <sz val="10"/>
        <rFont val="宋体"/>
        <charset val="134"/>
      </rPr>
      <t>医疗保障管理事务</t>
    </r>
  </si>
  <si>
    <r>
      <rPr>
        <b/>
        <sz val="11"/>
        <color theme="1"/>
        <rFont val="Times New Roman"/>
        <charset val="134"/>
      </rPr>
      <t> </t>
    </r>
    <r>
      <rPr>
        <b/>
        <sz val="11"/>
        <color theme="1"/>
        <rFont val="宋体"/>
        <charset val="134"/>
      </rPr>
      <t>医疗救助</t>
    </r>
  </si>
  <si>
    <t>237</t>
  </si>
  <si>
    <r>
      <rPr>
        <sz val="11"/>
        <color theme="1"/>
        <rFont val="Times New Roman"/>
        <charset val="134"/>
      </rPr>
      <t>  </t>
    </r>
    <r>
      <rPr>
        <sz val="11"/>
        <color theme="1"/>
        <rFont val="宋体"/>
        <charset val="134"/>
      </rPr>
      <t>城乡医疗救助</t>
    </r>
  </si>
  <si>
    <t>238</t>
  </si>
  <si>
    <r>
      <rPr>
        <b/>
        <sz val="11"/>
        <color theme="1"/>
        <rFont val="Times New Roman"/>
        <charset val="134"/>
      </rPr>
      <t> </t>
    </r>
    <r>
      <rPr>
        <b/>
        <sz val="11"/>
        <color theme="1"/>
        <rFont val="宋体"/>
        <charset val="134"/>
      </rPr>
      <t>优抚对象医疗</t>
    </r>
  </si>
  <si>
    <r>
      <rPr>
        <sz val="10"/>
        <rFont val="Times New Roman"/>
        <charset val="134"/>
      </rPr>
      <t xml:space="preserve">    </t>
    </r>
    <r>
      <rPr>
        <sz val="10"/>
        <rFont val="宋体"/>
        <charset val="134"/>
      </rPr>
      <t>其他医疗保障管理事务支出</t>
    </r>
  </si>
  <si>
    <r>
      <rPr>
        <b/>
        <sz val="10"/>
        <rFont val="Times New Roman"/>
        <charset val="134"/>
      </rPr>
      <t xml:space="preserve">  </t>
    </r>
    <r>
      <rPr>
        <b/>
        <sz val="10"/>
        <rFont val="宋体"/>
        <charset val="134"/>
      </rPr>
      <t>其他卫生健康支出</t>
    </r>
  </si>
  <si>
    <r>
      <rPr>
        <sz val="10"/>
        <rFont val="Times New Roman"/>
        <charset val="134"/>
      </rPr>
      <t xml:space="preserve">    </t>
    </r>
    <r>
      <rPr>
        <sz val="10"/>
        <rFont val="宋体"/>
        <charset val="134"/>
      </rPr>
      <t>其他卫生健康支出</t>
    </r>
  </si>
  <si>
    <r>
      <rPr>
        <b/>
        <sz val="10"/>
        <rFont val="宋体"/>
        <charset val="134"/>
      </rPr>
      <t>八、节能环保支出</t>
    </r>
  </si>
  <si>
    <r>
      <rPr>
        <sz val="11"/>
        <color theme="1"/>
        <rFont val="Times New Roman"/>
        <charset val="134"/>
      </rPr>
      <t>  </t>
    </r>
    <r>
      <rPr>
        <sz val="11"/>
        <color theme="1"/>
        <rFont val="宋体"/>
        <charset val="134"/>
      </rPr>
      <t>优抚对象医疗补助</t>
    </r>
  </si>
  <si>
    <t>239</t>
  </si>
  <si>
    <r>
      <rPr>
        <b/>
        <sz val="10"/>
        <rFont val="Times New Roman"/>
        <charset val="134"/>
      </rPr>
      <t xml:space="preserve">  </t>
    </r>
    <r>
      <rPr>
        <b/>
        <sz val="10"/>
        <rFont val="宋体"/>
        <charset val="134"/>
      </rPr>
      <t>污染防治</t>
    </r>
  </si>
  <si>
    <r>
      <rPr>
        <b/>
        <sz val="11"/>
        <color theme="1"/>
        <rFont val="Times New Roman"/>
        <charset val="134"/>
      </rPr>
      <t> </t>
    </r>
    <r>
      <rPr>
        <b/>
        <sz val="11"/>
        <color theme="1"/>
        <rFont val="宋体"/>
        <charset val="134"/>
      </rPr>
      <t>医疗保障管理事务</t>
    </r>
  </si>
  <si>
    <t>240</t>
  </si>
  <si>
    <r>
      <rPr>
        <sz val="10"/>
        <rFont val="Times New Roman"/>
        <charset val="134"/>
      </rPr>
      <t xml:space="preserve">    </t>
    </r>
    <r>
      <rPr>
        <sz val="10"/>
        <rFont val="宋体"/>
        <charset val="134"/>
      </rPr>
      <t>其他污染防治支出</t>
    </r>
  </si>
  <si>
    <t>241</t>
  </si>
  <si>
    <r>
      <rPr>
        <b/>
        <sz val="10"/>
        <rFont val="宋体"/>
        <charset val="134"/>
      </rPr>
      <t>九、城乡社区支出</t>
    </r>
  </si>
  <si>
    <t>242</t>
  </si>
  <si>
    <r>
      <rPr>
        <b/>
        <sz val="10"/>
        <rFont val="Times New Roman"/>
        <charset val="134"/>
      </rPr>
      <t xml:space="preserve">  </t>
    </r>
    <r>
      <rPr>
        <b/>
        <sz val="10"/>
        <rFont val="宋体"/>
        <charset val="134"/>
      </rPr>
      <t>城乡社区管理事务</t>
    </r>
  </si>
  <si>
    <t>243</t>
  </si>
  <si>
    <r>
      <rPr>
        <sz val="11"/>
        <color theme="1"/>
        <rFont val="Times New Roman"/>
        <charset val="134"/>
      </rPr>
      <t>  </t>
    </r>
    <r>
      <rPr>
        <sz val="11"/>
        <color theme="1"/>
        <rFont val="宋体"/>
        <charset val="134"/>
      </rPr>
      <t>其他医疗保障管理事务支出</t>
    </r>
  </si>
  <si>
    <t>244</t>
  </si>
  <si>
    <r>
      <rPr>
        <sz val="10"/>
        <rFont val="Times New Roman"/>
        <charset val="134"/>
      </rPr>
      <t xml:space="preserve">    </t>
    </r>
    <r>
      <rPr>
        <sz val="10"/>
        <rFont val="宋体"/>
        <charset val="134"/>
      </rPr>
      <t>其他城乡社区管理事务支出</t>
    </r>
  </si>
  <si>
    <r>
      <rPr>
        <b/>
        <sz val="11"/>
        <color theme="1"/>
        <rFont val="Times New Roman"/>
        <charset val="134"/>
      </rPr>
      <t> </t>
    </r>
    <r>
      <rPr>
        <b/>
        <sz val="11"/>
        <color theme="1"/>
        <rFont val="宋体"/>
        <charset val="134"/>
      </rPr>
      <t>老龄卫生健康事务</t>
    </r>
  </si>
  <si>
    <t>245</t>
  </si>
  <si>
    <r>
      <rPr>
        <b/>
        <sz val="10"/>
        <rFont val="Times New Roman"/>
        <charset val="134"/>
      </rPr>
      <t xml:space="preserve">  </t>
    </r>
    <r>
      <rPr>
        <b/>
        <sz val="10"/>
        <rFont val="宋体"/>
        <charset val="134"/>
      </rPr>
      <t>城乡社区环境卫生</t>
    </r>
  </si>
  <si>
    <r>
      <rPr>
        <sz val="11"/>
        <color theme="1"/>
        <rFont val="Times New Roman"/>
        <charset val="134"/>
      </rPr>
      <t>  </t>
    </r>
    <r>
      <rPr>
        <sz val="11"/>
        <color theme="1"/>
        <rFont val="宋体"/>
        <charset val="134"/>
      </rPr>
      <t>老龄卫生健康事务</t>
    </r>
  </si>
  <si>
    <t>246</t>
  </si>
  <si>
    <r>
      <rPr>
        <sz val="10"/>
        <rFont val="Times New Roman"/>
        <charset val="134"/>
      </rPr>
      <t xml:space="preserve">    </t>
    </r>
    <r>
      <rPr>
        <sz val="10"/>
        <rFont val="宋体"/>
        <charset val="134"/>
      </rPr>
      <t>城乡社区环境卫生</t>
    </r>
  </si>
  <si>
    <r>
      <rPr>
        <b/>
        <sz val="11"/>
        <color theme="1"/>
        <rFont val="Times New Roman"/>
        <charset val="134"/>
      </rPr>
      <t> </t>
    </r>
    <r>
      <rPr>
        <b/>
        <sz val="11"/>
        <color theme="1"/>
        <rFont val="宋体"/>
        <charset val="134"/>
      </rPr>
      <t>其他卫生健康支出</t>
    </r>
  </si>
  <si>
    <t>247</t>
  </si>
  <si>
    <r>
      <rPr>
        <b/>
        <sz val="10"/>
        <rFont val="宋体"/>
        <charset val="134"/>
      </rPr>
      <t>十、农林水支出</t>
    </r>
  </si>
  <si>
    <r>
      <rPr>
        <sz val="11"/>
        <color theme="1"/>
        <rFont val="Times New Roman"/>
        <charset val="134"/>
      </rPr>
      <t>  </t>
    </r>
    <r>
      <rPr>
        <sz val="11"/>
        <color theme="1"/>
        <rFont val="宋体"/>
        <charset val="134"/>
      </rPr>
      <t>其他卫生健康支出</t>
    </r>
  </si>
  <si>
    <t>248</t>
  </si>
  <si>
    <r>
      <rPr>
        <b/>
        <sz val="10"/>
        <rFont val="Times New Roman"/>
        <charset val="134"/>
      </rPr>
      <t xml:space="preserve">  </t>
    </r>
    <r>
      <rPr>
        <b/>
        <sz val="10"/>
        <rFont val="宋体"/>
        <charset val="134"/>
      </rPr>
      <t>农业农村</t>
    </r>
  </si>
  <si>
    <r>
      <rPr>
        <b/>
        <sz val="11"/>
        <color theme="1"/>
        <rFont val="宋体"/>
        <charset val="134"/>
      </rPr>
      <t>节能环保支出</t>
    </r>
  </si>
  <si>
    <t>249</t>
  </si>
  <si>
    <r>
      <rPr>
        <b/>
        <sz val="11"/>
        <color theme="1"/>
        <rFont val="Times New Roman"/>
        <charset val="134"/>
      </rPr>
      <t> </t>
    </r>
    <r>
      <rPr>
        <b/>
        <sz val="11"/>
        <color theme="1"/>
        <rFont val="宋体"/>
        <charset val="134"/>
      </rPr>
      <t>环境保护管理事务</t>
    </r>
  </si>
  <si>
    <t>250</t>
  </si>
  <si>
    <r>
      <rPr>
        <sz val="11"/>
        <color theme="1"/>
        <rFont val="Times New Roman"/>
        <charset val="134"/>
      </rPr>
      <t>  </t>
    </r>
    <r>
      <rPr>
        <sz val="11"/>
        <color theme="1"/>
        <rFont val="宋体"/>
        <charset val="134"/>
      </rPr>
      <t>其他环境保护管理事务支出</t>
    </r>
  </si>
  <si>
    <t>251</t>
  </si>
  <si>
    <r>
      <rPr>
        <sz val="10"/>
        <rFont val="Times New Roman"/>
        <charset val="134"/>
      </rPr>
      <t xml:space="preserve">    </t>
    </r>
    <r>
      <rPr>
        <sz val="10"/>
        <rFont val="宋体"/>
        <charset val="134"/>
      </rPr>
      <t>其他农业农村支出</t>
    </r>
  </si>
  <si>
    <r>
      <rPr>
        <b/>
        <sz val="11"/>
        <color theme="1"/>
        <rFont val="Times New Roman"/>
        <charset val="134"/>
      </rPr>
      <t> </t>
    </r>
    <r>
      <rPr>
        <b/>
        <sz val="11"/>
        <color theme="1"/>
        <rFont val="宋体"/>
        <charset val="134"/>
      </rPr>
      <t>污染防治</t>
    </r>
  </si>
  <si>
    <t>252</t>
  </si>
  <si>
    <r>
      <rPr>
        <b/>
        <sz val="10"/>
        <rFont val="Times New Roman"/>
        <charset val="134"/>
      </rPr>
      <t xml:space="preserve">  </t>
    </r>
    <r>
      <rPr>
        <b/>
        <sz val="10"/>
        <rFont val="宋体"/>
        <charset val="134"/>
      </rPr>
      <t>林业和草原</t>
    </r>
  </si>
  <si>
    <r>
      <rPr>
        <sz val="11"/>
        <color theme="1"/>
        <rFont val="Times New Roman"/>
        <charset val="134"/>
      </rPr>
      <t>  </t>
    </r>
    <r>
      <rPr>
        <sz val="11"/>
        <color theme="1"/>
        <rFont val="宋体"/>
        <charset val="134"/>
      </rPr>
      <t>其他污染防治支出</t>
    </r>
  </si>
  <si>
    <t>253</t>
  </si>
  <si>
    <r>
      <rPr>
        <b/>
        <sz val="11"/>
        <color theme="1"/>
        <rFont val="宋体"/>
        <charset val="134"/>
      </rPr>
      <t>城乡社区支出</t>
    </r>
  </si>
  <si>
    <t>254</t>
  </si>
  <si>
    <r>
      <rPr>
        <sz val="10"/>
        <rFont val="Times New Roman"/>
        <charset val="134"/>
      </rPr>
      <t xml:space="preserve">    </t>
    </r>
    <r>
      <rPr>
        <sz val="10"/>
        <rFont val="宋体"/>
        <charset val="134"/>
      </rPr>
      <t>事业机构</t>
    </r>
  </si>
  <si>
    <r>
      <rPr>
        <b/>
        <sz val="11"/>
        <color theme="1"/>
        <rFont val="Times New Roman"/>
        <charset val="134"/>
      </rPr>
      <t> </t>
    </r>
    <r>
      <rPr>
        <b/>
        <sz val="11"/>
        <color theme="1"/>
        <rFont val="宋体"/>
        <charset val="134"/>
      </rPr>
      <t>城乡社区管理事务</t>
    </r>
  </si>
  <si>
    <t>255</t>
  </si>
  <si>
    <r>
      <rPr>
        <sz val="10"/>
        <rFont val="Times New Roman"/>
        <charset val="134"/>
      </rPr>
      <t xml:space="preserve">    </t>
    </r>
    <r>
      <rPr>
        <sz val="10"/>
        <rFont val="宋体"/>
        <charset val="134"/>
      </rPr>
      <t>林业草原防灾减灾</t>
    </r>
  </si>
  <si>
    <t>256</t>
  </si>
  <si>
    <r>
      <rPr>
        <sz val="10"/>
        <rFont val="Times New Roman"/>
        <charset val="134"/>
      </rPr>
      <t xml:space="preserve">    </t>
    </r>
    <r>
      <rPr>
        <sz val="10"/>
        <rFont val="宋体"/>
        <charset val="134"/>
      </rPr>
      <t>其他林业和草原支出</t>
    </r>
  </si>
  <si>
    <t>257</t>
  </si>
  <si>
    <r>
      <rPr>
        <b/>
        <sz val="10"/>
        <rFont val="Times New Roman"/>
        <charset val="134"/>
      </rPr>
      <t xml:space="preserve">  </t>
    </r>
    <r>
      <rPr>
        <b/>
        <sz val="10"/>
        <rFont val="宋体"/>
        <charset val="134"/>
      </rPr>
      <t>水利</t>
    </r>
  </si>
  <si>
    <r>
      <rPr>
        <sz val="11"/>
        <color theme="1"/>
        <rFont val="Times New Roman"/>
        <charset val="134"/>
      </rPr>
      <t>  </t>
    </r>
    <r>
      <rPr>
        <sz val="11"/>
        <color theme="1"/>
        <rFont val="宋体"/>
        <charset val="134"/>
      </rPr>
      <t>其他城乡社区管理事务支出</t>
    </r>
  </si>
  <si>
    <t>258</t>
  </si>
  <si>
    <r>
      <rPr>
        <b/>
        <sz val="11"/>
        <color theme="1"/>
        <rFont val="Times New Roman"/>
        <charset val="134"/>
      </rPr>
      <t> </t>
    </r>
    <r>
      <rPr>
        <b/>
        <sz val="11"/>
        <color theme="1"/>
        <rFont val="宋体"/>
        <charset val="134"/>
      </rPr>
      <t>城乡社区公共设施</t>
    </r>
  </si>
  <si>
    <t>259</t>
  </si>
  <si>
    <r>
      <rPr>
        <sz val="10"/>
        <rFont val="Times New Roman"/>
        <charset val="134"/>
      </rPr>
      <t xml:space="preserve">    </t>
    </r>
    <r>
      <rPr>
        <sz val="10"/>
        <rFont val="宋体"/>
        <charset val="134"/>
      </rPr>
      <t>水利工程运行与维护</t>
    </r>
  </si>
  <si>
    <r>
      <rPr>
        <sz val="11"/>
        <color theme="1"/>
        <rFont val="Times New Roman"/>
        <charset val="134"/>
      </rPr>
      <t>  </t>
    </r>
    <r>
      <rPr>
        <sz val="11"/>
        <color theme="1"/>
        <rFont val="宋体"/>
        <charset val="134"/>
      </rPr>
      <t>其他城乡社区公共设施支出</t>
    </r>
  </si>
  <si>
    <t>260</t>
  </si>
  <si>
    <r>
      <rPr>
        <sz val="10"/>
        <rFont val="Times New Roman"/>
        <charset val="134"/>
      </rPr>
      <t xml:space="preserve">    </t>
    </r>
    <r>
      <rPr>
        <sz val="10"/>
        <rFont val="宋体"/>
        <charset val="134"/>
      </rPr>
      <t>防汛</t>
    </r>
  </si>
  <si>
    <r>
      <rPr>
        <b/>
        <sz val="11"/>
        <color theme="1"/>
        <rFont val="Times New Roman"/>
        <charset val="134"/>
      </rPr>
      <t> </t>
    </r>
    <r>
      <rPr>
        <b/>
        <sz val="11"/>
        <color theme="1"/>
        <rFont val="宋体"/>
        <charset val="134"/>
      </rPr>
      <t>城乡社区环境卫生</t>
    </r>
  </si>
  <si>
    <t>261</t>
  </si>
  <si>
    <r>
      <rPr>
        <sz val="10"/>
        <rFont val="Times New Roman"/>
        <charset val="134"/>
      </rPr>
      <t xml:space="preserve">    </t>
    </r>
    <r>
      <rPr>
        <sz val="10"/>
        <rFont val="宋体"/>
        <charset val="134"/>
      </rPr>
      <t>其他水利支出</t>
    </r>
  </si>
  <si>
    <r>
      <rPr>
        <sz val="11"/>
        <color theme="1"/>
        <rFont val="Times New Roman"/>
        <charset val="134"/>
      </rPr>
      <t>  </t>
    </r>
    <r>
      <rPr>
        <sz val="11"/>
        <color theme="1"/>
        <rFont val="宋体"/>
        <charset val="134"/>
      </rPr>
      <t>城乡社区环境卫生</t>
    </r>
  </si>
  <si>
    <t>262</t>
  </si>
  <si>
    <r>
      <rPr>
        <b/>
        <sz val="10"/>
        <rFont val="Times New Roman"/>
        <charset val="134"/>
      </rPr>
      <t xml:space="preserve">  </t>
    </r>
    <r>
      <rPr>
        <b/>
        <sz val="10"/>
        <rFont val="宋体"/>
        <charset val="134"/>
      </rPr>
      <t>巩固脱贫攻坚成果衔接乡村振兴</t>
    </r>
  </si>
  <si>
    <r>
      <rPr>
        <b/>
        <sz val="11"/>
        <color theme="1"/>
        <rFont val="Times New Roman"/>
        <charset val="134"/>
      </rPr>
      <t> </t>
    </r>
    <r>
      <rPr>
        <b/>
        <sz val="11"/>
        <color theme="1"/>
        <rFont val="宋体"/>
        <charset val="134"/>
      </rPr>
      <t>建设市场管理与监督</t>
    </r>
  </si>
  <si>
    <t>263</t>
  </si>
  <si>
    <r>
      <rPr>
        <sz val="11"/>
        <color theme="1"/>
        <rFont val="Times New Roman"/>
        <charset val="134"/>
      </rPr>
      <t>  </t>
    </r>
    <r>
      <rPr>
        <sz val="11"/>
        <color theme="1"/>
        <rFont val="宋体"/>
        <charset val="134"/>
      </rPr>
      <t>建设市场管理与监督</t>
    </r>
  </si>
  <si>
    <t>264</t>
  </si>
  <si>
    <r>
      <rPr>
        <sz val="10"/>
        <rFont val="Times New Roman"/>
        <charset val="134"/>
      </rPr>
      <t xml:space="preserve">    </t>
    </r>
    <r>
      <rPr>
        <sz val="10"/>
        <rFont val="宋体"/>
        <charset val="134"/>
      </rPr>
      <t>农村基础设施建设</t>
    </r>
  </si>
  <si>
    <r>
      <rPr>
        <b/>
        <sz val="11"/>
        <color theme="1"/>
        <rFont val="Times New Roman"/>
        <charset val="134"/>
      </rPr>
      <t> </t>
    </r>
    <r>
      <rPr>
        <b/>
        <sz val="11"/>
        <color theme="1"/>
        <rFont val="宋体"/>
        <charset val="134"/>
      </rPr>
      <t>其他城乡社区支出</t>
    </r>
  </si>
  <si>
    <t>265</t>
  </si>
  <si>
    <r>
      <rPr>
        <sz val="11"/>
        <color theme="1"/>
        <rFont val="Times New Roman"/>
        <charset val="134"/>
      </rPr>
      <t>  </t>
    </r>
    <r>
      <rPr>
        <sz val="11"/>
        <color theme="1"/>
        <rFont val="宋体"/>
        <charset val="134"/>
      </rPr>
      <t>其他城乡社区支出</t>
    </r>
  </si>
  <si>
    <t>266</t>
  </si>
  <si>
    <r>
      <rPr>
        <sz val="10"/>
        <rFont val="Times New Roman"/>
        <charset val="134"/>
      </rPr>
      <t xml:space="preserve">    </t>
    </r>
    <r>
      <rPr>
        <sz val="10"/>
        <rFont val="宋体"/>
        <charset val="134"/>
      </rPr>
      <t>其他巩固脱贫攻坚成果衔接乡村振兴支出</t>
    </r>
  </si>
  <si>
    <r>
      <rPr>
        <b/>
        <sz val="11"/>
        <color theme="1"/>
        <rFont val="宋体"/>
        <charset val="134"/>
      </rPr>
      <t>农林水支出</t>
    </r>
  </si>
  <si>
    <t>267</t>
  </si>
  <si>
    <r>
      <rPr>
        <b/>
        <sz val="10"/>
        <rFont val="Times New Roman"/>
        <charset val="134"/>
      </rPr>
      <t xml:space="preserve">  </t>
    </r>
    <r>
      <rPr>
        <b/>
        <sz val="10"/>
        <rFont val="宋体"/>
        <charset val="134"/>
      </rPr>
      <t>普惠金融发展支出</t>
    </r>
  </si>
  <si>
    <r>
      <rPr>
        <b/>
        <sz val="11"/>
        <color theme="1"/>
        <rFont val="Times New Roman"/>
        <charset val="134"/>
      </rPr>
      <t> </t>
    </r>
    <r>
      <rPr>
        <b/>
        <sz val="11"/>
        <color theme="1"/>
        <rFont val="宋体"/>
        <charset val="134"/>
      </rPr>
      <t>农业农村</t>
    </r>
  </si>
  <si>
    <t>268</t>
  </si>
  <si>
    <r>
      <rPr>
        <sz val="10"/>
        <rFont val="Times New Roman"/>
        <charset val="134"/>
      </rPr>
      <t xml:space="preserve">    </t>
    </r>
    <r>
      <rPr>
        <sz val="10"/>
        <rFont val="宋体"/>
        <charset val="134"/>
      </rPr>
      <t>其他普惠金融发展支出</t>
    </r>
  </si>
  <si>
    <t>269</t>
  </si>
  <si>
    <r>
      <rPr>
        <b/>
        <sz val="10"/>
        <rFont val="Times New Roman"/>
        <charset val="134"/>
      </rPr>
      <t xml:space="preserve">  </t>
    </r>
    <r>
      <rPr>
        <b/>
        <sz val="10"/>
        <rFont val="宋体"/>
        <charset val="134"/>
      </rPr>
      <t>其他农林水支出</t>
    </r>
  </si>
  <si>
    <t>270</t>
  </si>
  <si>
    <r>
      <rPr>
        <sz val="10"/>
        <rFont val="Times New Roman"/>
        <charset val="134"/>
      </rPr>
      <t xml:space="preserve">    </t>
    </r>
    <r>
      <rPr>
        <sz val="10"/>
        <rFont val="宋体"/>
        <charset val="134"/>
      </rPr>
      <t>其他农林水支出</t>
    </r>
  </si>
  <si>
    <r>
      <rPr>
        <sz val="11"/>
        <color theme="1"/>
        <rFont val="Times New Roman"/>
        <charset val="134"/>
      </rPr>
      <t>  </t>
    </r>
    <r>
      <rPr>
        <sz val="11"/>
        <color theme="1"/>
        <rFont val="宋体"/>
        <charset val="134"/>
      </rPr>
      <t>科技转化与推广服务</t>
    </r>
  </si>
  <si>
    <t>271</t>
  </si>
  <si>
    <r>
      <rPr>
        <b/>
        <sz val="10"/>
        <rFont val="宋体"/>
        <charset val="134"/>
      </rPr>
      <t>十一、交通运输支出</t>
    </r>
  </si>
  <si>
    <r>
      <rPr>
        <sz val="11"/>
        <color theme="1"/>
        <rFont val="Times New Roman"/>
        <charset val="134"/>
      </rPr>
      <t>  </t>
    </r>
    <r>
      <rPr>
        <sz val="11"/>
        <color theme="1"/>
        <rFont val="宋体"/>
        <charset val="134"/>
      </rPr>
      <t>病虫害控制</t>
    </r>
  </si>
  <si>
    <t>272</t>
  </si>
  <si>
    <r>
      <rPr>
        <b/>
        <sz val="10"/>
        <rFont val="Times New Roman"/>
        <charset val="134"/>
      </rPr>
      <t xml:space="preserve">  </t>
    </r>
    <r>
      <rPr>
        <b/>
        <sz val="10"/>
        <rFont val="宋体"/>
        <charset val="134"/>
      </rPr>
      <t>公路水路运输</t>
    </r>
  </si>
  <si>
    <r>
      <rPr>
        <sz val="11"/>
        <color theme="1"/>
        <rFont val="Times New Roman"/>
        <charset val="134"/>
      </rPr>
      <t>  </t>
    </r>
    <r>
      <rPr>
        <sz val="11"/>
        <color theme="1"/>
        <rFont val="宋体"/>
        <charset val="134"/>
      </rPr>
      <t>农产品质量安全</t>
    </r>
  </si>
  <si>
    <t>273</t>
  </si>
  <si>
    <r>
      <rPr>
        <sz val="11"/>
        <color theme="1"/>
        <rFont val="Times New Roman"/>
        <charset val="134"/>
      </rPr>
      <t>  </t>
    </r>
    <r>
      <rPr>
        <sz val="11"/>
        <color theme="1"/>
        <rFont val="宋体"/>
        <charset val="134"/>
      </rPr>
      <t>执法监管</t>
    </r>
  </si>
  <si>
    <t>274</t>
  </si>
  <si>
    <r>
      <rPr>
        <sz val="11"/>
        <color theme="1"/>
        <rFont val="Times New Roman"/>
        <charset val="134"/>
      </rPr>
      <t>  </t>
    </r>
    <r>
      <rPr>
        <sz val="11"/>
        <color theme="1"/>
        <rFont val="宋体"/>
        <charset val="134"/>
      </rPr>
      <t>农业资源保护修复与利用</t>
    </r>
  </si>
  <si>
    <t>275</t>
  </si>
  <si>
    <r>
      <rPr>
        <sz val="10"/>
        <rFont val="Times New Roman"/>
        <charset val="134"/>
      </rPr>
      <t xml:space="preserve">    </t>
    </r>
    <r>
      <rPr>
        <sz val="10"/>
        <rFont val="宋体"/>
        <charset val="134"/>
      </rPr>
      <t>公路养护</t>
    </r>
  </si>
  <si>
    <r>
      <rPr>
        <sz val="11"/>
        <color theme="1"/>
        <rFont val="Times New Roman"/>
        <charset val="134"/>
      </rPr>
      <t>  </t>
    </r>
    <r>
      <rPr>
        <sz val="11"/>
        <color theme="1"/>
        <rFont val="宋体"/>
        <charset val="134"/>
      </rPr>
      <t>其他农业农村支出</t>
    </r>
  </si>
  <si>
    <t>276</t>
  </si>
  <si>
    <r>
      <rPr>
        <sz val="10"/>
        <rFont val="Times New Roman"/>
        <charset val="134"/>
      </rPr>
      <t xml:space="preserve">    </t>
    </r>
    <r>
      <rPr>
        <sz val="10"/>
        <rFont val="宋体"/>
        <charset val="134"/>
      </rPr>
      <t>公路和运输安全</t>
    </r>
  </si>
  <si>
    <r>
      <rPr>
        <b/>
        <sz val="11"/>
        <color theme="1"/>
        <rFont val="Times New Roman"/>
        <charset val="134"/>
      </rPr>
      <t> </t>
    </r>
    <r>
      <rPr>
        <b/>
        <sz val="11"/>
        <color theme="1"/>
        <rFont val="宋体"/>
        <charset val="134"/>
      </rPr>
      <t>林业和草原</t>
    </r>
  </si>
  <si>
    <t>277</t>
  </si>
  <si>
    <r>
      <rPr>
        <sz val="10"/>
        <rFont val="Times New Roman"/>
        <charset val="134"/>
      </rPr>
      <t xml:space="preserve">    </t>
    </r>
    <r>
      <rPr>
        <sz val="10"/>
        <rFont val="宋体"/>
        <charset val="134"/>
      </rPr>
      <t>其他公路水路运输支出</t>
    </r>
  </si>
  <si>
    <t>278</t>
  </si>
  <si>
    <r>
      <rPr>
        <b/>
        <sz val="10"/>
        <rFont val="宋体"/>
        <charset val="134"/>
      </rPr>
      <t>十二、商业服务业等支出</t>
    </r>
  </si>
  <si>
    <r>
      <rPr>
        <sz val="11"/>
        <color theme="1"/>
        <rFont val="Times New Roman"/>
        <charset val="134"/>
      </rPr>
      <t>  </t>
    </r>
    <r>
      <rPr>
        <sz val="11"/>
        <color theme="1"/>
        <rFont val="宋体"/>
        <charset val="134"/>
      </rPr>
      <t>事业机构</t>
    </r>
  </si>
  <si>
    <t>279</t>
  </si>
  <si>
    <r>
      <rPr>
        <b/>
        <sz val="10"/>
        <rFont val="Times New Roman"/>
        <charset val="134"/>
      </rPr>
      <t xml:space="preserve">  </t>
    </r>
    <r>
      <rPr>
        <b/>
        <sz val="10"/>
        <rFont val="宋体"/>
        <charset val="134"/>
      </rPr>
      <t>商业流通事务</t>
    </r>
  </si>
  <si>
    <r>
      <rPr>
        <sz val="11"/>
        <color theme="1"/>
        <rFont val="Times New Roman"/>
        <charset val="134"/>
      </rPr>
      <t>  </t>
    </r>
    <r>
      <rPr>
        <sz val="11"/>
        <color theme="1"/>
        <rFont val="宋体"/>
        <charset val="134"/>
      </rPr>
      <t>林业草原防灾减灾</t>
    </r>
  </si>
  <si>
    <t>280</t>
  </si>
  <si>
    <r>
      <rPr>
        <sz val="11"/>
        <color theme="1"/>
        <rFont val="Times New Roman"/>
        <charset val="134"/>
      </rPr>
      <t>  </t>
    </r>
    <r>
      <rPr>
        <sz val="11"/>
        <color theme="1"/>
        <rFont val="宋体"/>
        <charset val="134"/>
      </rPr>
      <t>其他林业和草原支出</t>
    </r>
  </si>
  <si>
    <t>281</t>
  </si>
  <si>
    <r>
      <rPr>
        <b/>
        <sz val="11"/>
        <color theme="1"/>
        <rFont val="Times New Roman"/>
        <charset val="134"/>
      </rPr>
      <t> </t>
    </r>
    <r>
      <rPr>
        <b/>
        <sz val="11"/>
        <color theme="1"/>
        <rFont val="宋体"/>
        <charset val="134"/>
      </rPr>
      <t>水利</t>
    </r>
  </si>
  <si>
    <t>282</t>
  </si>
  <si>
    <r>
      <rPr>
        <b/>
        <sz val="10"/>
        <rFont val="宋体"/>
        <charset val="134"/>
      </rPr>
      <t>十三、自然资源海洋气象等支出</t>
    </r>
  </si>
  <si>
    <t>283</t>
  </si>
  <si>
    <r>
      <rPr>
        <b/>
        <sz val="10"/>
        <rFont val="Times New Roman"/>
        <charset val="134"/>
      </rPr>
      <t xml:space="preserve">  </t>
    </r>
    <r>
      <rPr>
        <b/>
        <sz val="10"/>
        <rFont val="宋体"/>
        <charset val="134"/>
      </rPr>
      <t>自然资源事务</t>
    </r>
  </si>
  <si>
    <r>
      <rPr>
        <sz val="11"/>
        <color theme="1"/>
        <rFont val="Times New Roman"/>
        <charset val="134"/>
      </rPr>
      <t>  </t>
    </r>
    <r>
      <rPr>
        <sz val="11"/>
        <color theme="1"/>
        <rFont val="宋体"/>
        <charset val="134"/>
      </rPr>
      <t>水利工程运行与维护</t>
    </r>
  </si>
  <si>
    <t>284</t>
  </si>
  <si>
    <r>
      <rPr>
        <sz val="11"/>
        <color theme="1"/>
        <rFont val="Times New Roman"/>
        <charset val="134"/>
      </rPr>
      <t>  </t>
    </r>
    <r>
      <rPr>
        <sz val="11"/>
        <color theme="1"/>
        <rFont val="宋体"/>
        <charset val="134"/>
      </rPr>
      <t>防汛</t>
    </r>
  </si>
  <si>
    <t>285</t>
  </si>
  <si>
    <r>
      <rPr>
        <sz val="11"/>
        <color theme="1"/>
        <rFont val="Times New Roman"/>
        <charset val="134"/>
      </rPr>
      <t>  </t>
    </r>
    <r>
      <rPr>
        <sz val="11"/>
        <color theme="1"/>
        <rFont val="宋体"/>
        <charset val="134"/>
      </rPr>
      <t>抗旱</t>
    </r>
  </si>
  <si>
    <t>286</t>
  </si>
  <si>
    <r>
      <rPr>
        <sz val="10"/>
        <rFont val="Times New Roman"/>
        <charset val="134"/>
      </rPr>
      <t xml:space="preserve">    </t>
    </r>
    <r>
      <rPr>
        <sz val="10"/>
        <rFont val="宋体"/>
        <charset val="134"/>
      </rPr>
      <t>自然资源利用与保护</t>
    </r>
  </si>
  <si>
    <r>
      <rPr>
        <sz val="11"/>
        <color theme="1"/>
        <rFont val="Times New Roman"/>
        <charset val="134"/>
      </rPr>
      <t>  </t>
    </r>
    <r>
      <rPr>
        <sz val="11"/>
        <color theme="1"/>
        <rFont val="宋体"/>
        <charset val="134"/>
      </rPr>
      <t>其他水利支出</t>
    </r>
  </si>
  <si>
    <t>287</t>
  </si>
  <si>
    <r>
      <rPr>
        <b/>
        <sz val="10"/>
        <rFont val="Times New Roman"/>
        <charset val="134"/>
      </rPr>
      <t xml:space="preserve">  </t>
    </r>
    <r>
      <rPr>
        <b/>
        <sz val="10"/>
        <rFont val="宋体"/>
        <charset val="134"/>
      </rPr>
      <t>气象事务</t>
    </r>
  </si>
  <si>
    <r>
      <rPr>
        <b/>
        <sz val="11"/>
        <color theme="1"/>
        <rFont val="Times New Roman"/>
        <charset val="134"/>
      </rPr>
      <t> </t>
    </r>
    <r>
      <rPr>
        <b/>
        <sz val="11"/>
        <color theme="1"/>
        <rFont val="宋体"/>
        <charset val="134"/>
      </rPr>
      <t>巩固脱贫衔接乡村振兴</t>
    </r>
  </si>
  <si>
    <t>288</t>
  </si>
  <si>
    <t>289</t>
  </si>
  <si>
    <r>
      <rPr>
        <sz val="10"/>
        <rFont val="Times New Roman"/>
        <charset val="134"/>
      </rPr>
      <t xml:space="preserve">    </t>
    </r>
    <r>
      <rPr>
        <sz val="10"/>
        <rFont val="宋体"/>
        <charset val="134"/>
      </rPr>
      <t>气象事业机构</t>
    </r>
  </si>
  <si>
    <r>
      <rPr>
        <sz val="11"/>
        <color theme="1"/>
        <rFont val="Times New Roman"/>
        <charset val="134"/>
      </rPr>
      <t>  </t>
    </r>
    <r>
      <rPr>
        <sz val="11"/>
        <color theme="1"/>
        <rFont val="宋体"/>
        <charset val="134"/>
      </rPr>
      <t>农村基础设施建设</t>
    </r>
  </si>
  <si>
    <t>290</t>
  </si>
  <si>
    <r>
      <rPr>
        <b/>
        <sz val="10"/>
        <rFont val="宋体"/>
        <charset val="134"/>
      </rPr>
      <t>十四、住房保障支出</t>
    </r>
  </si>
  <si>
    <r>
      <rPr>
        <sz val="11"/>
        <color theme="1"/>
        <rFont val="Times New Roman"/>
        <charset val="134"/>
      </rPr>
      <t>  </t>
    </r>
    <r>
      <rPr>
        <sz val="11"/>
        <color theme="1"/>
        <rFont val="宋体"/>
        <charset val="134"/>
      </rPr>
      <t>社会发展</t>
    </r>
  </si>
  <si>
    <t>291</t>
  </si>
  <si>
    <r>
      <rPr>
        <b/>
        <sz val="10"/>
        <rFont val="Times New Roman"/>
        <charset val="134"/>
      </rPr>
      <t xml:space="preserve">  </t>
    </r>
    <r>
      <rPr>
        <b/>
        <sz val="10"/>
        <rFont val="宋体"/>
        <charset val="134"/>
      </rPr>
      <t>住房改革支出</t>
    </r>
  </si>
  <si>
    <r>
      <rPr>
        <sz val="11"/>
        <color theme="1"/>
        <rFont val="Times New Roman"/>
        <charset val="134"/>
      </rPr>
      <t>  </t>
    </r>
    <r>
      <rPr>
        <sz val="11"/>
        <color theme="1"/>
        <rFont val="宋体"/>
        <charset val="134"/>
      </rPr>
      <t>对村民委员会和村党支部的补助</t>
    </r>
  </si>
  <si>
    <t>292</t>
  </si>
  <si>
    <r>
      <rPr>
        <sz val="10"/>
        <rFont val="Times New Roman"/>
        <charset val="134"/>
      </rPr>
      <t xml:space="preserve">    </t>
    </r>
    <r>
      <rPr>
        <sz val="10"/>
        <rFont val="宋体"/>
        <charset val="134"/>
      </rPr>
      <t>住房公积金</t>
    </r>
  </si>
  <si>
    <r>
      <rPr>
        <sz val="11"/>
        <color theme="1"/>
        <rFont val="Times New Roman"/>
        <charset val="134"/>
      </rPr>
      <t>  </t>
    </r>
    <r>
      <rPr>
        <sz val="11"/>
        <color theme="1"/>
        <rFont val="宋体"/>
        <charset val="134"/>
      </rPr>
      <t>对村集体经济组织的补助</t>
    </r>
  </si>
  <si>
    <t>293</t>
  </si>
  <si>
    <r>
      <rPr>
        <b/>
        <sz val="10"/>
        <rFont val="宋体"/>
        <charset val="134"/>
      </rPr>
      <t>十五、粮油物资储备支出</t>
    </r>
  </si>
  <si>
    <r>
      <rPr>
        <sz val="11"/>
        <color theme="1"/>
        <rFont val="Times New Roman"/>
        <charset val="134"/>
      </rPr>
      <t>  </t>
    </r>
    <r>
      <rPr>
        <sz val="11"/>
        <color theme="1"/>
        <rFont val="宋体"/>
        <charset val="134"/>
      </rPr>
      <t>农村综合改革示范试点补助</t>
    </r>
  </si>
  <si>
    <t>294</t>
  </si>
  <si>
    <r>
      <rPr>
        <b/>
        <sz val="10"/>
        <rFont val="Times New Roman"/>
        <charset val="134"/>
      </rPr>
      <t xml:space="preserve">  </t>
    </r>
    <r>
      <rPr>
        <b/>
        <sz val="10"/>
        <rFont val="宋体"/>
        <charset val="134"/>
      </rPr>
      <t>粮油储备</t>
    </r>
  </si>
  <si>
    <r>
      <rPr>
        <b/>
        <sz val="11"/>
        <color theme="1"/>
        <rFont val="Times New Roman"/>
        <charset val="134"/>
      </rPr>
      <t> </t>
    </r>
    <r>
      <rPr>
        <b/>
        <sz val="11"/>
        <color theme="1"/>
        <rFont val="宋体"/>
        <charset val="134"/>
      </rPr>
      <t>其他农林水支出</t>
    </r>
  </si>
  <si>
    <t>295</t>
  </si>
  <si>
    <r>
      <rPr>
        <sz val="10"/>
        <rFont val="Times New Roman"/>
        <charset val="134"/>
      </rPr>
      <t xml:space="preserve">    </t>
    </r>
    <r>
      <rPr>
        <sz val="10"/>
        <rFont val="宋体"/>
        <charset val="134"/>
      </rPr>
      <t>储备粮油补贴</t>
    </r>
  </si>
  <si>
    <r>
      <rPr>
        <sz val="11"/>
        <color theme="1"/>
        <rFont val="Times New Roman"/>
        <charset val="134"/>
      </rPr>
      <t>  </t>
    </r>
    <r>
      <rPr>
        <sz val="11"/>
        <color theme="1"/>
        <rFont val="宋体"/>
        <charset val="134"/>
      </rPr>
      <t>其他农林水支出</t>
    </r>
  </si>
  <si>
    <t>296</t>
  </si>
  <si>
    <r>
      <rPr>
        <b/>
        <sz val="10"/>
        <rFont val="宋体"/>
        <charset val="134"/>
      </rPr>
      <t>十六、灾害防治及应急管理支出</t>
    </r>
  </si>
  <si>
    <t>297</t>
  </si>
  <si>
    <r>
      <rPr>
        <b/>
        <sz val="10"/>
        <rFont val="Times New Roman"/>
        <charset val="134"/>
      </rPr>
      <t xml:space="preserve">  </t>
    </r>
    <r>
      <rPr>
        <b/>
        <sz val="10"/>
        <rFont val="宋体"/>
        <charset val="134"/>
      </rPr>
      <t>应急管理事务</t>
    </r>
  </si>
  <si>
    <t>298</t>
  </si>
  <si>
    <r>
      <rPr>
        <b/>
        <sz val="11"/>
        <color theme="1"/>
        <rFont val="宋体"/>
        <charset val="134"/>
      </rPr>
      <t>交通运输支出</t>
    </r>
  </si>
  <si>
    <t>299</t>
  </si>
  <si>
    <r>
      <rPr>
        <b/>
        <sz val="11"/>
        <color theme="1"/>
        <rFont val="Times New Roman"/>
        <charset val="134"/>
      </rPr>
      <t> </t>
    </r>
    <r>
      <rPr>
        <b/>
        <sz val="11"/>
        <color theme="1"/>
        <rFont val="宋体"/>
        <charset val="134"/>
      </rPr>
      <t>公路水路运输</t>
    </r>
  </si>
  <si>
    <t>300</t>
  </si>
  <si>
    <r>
      <rPr>
        <sz val="10"/>
        <rFont val="Times New Roman"/>
        <charset val="134"/>
      </rPr>
      <t xml:space="preserve">    </t>
    </r>
    <r>
      <rPr>
        <sz val="10"/>
        <rFont val="宋体"/>
        <charset val="134"/>
      </rPr>
      <t>其他应急管理支出</t>
    </r>
  </si>
  <si>
    <t>301</t>
  </si>
  <si>
    <r>
      <rPr>
        <b/>
        <sz val="10"/>
        <rFont val="Times New Roman"/>
        <charset val="134"/>
      </rPr>
      <t xml:space="preserve">  </t>
    </r>
    <r>
      <rPr>
        <b/>
        <sz val="10"/>
        <rFont val="宋体"/>
        <charset val="134"/>
      </rPr>
      <t>消防救援事务</t>
    </r>
  </si>
  <si>
    <r>
      <rPr>
        <sz val="11"/>
        <color theme="1"/>
        <rFont val="Times New Roman"/>
        <charset val="134"/>
      </rPr>
      <t>  </t>
    </r>
    <r>
      <rPr>
        <sz val="11"/>
        <color theme="1"/>
        <rFont val="宋体"/>
        <charset val="134"/>
      </rPr>
      <t>公路建设</t>
    </r>
  </si>
  <si>
    <t>302</t>
  </si>
  <si>
    <r>
      <rPr>
        <sz val="11"/>
        <color theme="1"/>
        <rFont val="Times New Roman"/>
        <charset val="134"/>
      </rPr>
      <t>  </t>
    </r>
    <r>
      <rPr>
        <sz val="11"/>
        <color theme="1"/>
        <rFont val="宋体"/>
        <charset val="134"/>
      </rPr>
      <t>公路养护</t>
    </r>
  </si>
  <si>
    <t>303</t>
  </si>
  <si>
    <r>
      <rPr>
        <b/>
        <sz val="10"/>
        <rFont val="Times New Roman"/>
        <charset val="134"/>
      </rPr>
      <t xml:space="preserve">  </t>
    </r>
    <r>
      <rPr>
        <b/>
        <sz val="10"/>
        <rFont val="宋体"/>
        <charset val="134"/>
      </rPr>
      <t>矿山安全</t>
    </r>
  </si>
  <si>
    <r>
      <rPr>
        <sz val="11"/>
        <color theme="1"/>
        <rFont val="Times New Roman"/>
        <charset val="134"/>
      </rPr>
      <t>  </t>
    </r>
    <r>
      <rPr>
        <sz val="11"/>
        <color theme="1"/>
        <rFont val="宋体"/>
        <charset val="134"/>
      </rPr>
      <t>公路和运输安全</t>
    </r>
  </si>
  <si>
    <t>304</t>
  </si>
  <si>
    <r>
      <rPr>
        <sz val="10"/>
        <rFont val="Times New Roman"/>
        <charset val="134"/>
      </rPr>
      <t xml:space="preserve">    </t>
    </r>
    <r>
      <rPr>
        <sz val="10"/>
        <rFont val="宋体"/>
        <charset val="134"/>
      </rPr>
      <t>其他矿山安全支出</t>
    </r>
  </si>
  <si>
    <r>
      <rPr>
        <sz val="11"/>
        <color theme="1"/>
        <rFont val="Times New Roman"/>
        <charset val="134"/>
      </rPr>
      <t>  </t>
    </r>
    <r>
      <rPr>
        <sz val="11"/>
        <color theme="1"/>
        <rFont val="宋体"/>
        <charset val="134"/>
      </rPr>
      <t>其他公路水路运输支出</t>
    </r>
  </si>
  <si>
    <t>305</t>
  </si>
  <si>
    <r>
      <rPr>
        <b/>
        <sz val="10"/>
        <rFont val="宋体"/>
        <charset val="134"/>
      </rPr>
      <t>十七、预备费</t>
    </r>
  </si>
  <si>
    <r>
      <rPr>
        <b/>
        <sz val="11"/>
        <color theme="1"/>
        <rFont val="宋体"/>
        <charset val="134"/>
      </rPr>
      <t>资源勘探工业信息等支出</t>
    </r>
  </si>
  <si>
    <t>306</t>
  </si>
  <si>
    <r>
      <rPr>
        <b/>
        <sz val="10"/>
        <rFont val="宋体"/>
        <charset val="134"/>
      </rPr>
      <t>十八、债务付息支出</t>
    </r>
  </si>
  <si>
    <t>307</t>
  </si>
  <si>
    <r>
      <rPr>
        <b/>
        <sz val="10"/>
        <rFont val="Times New Roman"/>
        <charset val="134"/>
      </rPr>
      <t xml:space="preserve">  </t>
    </r>
    <r>
      <rPr>
        <b/>
        <sz val="10"/>
        <rFont val="宋体"/>
        <charset val="134"/>
      </rPr>
      <t>地方政府一般债务付息支出</t>
    </r>
  </si>
  <si>
    <r>
      <rPr>
        <b/>
        <sz val="11"/>
        <color theme="1"/>
        <rFont val="宋体"/>
        <charset val="134"/>
      </rPr>
      <t>自然资源海洋气象等支出</t>
    </r>
  </si>
  <si>
    <t>308</t>
  </si>
  <si>
    <r>
      <rPr>
        <sz val="10"/>
        <rFont val="Times New Roman"/>
        <charset val="134"/>
      </rPr>
      <t xml:space="preserve">    </t>
    </r>
    <r>
      <rPr>
        <sz val="10"/>
        <rFont val="宋体"/>
        <charset val="134"/>
      </rPr>
      <t>地方政府一般债券付息支出</t>
    </r>
  </si>
  <si>
    <r>
      <rPr>
        <b/>
        <sz val="11"/>
        <color theme="1"/>
        <rFont val="Times New Roman"/>
        <charset val="134"/>
      </rPr>
      <t> </t>
    </r>
    <r>
      <rPr>
        <b/>
        <sz val="11"/>
        <color theme="1"/>
        <rFont val="宋体"/>
        <charset val="134"/>
      </rPr>
      <t>自然资源事务</t>
    </r>
  </si>
  <si>
    <t>309</t>
  </si>
  <si>
    <r>
      <rPr>
        <b/>
        <sz val="12"/>
        <rFont val="宋体"/>
        <charset val="134"/>
      </rPr>
      <t>一般公共预算支出合计</t>
    </r>
  </si>
  <si>
    <t>表41</t>
  </si>
  <si>
    <r>
      <rPr>
        <b/>
        <sz val="20"/>
        <rFont val="Times New Roman"/>
        <charset val="134"/>
      </rPr>
      <t>2024</t>
    </r>
    <r>
      <rPr>
        <b/>
        <sz val="20"/>
        <rFont val="宋体"/>
        <charset val="134"/>
      </rPr>
      <t>年仁和区一般公共预算收支平衡（草案）表</t>
    </r>
  </si>
  <si>
    <r>
      <rPr>
        <sz val="12"/>
        <rFont val="宋体"/>
        <charset val="134"/>
      </rPr>
      <t>单位：万元</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</si>
  <si>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</si>
  <si>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r>
      <rPr>
        <b/>
        <sz val="11"/>
        <rFont val="宋体"/>
        <charset val="134"/>
      </rPr>
      <t>一般公共预算收入</t>
    </r>
  </si>
  <si>
    <r>
      <rPr>
        <b/>
        <sz val="11"/>
        <rFont val="宋体"/>
        <charset val="134"/>
      </rPr>
      <t>一般公共预算支出</t>
    </r>
  </si>
  <si>
    <r>
      <rPr>
        <b/>
        <sz val="11"/>
        <rFont val="宋体"/>
        <charset val="134"/>
      </rPr>
      <t>上级补助收入</t>
    </r>
  </si>
  <si>
    <r>
      <rPr>
        <b/>
        <sz val="12"/>
        <rFont val="宋体"/>
        <charset val="134"/>
      </rPr>
      <t>转移性支出</t>
    </r>
  </si>
  <si>
    <r>
      <rPr>
        <b/>
        <sz val="11"/>
        <rFont val="Times New Roman"/>
        <charset val="134"/>
      </rPr>
      <t xml:space="preserve">  </t>
    </r>
    <r>
      <rPr>
        <b/>
        <sz val="11"/>
        <rFont val="宋体"/>
        <charset val="134"/>
      </rPr>
      <t>返还性收入</t>
    </r>
  </si>
  <si>
    <r>
      <rPr>
        <b/>
        <sz val="11"/>
        <rFont val="Times New Roman"/>
        <charset val="134"/>
      </rPr>
      <t xml:space="preserve">  </t>
    </r>
    <r>
      <rPr>
        <b/>
        <sz val="11"/>
        <rFont val="宋体"/>
        <charset val="134"/>
      </rPr>
      <t>一般性转移支付收入</t>
    </r>
  </si>
  <si>
    <r>
      <rPr>
        <b/>
        <sz val="11"/>
        <rFont val="Times New Roman"/>
        <charset val="134"/>
      </rPr>
      <t xml:space="preserve">  </t>
    </r>
    <r>
      <rPr>
        <b/>
        <sz val="11"/>
        <rFont val="宋体"/>
        <charset val="134"/>
      </rPr>
      <t>专项转移支付</t>
    </r>
  </si>
  <si>
    <r>
      <rPr>
        <b/>
        <sz val="11"/>
        <rFont val="宋体"/>
        <charset val="134"/>
      </rPr>
      <t>上年结余</t>
    </r>
  </si>
  <si>
    <r>
      <rPr>
        <b/>
        <sz val="12"/>
        <rFont val="宋体"/>
        <charset val="134"/>
      </rPr>
      <t>上解支出</t>
    </r>
  </si>
  <si>
    <r>
      <rPr>
        <b/>
        <sz val="11"/>
        <rFont val="宋体"/>
        <charset val="134"/>
      </rPr>
      <t>调入预算稳定调节基金</t>
    </r>
  </si>
  <si>
    <r>
      <rPr>
        <sz val="12"/>
        <rFont val="Times New Roman"/>
        <charset val="134"/>
      </rPr>
      <t xml:space="preserve">  </t>
    </r>
    <r>
      <rPr>
        <sz val="12"/>
        <rFont val="宋体"/>
        <charset val="134"/>
      </rPr>
      <t>专项上解支出</t>
    </r>
  </si>
  <si>
    <r>
      <rPr>
        <b/>
        <sz val="11"/>
        <rFont val="宋体"/>
        <charset val="134"/>
      </rPr>
      <t>调入资金</t>
    </r>
    <r>
      <rPr>
        <b/>
        <sz val="11"/>
        <rFont val="Times New Roman"/>
        <charset val="134"/>
      </rPr>
      <t xml:space="preserve">   </t>
    </r>
  </si>
  <si>
    <r>
      <rPr>
        <sz val="11"/>
        <rFont val="Times New Roman"/>
        <charset val="134"/>
      </rPr>
      <t xml:space="preserve">  </t>
    </r>
    <r>
      <rPr>
        <sz val="11"/>
        <rFont val="宋体"/>
        <charset val="134"/>
      </rPr>
      <t>从国有资本经营预算调入</t>
    </r>
  </si>
  <si>
    <r>
      <rPr>
        <b/>
        <sz val="12"/>
        <rFont val="宋体"/>
        <charset val="134"/>
      </rPr>
      <t>地方政府债务还本支出</t>
    </r>
  </si>
  <si>
    <r>
      <rPr>
        <sz val="11"/>
        <color theme="1"/>
        <rFont val="Times New Roman"/>
        <charset val="134"/>
      </rPr>
      <t xml:space="preserve">  </t>
    </r>
    <r>
      <rPr>
        <sz val="11"/>
        <color theme="1"/>
        <rFont val="宋体"/>
        <charset val="134"/>
      </rPr>
      <t>地方政府一般债券还本支出</t>
    </r>
  </si>
  <si>
    <r>
      <rPr>
        <b/>
        <sz val="11"/>
        <rFont val="宋体"/>
        <charset val="134"/>
      </rPr>
      <t>收</t>
    </r>
    <r>
      <rPr>
        <b/>
        <sz val="11"/>
        <rFont val="Times New Roman"/>
        <charset val="134"/>
      </rPr>
      <t xml:space="preserve">  </t>
    </r>
    <r>
      <rPr>
        <b/>
        <sz val="11"/>
        <rFont val="宋体"/>
        <charset val="134"/>
      </rPr>
      <t>入</t>
    </r>
    <r>
      <rPr>
        <b/>
        <sz val="11"/>
        <rFont val="Times New Roman"/>
        <charset val="134"/>
      </rPr>
      <t xml:space="preserve">  </t>
    </r>
    <r>
      <rPr>
        <b/>
        <sz val="11"/>
        <rFont val="宋体"/>
        <charset val="134"/>
      </rPr>
      <t>总</t>
    </r>
    <r>
      <rPr>
        <b/>
        <sz val="11"/>
        <rFont val="Times New Roman"/>
        <charset val="134"/>
      </rPr>
      <t xml:space="preserve">  </t>
    </r>
    <r>
      <rPr>
        <b/>
        <sz val="11"/>
        <rFont val="宋体"/>
        <charset val="134"/>
      </rPr>
      <t>计</t>
    </r>
  </si>
  <si>
    <r>
      <rPr>
        <b/>
        <sz val="11"/>
        <rFont val="宋体"/>
        <charset val="134"/>
      </rPr>
      <t>支</t>
    </r>
    <r>
      <rPr>
        <b/>
        <sz val="11"/>
        <rFont val="Times New Roman"/>
        <charset val="134"/>
      </rPr>
      <t xml:space="preserve">  </t>
    </r>
    <r>
      <rPr>
        <b/>
        <sz val="11"/>
        <rFont val="宋体"/>
        <charset val="134"/>
      </rPr>
      <t>出</t>
    </r>
    <r>
      <rPr>
        <b/>
        <sz val="11"/>
        <rFont val="Times New Roman"/>
        <charset val="134"/>
      </rPr>
      <t xml:space="preserve">  </t>
    </r>
    <r>
      <rPr>
        <b/>
        <sz val="11"/>
        <rFont val="宋体"/>
        <charset val="134"/>
      </rPr>
      <t>总</t>
    </r>
    <r>
      <rPr>
        <b/>
        <sz val="11"/>
        <rFont val="Times New Roman"/>
        <charset val="134"/>
      </rPr>
      <t xml:space="preserve">  </t>
    </r>
    <r>
      <rPr>
        <b/>
        <sz val="11"/>
        <rFont val="宋体"/>
        <charset val="134"/>
      </rPr>
      <t>计</t>
    </r>
  </si>
  <si>
    <t>表42</t>
  </si>
  <si>
    <r>
      <rPr>
        <b/>
        <sz val="18"/>
        <color indexed="8"/>
        <rFont val="Times New Roman"/>
        <charset val="134"/>
      </rPr>
      <t>2024</t>
    </r>
    <r>
      <rPr>
        <b/>
        <sz val="18"/>
        <color indexed="8"/>
        <rFont val="宋体"/>
        <charset val="134"/>
      </rPr>
      <t>年仁和区一般公共预算支出经济分类（草案）表</t>
    </r>
  </si>
  <si>
    <r>
      <rPr>
        <b/>
        <sz val="12"/>
        <rFont val="宋体"/>
        <charset val="134"/>
      </rPr>
      <t>经济分类科目</t>
    </r>
  </si>
  <si>
    <r>
      <rPr>
        <b/>
        <sz val="11"/>
        <color indexed="8"/>
        <rFont val="宋体"/>
        <charset val="134"/>
      </rPr>
      <t>一、机关工资福利支出</t>
    </r>
  </si>
  <si>
    <r>
      <rPr>
        <sz val="11"/>
        <color theme="1"/>
        <rFont val="Times New Roman"/>
        <charset val="134"/>
      </rPr>
      <t xml:space="preserve">        </t>
    </r>
    <r>
      <rPr>
        <sz val="11"/>
        <color theme="1"/>
        <rFont val="宋体"/>
        <charset val="134"/>
      </rPr>
      <t>工资奖金津补贴</t>
    </r>
  </si>
  <si>
    <r>
      <rPr>
        <sz val="11"/>
        <color theme="1"/>
        <rFont val="Times New Roman"/>
        <charset val="134"/>
      </rPr>
      <t xml:space="preserve">        </t>
    </r>
    <r>
      <rPr>
        <sz val="11"/>
        <color theme="1"/>
        <rFont val="宋体"/>
        <charset val="134"/>
      </rPr>
      <t>社会保障缴费</t>
    </r>
  </si>
  <si>
    <r>
      <rPr>
        <sz val="11"/>
        <color theme="1"/>
        <rFont val="Times New Roman"/>
        <charset val="134"/>
      </rPr>
      <t xml:space="preserve">        </t>
    </r>
    <r>
      <rPr>
        <sz val="11"/>
        <color theme="1"/>
        <rFont val="宋体"/>
        <charset val="134"/>
      </rPr>
      <t>住房公积金</t>
    </r>
  </si>
  <si>
    <r>
      <rPr>
        <sz val="11"/>
        <color theme="1"/>
        <rFont val="Times New Roman"/>
        <charset val="134"/>
      </rPr>
      <t xml:space="preserve">        </t>
    </r>
    <r>
      <rPr>
        <sz val="11"/>
        <color theme="1"/>
        <rFont val="宋体"/>
        <charset val="134"/>
      </rPr>
      <t>其他工资福利支出</t>
    </r>
  </si>
  <si>
    <r>
      <rPr>
        <b/>
        <sz val="11"/>
        <color theme="1"/>
        <rFont val="宋体"/>
        <charset val="134"/>
      </rPr>
      <t>二、机关商品和服务支出</t>
    </r>
  </si>
  <si>
    <r>
      <rPr>
        <sz val="11"/>
        <color theme="1"/>
        <rFont val="Times New Roman"/>
        <charset val="134"/>
      </rPr>
      <t xml:space="preserve">        </t>
    </r>
    <r>
      <rPr>
        <sz val="11"/>
        <color theme="1"/>
        <rFont val="宋体"/>
        <charset val="134"/>
      </rPr>
      <t>办公经费</t>
    </r>
  </si>
  <si>
    <r>
      <rPr>
        <sz val="11"/>
        <color indexed="8"/>
        <rFont val="Times New Roman"/>
        <charset val="134"/>
      </rPr>
      <t xml:space="preserve">        </t>
    </r>
    <r>
      <rPr>
        <sz val="11"/>
        <color indexed="8"/>
        <rFont val="宋体"/>
        <charset val="134"/>
      </rPr>
      <t>会议费</t>
    </r>
  </si>
  <si>
    <r>
      <rPr>
        <sz val="11"/>
        <color theme="1"/>
        <rFont val="Times New Roman"/>
        <charset val="134"/>
      </rPr>
      <t xml:space="preserve">        </t>
    </r>
    <r>
      <rPr>
        <sz val="11"/>
        <color theme="1"/>
        <rFont val="宋体"/>
        <charset val="134"/>
      </rPr>
      <t>培训费</t>
    </r>
  </si>
  <si>
    <r>
      <rPr>
        <sz val="11"/>
        <color theme="1"/>
        <rFont val="Times New Roman"/>
        <charset val="134"/>
      </rPr>
      <t xml:space="preserve">        </t>
    </r>
    <r>
      <rPr>
        <sz val="11"/>
        <color theme="1"/>
        <rFont val="宋体"/>
        <charset val="134"/>
      </rPr>
      <t>专用材料购置费</t>
    </r>
  </si>
  <si>
    <r>
      <rPr>
        <sz val="11"/>
        <color theme="1"/>
        <rFont val="Times New Roman"/>
        <charset val="134"/>
      </rPr>
      <t xml:space="preserve">        </t>
    </r>
    <r>
      <rPr>
        <sz val="11"/>
        <color theme="1"/>
        <rFont val="宋体"/>
        <charset val="134"/>
      </rPr>
      <t>委托业务费</t>
    </r>
  </si>
  <si>
    <r>
      <rPr>
        <sz val="11"/>
        <color theme="1"/>
        <rFont val="Times New Roman"/>
        <charset val="134"/>
      </rPr>
      <t xml:space="preserve">        </t>
    </r>
    <r>
      <rPr>
        <sz val="11"/>
        <color theme="1"/>
        <rFont val="宋体"/>
        <charset val="134"/>
      </rPr>
      <t>公务接待费</t>
    </r>
  </si>
  <si>
    <r>
      <rPr>
        <sz val="11"/>
        <color theme="1"/>
        <rFont val="Times New Roman"/>
        <charset val="134"/>
      </rPr>
      <t xml:space="preserve">        </t>
    </r>
    <r>
      <rPr>
        <sz val="11"/>
        <color theme="1"/>
        <rFont val="宋体"/>
        <charset val="134"/>
      </rPr>
      <t>因公出国（境）费用</t>
    </r>
  </si>
  <si>
    <r>
      <rPr>
        <sz val="11"/>
        <color theme="1"/>
        <rFont val="Times New Roman"/>
        <charset val="134"/>
      </rPr>
      <t xml:space="preserve">        </t>
    </r>
    <r>
      <rPr>
        <sz val="11"/>
        <color theme="1"/>
        <rFont val="宋体"/>
        <charset val="134"/>
      </rPr>
      <t>公务用车运行维护费</t>
    </r>
  </si>
  <si>
    <r>
      <rPr>
        <sz val="11"/>
        <color theme="1"/>
        <rFont val="Times New Roman"/>
        <charset val="134"/>
      </rPr>
      <t xml:space="preserve">        </t>
    </r>
    <r>
      <rPr>
        <sz val="11"/>
        <color theme="1"/>
        <rFont val="宋体"/>
        <charset val="134"/>
      </rPr>
      <t>维修（护）费</t>
    </r>
  </si>
  <si>
    <r>
      <rPr>
        <sz val="11"/>
        <color theme="1"/>
        <rFont val="Times New Roman"/>
        <charset val="134"/>
      </rPr>
      <t xml:space="preserve">        </t>
    </r>
    <r>
      <rPr>
        <sz val="11"/>
        <color theme="1"/>
        <rFont val="宋体"/>
        <charset val="134"/>
      </rPr>
      <t>其他商品和服务支出</t>
    </r>
  </si>
  <si>
    <r>
      <rPr>
        <b/>
        <sz val="11"/>
        <color theme="1"/>
        <rFont val="宋体"/>
        <charset val="134"/>
      </rPr>
      <t>三、机关资本性支出</t>
    </r>
  </si>
  <si>
    <r>
      <rPr>
        <sz val="11"/>
        <color theme="1"/>
        <rFont val="Times New Roman"/>
        <charset val="134"/>
      </rPr>
      <t xml:space="preserve">        </t>
    </r>
    <r>
      <rPr>
        <sz val="11"/>
        <color theme="1"/>
        <rFont val="宋体"/>
        <charset val="134"/>
      </rPr>
      <t>房屋建筑物构建</t>
    </r>
  </si>
  <si>
    <r>
      <rPr>
        <sz val="11"/>
        <color theme="1"/>
        <rFont val="Times New Roman"/>
        <charset val="134"/>
      </rPr>
      <t xml:space="preserve">        </t>
    </r>
    <r>
      <rPr>
        <sz val="11"/>
        <color theme="1"/>
        <rFont val="宋体"/>
        <charset val="134"/>
      </rPr>
      <t>基础设施建设</t>
    </r>
  </si>
  <si>
    <r>
      <rPr>
        <sz val="11"/>
        <color theme="1"/>
        <rFont val="Times New Roman"/>
        <charset val="134"/>
      </rPr>
      <t xml:space="preserve">        </t>
    </r>
    <r>
      <rPr>
        <sz val="11"/>
        <color theme="1"/>
        <rFont val="宋体"/>
        <charset val="134"/>
      </rPr>
      <t>公务用车购置</t>
    </r>
  </si>
  <si>
    <r>
      <rPr>
        <sz val="11"/>
        <color theme="1"/>
        <rFont val="Times New Roman"/>
        <charset val="134"/>
      </rPr>
      <t xml:space="preserve">        </t>
    </r>
    <r>
      <rPr>
        <sz val="11"/>
        <color theme="1"/>
        <rFont val="宋体"/>
        <charset val="134"/>
      </rPr>
      <t>土地征迁补偿和安置支出</t>
    </r>
  </si>
  <si>
    <r>
      <rPr>
        <sz val="11"/>
        <color theme="1"/>
        <rFont val="Times New Roman"/>
        <charset val="134"/>
      </rPr>
      <t xml:space="preserve">        </t>
    </r>
    <r>
      <rPr>
        <sz val="11"/>
        <color theme="1"/>
        <rFont val="宋体"/>
        <charset val="134"/>
      </rPr>
      <t>设备购置</t>
    </r>
  </si>
  <si>
    <r>
      <rPr>
        <sz val="11"/>
        <color theme="1"/>
        <rFont val="Times New Roman"/>
        <charset val="134"/>
      </rPr>
      <t xml:space="preserve">        </t>
    </r>
    <r>
      <rPr>
        <sz val="11"/>
        <color theme="1"/>
        <rFont val="宋体"/>
        <charset val="134"/>
      </rPr>
      <t>大型修缮</t>
    </r>
  </si>
  <si>
    <r>
      <rPr>
        <sz val="11"/>
        <color theme="1"/>
        <rFont val="Times New Roman"/>
        <charset val="134"/>
      </rPr>
      <t xml:space="preserve">        </t>
    </r>
    <r>
      <rPr>
        <sz val="11"/>
        <color theme="1"/>
        <rFont val="宋体"/>
        <charset val="134"/>
      </rPr>
      <t>其他资本性支出</t>
    </r>
  </si>
  <si>
    <r>
      <rPr>
        <b/>
        <sz val="11"/>
        <color theme="1"/>
        <rFont val="宋体"/>
        <charset val="134"/>
      </rPr>
      <t>四、机关资本性支出（基本建设）</t>
    </r>
  </si>
  <si>
    <r>
      <rPr>
        <b/>
        <sz val="11"/>
        <color theme="1"/>
        <rFont val="宋体"/>
        <charset val="134"/>
      </rPr>
      <t>五、对事业单位经常性补助</t>
    </r>
  </si>
  <si>
    <r>
      <rPr>
        <sz val="11"/>
        <color theme="1"/>
        <rFont val="Times New Roman"/>
        <charset val="134"/>
      </rPr>
      <t xml:space="preserve">        </t>
    </r>
    <r>
      <rPr>
        <sz val="11"/>
        <color theme="1"/>
        <rFont val="宋体"/>
        <charset val="134"/>
      </rPr>
      <t>工资福利支出</t>
    </r>
  </si>
  <si>
    <r>
      <rPr>
        <sz val="11"/>
        <color theme="1"/>
        <rFont val="Times New Roman"/>
        <charset val="134"/>
      </rPr>
      <t xml:space="preserve">        </t>
    </r>
    <r>
      <rPr>
        <sz val="11"/>
        <color theme="1"/>
        <rFont val="宋体"/>
        <charset val="134"/>
      </rPr>
      <t>商品和福利支出</t>
    </r>
  </si>
  <si>
    <r>
      <rPr>
        <sz val="11"/>
        <color theme="1"/>
        <rFont val="Times New Roman"/>
        <charset val="134"/>
      </rPr>
      <t xml:space="preserve">        </t>
    </r>
    <r>
      <rPr>
        <sz val="11"/>
        <color theme="1"/>
        <rFont val="宋体"/>
        <charset val="134"/>
      </rPr>
      <t>其他对事业单位补助</t>
    </r>
  </si>
  <si>
    <r>
      <rPr>
        <b/>
        <sz val="11"/>
        <color theme="1"/>
        <rFont val="宋体"/>
        <charset val="134"/>
      </rPr>
      <t>六、对事业单位资本性补助</t>
    </r>
  </si>
  <si>
    <r>
      <rPr>
        <sz val="11"/>
        <color theme="1"/>
        <rFont val="Times New Roman"/>
        <charset val="134"/>
      </rPr>
      <t xml:space="preserve">        </t>
    </r>
    <r>
      <rPr>
        <sz val="11"/>
        <color theme="1"/>
        <rFont val="宋体"/>
        <charset val="134"/>
      </rPr>
      <t>资本性支出（一）</t>
    </r>
  </si>
  <si>
    <r>
      <rPr>
        <sz val="11"/>
        <color theme="1"/>
        <rFont val="Times New Roman"/>
        <charset val="134"/>
      </rPr>
      <t xml:space="preserve">        </t>
    </r>
    <r>
      <rPr>
        <sz val="11"/>
        <color theme="1"/>
        <rFont val="宋体"/>
        <charset val="134"/>
      </rPr>
      <t>资本性支出（二）</t>
    </r>
  </si>
  <si>
    <r>
      <rPr>
        <b/>
        <sz val="11"/>
        <color theme="1"/>
        <rFont val="宋体"/>
        <charset val="134"/>
      </rPr>
      <t>七、对企业补助</t>
    </r>
  </si>
  <si>
    <r>
      <rPr>
        <sz val="11"/>
        <color theme="1"/>
        <rFont val="Times New Roman"/>
        <charset val="134"/>
      </rPr>
      <t xml:space="preserve">        </t>
    </r>
    <r>
      <rPr>
        <sz val="11"/>
        <color theme="1"/>
        <rFont val="宋体"/>
        <charset val="134"/>
      </rPr>
      <t>费用补贴</t>
    </r>
  </si>
  <si>
    <r>
      <rPr>
        <sz val="11"/>
        <color indexed="8"/>
        <rFont val="Times New Roman"/>
        <charset val="134"/>
      </rPr>
      <t xml:space="preserve">        </t>
    </r>
    <r>
      <rPr>
        <sz val="11"/>
        <color indexed="8"/>
        <rFont val="宋体"/>
        <charset val="134"/>
      </rPr>
      <t>利息补贴</t>
    </r>
  </si>
  <si>
    <r>
      <rPr>
        <sz val="11"/>
        <color theme="1"/>
        <rFont val="Times New Roman"/>
        <charset val="134"/>
      </rPr>
      <t xml:space="preserve">        </t>
    </r>
    <r>
      <rPr>
        <sz val="11"/>
        <color theme="1"/>
        <rFont val="宋体"/>
        <charset val="134"/>
      </rPr>
      <t>其他对企业补助</t>
    </r>
  </si>
  <si>
    <r>
      <rPr>
        <b/>
        <sz val="11"/>
        <color theme="1"/>
        <rFont val="宋体"/>
        <charset val="134"/>
      </rPr>
      <t>八、对企业资本性支出</t>
    </r>
  </si>
  <si>
    <r>
      <rPr>
        <sz val="11"/>
        <color theme="1"/>
        <rFont val="Times New Roman"/>
        <charset val="134"/>
      </rPr>
      <t xml:space="preserve">        </t>
    </r>
    <r>
      <rPr>
        <sz val="11"/>
        <color theme="1"/>
        <rFont val="宋体"/>
        <charset val="134"/>
      </rPr>
      <t>对企业资本性支出（一）</t>
    </r>
  </si>
  <si>
    <r>
      <rPr>
        <sz val="11"/>
        <color theme="1"/>
        <rFont val="Times New Roman"/>
        <charset val="134"/>
      </rPr>
      <t xml:space="preserve">        </t>
    </r>
    <r>
      <rPr>
        <sz val="11"/>
        <color theme="1"/>
        <rFont val="宋体"/>
        <charset val="134"/>
      </rPr>
      <t>对企业资本性支出（二）</t>
    </r>
  </si>
  <si>
    <r>
      <rPr>
        <b/>
        <sz val="11"/>
        <color theme="1"/>
        <rFont val="宋体"/>
        <charset val="134"/>
      </rPr>
      <t>九、对个人和家庭的补助</t>
    </r>
  </si>
  <si>
    <r>
      <rPr>
        <sz val="11"/>
        <color theme="1"/>
        <rFont val="Times New Roman"/>
        <charset val="134"/>
      </rPr>
      <t xml:space="preserve">        </t>
    </r>
    <r>
      <rPr>
        <sz val="11"/>
        <color theme="1"/>
        <rFont val="宋体"/>
        <charset val="134"/>
      </rPr>
      <t>社会福利和救助</t>
    </r>
  </si>
  <si>
    <r>
      <rPr>
        <sz val="11"/>
        <color theme="1"/>
        <rFont val="Times New Roman"/>
        <charset val="134"/>
      </rPr>
      <t xml:space="preserve">        </t>
    </r>
    <r>
      <rPr>
        <sz val="11"/>
        <color theme="1"/>
        <rFont val="宋体"/>
        <charset val="134"/>
      </rPr>
      <t>助学金</t>
    </r>
  </si>
  <si>
    <r>
      <rPr>
        <sz val="11"/>
        <color theme="1"/>
        <rFont val="Times New Roman"/>
        <charset val="134"/>
      </rPr>
      <t xml:space="preserve">        </t>
    </r>
    <r>
      <rPr>
        <sz val="11"/>
        <color theme="1"/>
        <rFont val="宋体"/>
        <charset val="134"/>
      </rPr>
      <t>个人农业生产补贴</t>
    </r>
  </si>
  <si>
    <r>
      <rPr>
        <sz val="11"/>
        <color theme="1"/>
        <rFont val="Times New Roman"/>
        <charset val="134"/>
      </rPr>
      <t xml:space="preserve">        </t>
    </r>
    <r>
      <rPr>
        <sz val="11"/>
        <color theme="1"/>
        <rFont val="宋体"/>
        <charset val="134"/>
      </rPr>
      <t>离退休费</t>
    </r>
  </si>
  <si>
    <r>
      <rPr>
        <sz val="11"/>
        <color theme="1"/>
        <rFont val="Times New Roman"/>
        <charset val="134"/>
      </rPr>
      <t xml:space="preserve">        </t>
    </r>
    <r>
      <rPr>
        <sz val="11"/>
        <color theme="1"/>
        <rFont val="宋体"/>
        <charset val="134"/>
      </rPr>
      <t>其他对个人和家庭补助</t>
    </r>
  </si>
  <si>
    <r>
      <rPr>
        <b/>
        <sz val="11"/>
        <color theme="1"/>
        <rFont val="宋体"/>
        <charset val="134"/>
      </rPr>
      <t>十、对社会保障基金补助</t>
    </r>
  </si>
  <si>
    <r>
      <rPr>
        <sz val="11"/>
        <color theme="1"/>
        <rFont val="Times New Roman"/>
        <charset val="134"/>
      </rPr>
      <t xml:space="preserve">        </t>
    </r>
    <r>
      <rPr>
        <sz val="11"/>
        <color theme="1"/>
        <rFont val="宋体"/>
        <charset val="134"/>
      </rPr>
      <t>对社会保险基金补助</t>
    </r>
  </si>
  <si>
    <r>
      <rPr>
        <sz val="11"/>
        <color theme="1"/>
        <rFont val="Times New Roman"/>
        <charset val="134"/>
      </rPr>
      <t xml:space="preserve">        </t>
    </r>
    <r>
      <rPr>
        <sz val="11"/>
        <color theme="1"/>
        <rFont val="宋体"/>
        <charset val="134"/>
      </rPr>
      <t>补充全国社会保障基金</t>
    </r>
  </si>
  <si>
    <r>
      <rPr>
        <b/>
        <sz val="11"/>
        <color theme="1"/>
        <rFont val="宋体"/>
        <charset val="134"/>
      </rPr>
      <t>十一、债务利息及费用支出</t>
    </r>
  </si>
  <si>
    <r>
      <rPr>
        <sz val="11"/>
        <color theme="1"/>
        <rFont val="Times New Roman"/>
        <charset val="134"/>
      </rPr>
      <t xml:space="preserve">        </t>
    </r>
    <r>
      <rPr>
        <sz val="11"/>
        <color theme="1"/>
        <rFont val="宋体"/>
        <charset val="134"/>
      </rPr>
      <t>国内债务付息</t>
    </r>
  </si>
  <si>
    <r>
      <rPr>
        <sz val="11"/>
        <color theme="1"/>
        <rFont val="Times New Roman"/>
        <charset val="134"/>
      </rPr>
      <t xml:space="preserve">        </t>
    </r>
    <r>
      <rPr>
        <sz val="11"/>
        <color theme="1"/>
        <rFont val="宋体"/>
        <charset val="134"/>
      </rPr>
      <t>国外债务付息</t>
    </r>
  </si>
  <si>
    <r>
      <rPr>
        <sz val="11"/>
        <color theme="1"/>
        <rFont val="Times New Roman"/>
        <charset val="134"/>
      </rPr>
      <t xml:space="preserve">        </t>
    </r>
    <r>
      <rPr>
        <sz val="11"/>
        <color theme="1"/>
        <rFont val="宋体"/>
        <charset val="134"/>
      </rPr>
      <t>国内债务发行费用</t>
    </r>
  </si>
  <si>
    <r>
      <rPr>
        <sz val="11"/>
        <color theme="1"/>
        <rFont val="Times New Roman"/>
        <charset val="134"/>
      </rPr>
      <t xml:space="preserve">        </t>
    </r>
    <r>
      <rPr>
        <sz val="11"/>
        <color theme="1"/>
        <rFont val="宋体"/>
        <charset val="134"/>
      </rPr>
      <t>国外债务发行费用</t>
    </r>
  </si>
  <si>
    <r>
      <rPr>
        <b/>
        <sz val="11"/>
        <color theme="1"/>
        <rFont val="宋体"/>
        <charset val="134"/>
      </rPr>
      <t>十二、债务还本支出</t>
    </r>
  </si>
  <si>
    <r>
      <rPr>
        <sz val="11"/>
        <color theme="1"/>
        <rFont val="Times New Roman"/>
        <charset val="134"/>
      </rPr>
      <t xml:space="preserve">        </t>
    </r>
    <r>
      <rPr>
        <sz val="11"/>
        <color theme="1"/>
        <rFont val="宋体"/>
        <charset val="134"/>
      </rPr>
      <t>国内债务还本</t>
    </r>
  </si>
  <si>
    <r>
      <rPr>
        <sz val="11"/>
        <color theme="1"/>
        <rFont val="Times New Roman"/>
        <charset val="134"/>
      </rPr>
      <t xml:space="preserve">        </t>
    </r>
    <r>
      <rPr>
        <sz val="11"/>
        <color theme="1"/>
        <rFont val="宋体"/>
        <charset val="134"/>
      </rPr>
      <t>国外债务还本</t>
    </r>
  </si>
  <si>
    <r>
      <rPr>
        <b/>
        <sz val="11"/>
        <color theme="1"/>
        <rFont val="宋体"/>
        <charset val="134"/>
      </rPr>
      <t>十三、转移性支出</t>
    </r>
  </si>
  <si>
    <r>
      <rPr>
        <sz val="11"/>
        <color theme="1"/>
        <rFont val="Times New Roman"/>
        <charset val="134"/>
      </rPr>
      <t xml:space="preserve">        </t>
    </r>
    <r>
      <rPr>
        <sz val="11"/>
        <color theme="1"/>
        <rFont val="宋体"/>
        <charset val="134"/>
      </rPr>
      <t>上下级政府间转移性支出</t>
    </r>
  </si>
  <si>
    <r>
      <rPr>
        <sz val="11"/>
        <color theme="1"/>
        <rFont val="Times New Roman"/>
        <charset val="134"/>
      </rPr>
      <t xml:space="preserve">        </t>
    </r>
    <r>
      <rPr>
        <sz val="11"/>
        <color theme="1"/>
        <rFont val="宋体"/>
        <charset val="134"/>
      </rPr>
      <t>援助其他地区支出</t>
    </r>
  </si>
  <si>
    <r>
      <rPr>
        <sz val="11"/>
        <color theme="1"/>
        <rFont val="Times New Roman"/>
        <charset val="134"/>
      </rPr>
      <t xml:space="preserve">        </t>
    </r>
    <r>
      <rPr>
        <sz val="11"/>
        <color theme="1"/>
        <rFont val="宋体"/>
        <charset val="134"/>
      </rPr>
      <t>债务转贷</t>
    </r>
  </si>
  <si>
    <r>
      <rPr>
        <sz val="11"/>
        <color theme="1"/>
        <rFont val="Times New Roman"/>
        <charset val="134"/>
      </rPr>
      <t xml:space="preserve">        </t>
    </r>
    <r>
      <rPr>
        <sz val="11"/>
        <color theme="1"/>
        <rFont val="宋体"/>
        <charset val="134"/>
      </rPr>
      <t>调出资金</t>
    </r>
  </si>
  <si>
    <r>
      <rPr>
        <b/>
        <sz val="11"/>
        <color theme="1"/>
        <rFont val="宋体"/>
        <charset val="134"/>
      </rPr>
      <t>十四、预备费及预留</t>
    </r>
  </si>
  <si>
    <r>
      <rPr>
        <sz val="11"/>
        <color theme="1"/>
        <rFont val="Times New Roman"/>
        <charset val="134"/>
      </rPr>
      <t xml:space="preserve">        </t>
    </r>
    <r>
      <rPr>
        <sz val="11"/>
        <color theme="1"/>
        <rFont val="宋体"/>
        <charset val="134"/>
      </rPr>
      <t>预备费</t>
    </r>
  </si>
  <si>
    <r>
      <rPr>
        <sz val="11"/>
        <color theme="1"/>
        <rFont val="Times New Roman"/>
        <charset val="134"/>
      </rPr>
      <t xml:space="preserve">        </t>
    </r>
    <r>
      <rPr>
        <sz val="11"/>
        <color theme="1"/>
        <rFont val="宋体"/>
        <charset val="134"/>
      </rPr>
      <t>预留</t>
    </r>
  </si>
  <si>
    <r>
      <rPr>
        <b/>
        <sz val="11"/>
        <color theme="1"/>
        <rFont val="宋体"/>
        <charset val="134"/>
      </rPr>
      <t>十五、其他支出</t>
    </r>
  </si>
  <si>
    <r>
      <rPr>
        <sz val="11"/>
        <color theme="1"/>
        <rFont val="Times New Roman"/>
        <charset val="134"/>
      </rPr>
      <t xml:space="preserve">        </t>
    </r>
    <r>
      <rPr>
        <sz val="11"/>
        <color theme="1"/>
        <rFont val="宋体"/>
        <charset val="134"/>
      </rPr>
      <t>赠与</t>
    </r>
  </si>
  <si>
    <r>
      <rPr>
        <sz val="11"/>
        <color theme="1"/>
        <rFont val="Times New Roman"/>
        <charset val="134"/>
      </rPr>
      <t xml:space="preserve">        </t>
    </r>
    <r>
      <rPr>
        <sz val="11"/>
        <color theme="1"/>
        <rFont val="宋体"/>
        <charset val="134"/>
      </rPr>
      <t>国家赔偿费用支出</t>
    </r>
  </si>
  <si>
    <r>
      <rPr>
        <sz val="11"/>
        <color theme="1"/>
        <rFont val="Times New Roman"/>
        <charset val="134"/>
      </rPr>
      <t xml:space="preserve">        </t>
    </r>
    <r>
      <rPr>
        <sz val="11"/>
        <color theme="1"/>
        <rFont val="宋体"/>
        <charset val="134"/>
      </rPr>
      <t>对民间非盈利组织和群众性自治组织补贴</t>
    </r>
  </si>
  <si>
    <r>
      <rPr>
        <sz val="11"/>
        <color theme="1"/>
        <rFont val="Times New Roman"/>
        <charset val="134"/>
      </rPr>
      <t xml:space="preserve">        </t>
    </r>
    <r>
      <rPr>
        <sz val="11"/>
        <color theme="1"/>
        <rFont val="宋体"/>
        <charset val="134"/>
      </rPr>
      <t>其他支出</t>
    </r>
  </si>
  <si>
    <r>
      <rPr>
        <b/>
        <sz val="11"/>
        <color indexed="8"/>
        <rFont val="宋体"/>
        <charset val="134"/>
      </rPr>
      <t>合计</t>
    </r>
  </si>
  <si>
    <t>表43</t>
  </si>
  <si>
    <r>
      <rPr>
        <b/>
        <sz val="18"/>
        <color indexed="8"/>
        <rFont val="Times New Roman"/>
        <charset val="134"/>
      </rPr>
      <t>2024</t>
    </r>
    <r>
      <rPr>
        <b/>
        <sz val="18"/>
        <color indexed="8"/>
        <rFont val="宋体"/>
        <charset val="134"/>
      </rPr>
      <t>年仁和区一般公共预算基本支出经济分类（草案）表</t>
    </r>
  </si>
  <si>
    <r>
      <rPr>
        <b/>
        <sz val="11"/>
        <color theme="1"/>
        <rFont val="宋体"/>
        <charset val="134"/>
      </rPr>
      <t>十二、其他支出</t>
    </r>
  </si>
  <si>
    <r>
      <rPr>
        <sz val="11"/>
        <color theme="1"/>
        <rFont val="Times New Roman"/>
        <charset val="134"/>
      </rPr>
      <t xml:space="preserve">        </t>
    </r>
    <r>
      <rPr>
        <sz val="11"/>
        <color theme="1"/>
        <rFont val="宋体"/>
        <charset val="134"/>
      </rPr>
      <t>对民间非营利组织和群众性自治组织补贴</t>
    </r>
  </si>
  <si>
    <r>
      <rPr>
        <sz val="11"/>
        <color theme="1"/>
        <rFont val="Times New Roman"/>
        <charset val="134"/>
      </rPr>
      <t xml:space="preserve">        </t>
    </r>
    <r>
      <rPr>
        <sz val="11"/>
        <color theme="1"/>
        <rFont val="宋体"/>
        <charset val="134"/>
      </rPr>
      <t>经常性赠与</t>
    </r>
  </si>
  <si>
    <r>
      <rPr>
        <sz val="11"/>
        <color theme="1"/>
        <rFont val="Times New Roman"/>
        <charset val="134"/>
      </rPr>
      <t xml:space="preserve">        </t>
    </r>
    <r>
      <rPr>
        <sz val="11"/>
        <color theme="1"/>
        <rFont val="宋体"/>
        <charset val="134"/>
      </rPr>
      <t>资本性赠与</t>
    </r>
  </si>
  <si>
    <r>
      <rPr>
        <b/>
        <sz val="18"/>
        <rFont val="Times New Roman"/>
        <charset val="134"/>
      </rPr>
      <t>2024</t>
    </r>
    <r>
      <rPr>
        <b/>
        <sz val="18"/>
        <rFont val="宋体"/>
        <charset val="134"/>
      </rPr>
      <t>年上级对仁和区税收返还和转移支付补助预算（草案）表</t>
    </r>
  </si>
  <si>
    <r>
      <rPr>
        <b/>
        <sz val="12"/>
        <rFont val="宋体"/>
        <charset val="134"/>
      </rPr>
      <t>上级补助收入</t>
    </r>
  </si>
  <si>
    <r>
      <rPr>
        <b/>
        <sz val="12"/>
        <rFont val="Times New Roman"/>
        <charset val="134"/>
      </rPr>
      <t xml:space="preserve">  </t>
    </r>
    <r>
      <rPr>
        <b/>
        <sz val="12"/>
        <rFont val="宋体"/>
        <charset val="134"/>
      </rPr>
      <t>返还性收入</t>
    </r>
  </si>
  <si>
    <r>
      <rPr>
        <sz val="12"/>
        <rFont val="Times New Roman"/>
        <charset val="134"/>
      </rPr>
      <t xml:space="preserve">    </t>
    </r>
    <r>
      <rPr>
        <sz val="12"/>
        <rFont val="宋体"/>
        <charset val="134"/>
      </rPr>
      <t>所得税基数返还收入</t>
    </r>
  </si>
  <si>
    <r>
      <rPr>
        <sz val="12"/>
        <rFont val="Times New Roman"/>
        <charset val="134"/>
      </rPr>
      <t xml:space="preserve">    </t>
    </r>
    <r>
      <rPr>
        <sz val="12"/>
        <rFont val="宋体"/>
        <charset val="134"/>
      </rPr>
      <t>成品油价格和税费改革税收返还收入</t>
    </r>
  </si>
  <si>
    <r>
      <rPr>
        <sz val="12"/>
        <rFont val="Times New Roman"/>
        <charset val="134"/>
      </rPr>
      <t xml:space="preserve">    </t>
    </r>
    <r>
      <rPr>
        <sz val="12"/>
        <rFont val="宋体"/>
        <charset val="134"/>
      </rPr>
      <t>增值税和消费税税收返还收入</t>
    </r>
  </si>
  <si>
    <r>
      <rPr>
        <sz val="12"/>
        <rFont val="Times New Roman"/>
        <charset val="134"/>
      </rPr>
      <t xml:space="preserve">    </t>
    </r>
    <r>
      <rPr>
        <sz val="12"/>
        <rFont val="宋体"/>
        <charset val="134"/>
      </rPr>
      <t>增值税</t>
    </r>
    <r>
      <rPr>
        <sz val="12"/>
        <rFont val="Times New Roman"/>
        <charset val="134"/>
      </rPr>
      <t>“</t>
    </r>
    <r>
      <rPr>
        <sz val="12"/>
        <rFont val="宋体"/>
        <charset val="134"/>
      </rPr>
      <t>五五分享</t>
    </r>
    <r>
      <rPr>
        <sz val="12"/>
        <rFont val="Times New Roman"/>
        <charset val="134"/>
      </rPr>
      <t>”</t>
    </r>
    <r>
      <rPr>
        <sz val="12"/>
        <rFont val="宋体"/>
        <charset val="134"/>
      </rPr>
      <t>税收返还收入</t>
    </r>
  </si>
  <si>
    <r>
      <rPr>
        <sz val="12"/>
        <rFont val="Times New Roman"/>
        <charset val="134"/>
      </rPr>
      <t xml:space="preserve">    </t>
    </r>
    <r>
      <rPr>
        <sz val="12"/>
        <rFont val="宋体"/>
        <charset val="134"/>
      </rPr>
      <t>其他税收返还收入</t>
    </r>
  </si>
  <si>
    <r>
      <rPr>
        <b/>
        <sz val="12"/>
        <rFont val="Times New Roman"/>
        <charset val="134"/>
      </rPr>
      <t xml:space="preserve"> </t>
    </r>
    <r>
      <rPr>
        <b/>
        <sz val="12"/>
        <rFont val="宋体"/>
        <charset val="134"/>
      </rPr>
      <t>一般性转移支付收入</t>
    </r>
  </si>
  <si>
    <r>
      <rPr>
        <sz val="12"/>
        <rFont val="Times New Roman"/>
        <charset val="134"/>
      </rPr>
      <t xml:space="preserve">    </t>
    </r>
    <r>
      <rPr>
        <sz val="12"/>
        <rFont val="宋体"/>
        <charset val="134"/>
      </rPr>
      <t>均衡性转移支付收入</t>
    </r>
  </si>
  <si>
    <r>
      <rPr>
        <sz val="12"/>
        <rFont val="Times New Roman"/>
        <charset val="134"/>
      </rPr>
      <t xml:space="preserve">    </t>
    </r>
    <r>
      <rPr>
        <sz val="12"/>
        <rFont val="宋体"/>
        <charset val="134"/>
      </rPr>
      <t>农村转移人口市民化奖励</t>
    </r>
  </si>
  <si>
    <r>
      <rPr>
        <sz val="12"/>
        <rFont val="Times New Roman"/>
        <charset val="134"/>
      </rPr>
      <t xml:space="preserve"> </t>
    </r>
    <r>
      <rPr>
        <sz val="11"/>
        <color theme="1"/>
        <rFont val="Times New Roman"/>
        <charset val="134"/>
      </rPr>
      <t xml:space="preserve">   </t>
    </r>
    <r>
      <rPr>
        <sz val="11"/>
        <color theme="1"/>
        <rFont val="宋体"/>
        <charset val="134"/>
      </rPr>
      <t>县级基本财力保障机制奖补资金收入</t>
    </r>
  </si>
  <si>
    <r>
      <rPr>
        <sz val="12"/>
        <rFont val="Times New Roman"/>
        <charset val="134"/>
      </rPr>
      <t xml:space="preserve">    </t>
    </r>
    <r>
      <rPr>
        <sz val="12"/>
        <rFont val="宋体"/>
        <charset val="134"/>
      </rPr>
      <t>资源枯竭城市转移支付收入</t>
    </r>
  </si>
  <si>
    <r>
      <rPr>
        <sz val="12"/>
        <rFont val="Times New Roman"/>
        <charset val="134"/>
      </rPr>
      <t xml:space="preserve"> </t>
    </r>
    <r>
      <rPr>
        <sz val="11"/>
        <color theme="1"/>
        <rFont val="Times New Roman"/>
        <charset val="134"/>
      </rPr>
      <t xml:space="preserve">   </t>
    </r>
    <r>
      <rPr>
        <sz val="11"/>
        <color theme="1"/>
        <rFont val="宋体"/>
        <charset val="134"/>
      </rPr>
      <t>结算补助收入</t>
    </r>
  </si>
  <si>
    <r>
      <rPr>
        <sz val="12"/>
        <rFont val="Times New Roman"/>
        <charset val="134"/>
      </rPr>
      <t xml:space="preserve"> </t>
    </r>
    <r>
      <rPr>
        <sz val="11"/>
        <color theme="1"/>
        <rFont val="Times New Roman"/>
        <charset val="134"/>
      </rPr>
      <t xml:space="preserve">   </t>
    </r>
    <r>
      <rPr>
        <sz val="12"/>
        <rFont val="宋体"/>
        <charset val="134"/>
      </rPr>
      <t>企业事业单位划转补助收入</t>
    </r>
  </si>
  <si>
    <r>
      <rPr>
        <sz val="12"/>
        <rFont val="Times New Roman"/>
        <charset val="134"/>
      </rPr>
      <t xml:space="preserve">    </t>
    </r>
    <r>
      <rPr>
        <sz val="12"/>
        <rFont val="宋体"/>
        <charset val="134"/>
      </rPr>
      <t>固定数额补助</t>
    </r>
  </si>
  <si>
    <t>表45</t>
  </si>
  <si>
    <t>2024年仁和区对下税收返还和转移支付补助（草案）表</t>
  </si>
  <si>
    <t>单位：万元</t>
  </si>
  <si>
    <t>转移支付名称</t>
  </si>
  <si>
    <t>预算数</t>
  </si>
  <si>
    <t>合计</t>
  </si>
  <si>
    <t>-</t>
  </si>
  <si>
    <t>一、（市、县）对下转移支付</t>
  </si>
  <si>
    <t>（一）（市、县）对下一般性转移支付</t>
  </si>
  <si>
    <t xml:space="preserve"> 其中：均衡性转移支付</t>
  </si>
  <si>
    <t>体制结算补助</t>
  </si>
  <si>
    <t>（二）（市、县）对下专项转移支付</t>
  </si>
  <si>
    <t xml:space="preserve"> 其中：民族事业发展资金</t>
  </si>
  <si>
    <t>青少年事业发展专项资金</t>
  </si>
  <si>
    <t>基层行政单位救灾专项资金</t>
  </si>
  <si>
    <t>妇女儿童事业发展专项资金</t>
  </si>
  <si>
    <t>质量技术监督专项资金</t>
  </si>
  <si>
    <t>技术改造与转型升级资金</t>
  </si>
  <si>
    <t>安全生产专项资金</t>
  </si>
  <si>
    <t>中国制造2025四川行动计划资金</t>
  </si>
  <si>
    <t>重点产业发展资金</t>
  </si>
  <si>
    <t>工业经济运行应急与要素保障资金</t>
  </si>
  <si>
    <t>科技服务业发展资金</t>
  </si>
  <si>
    <t>煤炭工业可持续发展资金</t>
  </si>
  <si>
    <t>中小企业发展专项资金</t>
  </si>
  <si>
    <t>二、（市、县）对下税收返还</t>
  </si>
  <si>
    <t>消费税和增值税税收返还</t>
  </si>
  <si>
    <t>所得税基数返还</t>
  </si>
  <si>
    <t>成品油税费改革税收返还</t>
  </si>
  <si>
    <t>增值税“五五分享”税收返还</t>
  </si>
  <si>
    <t>说明：仁和区无对下税收返还和转移支付补助</t>
  </si>
  <si>
    <t>表46</t>
  </si>
  <si>
    <r>
      <rPr>
        <b/>
        <sz val="20"/>
        <color rgb="FF000000"/>
        <rFont val="Times New Roman"/>
        <charset val="134"/>
      </rPr>
      <t>2024</t>
    </r>
    <r>
      <rPr>
        <b/>
        <sz val="20"/>
        <color rgb="FF000000"/>
        <rFont val="宋体"/>
        <charset val="134"/>
      </rPr>
      <t>年仁和区本级一般公共预算收入预算（草案）表</t>
    </r>
  </si>
  <si>
    <t>表47</t>
  </si>
  <si>
    <r>
      <rPr>
        <b/>
        <sz val="20"/>
        <rFont val="Times New Roman"/>
        <charset val="134"/>
      </rPr>
      <t>2024</t>
    </r>
    <r>
      <rPr>
        <b/>
        <sz val="20"/>
        <rFont val="宋体"/>
        <charset val="134"/>
      </rPr>
      <t>年仁和区本级一般公共预算支出预算（草案）表</t>
    </r>
  </si>
  <si>
    <t>表48</t>
  </si>
  <si>
    <r>
      <rPr>
        <b/>
        <sz val="20"/>
        <rFont val="Times New Roman"/>
        <charset val="134"/>
      </rPr>
      <t>2024</t>
    </r>
    <r>
      <rPr>
        <b/>
        <sz val="20"/>
        <rFont val="宋体"/>
        <charset val="134"/>
      </rPr>
      <t>年仁和区本级一般公共预算收支平衡（草案）表</t>
    </r>
  </si>
  <si>
    <t>表49</t>
  </si>
  <si>
    <r>
      <rPr>
        <b/>
        <sz val="18"/>
        <color rgb="FF000000"/>
        <rFont val="Times New Roman"/>
        <charset val="134"/>
      </rPr>
      <t>2024</t>
    </r>
    <r>
      <rPr>
        <b/>
        <sz val="18"/>
        <color rgb="FF000000"/>
        <rFont val="宋体"/>
        <charset val="134"/>
      </rPr>
      <t>年仁和区本级一般公共预算支出经济分类（草案）表</t>
    </r>
  </si>
  <si>
    <t>表50</t>
  </si>
  <si>
    <t>表51</t>
  </si>
  <si>
    <r>
      <rPr>
        <b/>
        <sz val="20"/>
        <color indexed="8"/>
        <rFont val="Times New Roman"/>
        <charset val="134"/>
      </rPr>
      <t>2024</t>
    </r>
    <r>
      <rPr>
        <b/>
        <sz val="20"/>
        <color indexed="8"/>
        <rFont val="宋体"/>
        <charset val="134"/>
      </rPr>
      <t>年仁和区政府性基金收入预算（草案）表</t>
    </r>
  </si>
  <si>
    <r>
      <rPr>
        <sz val="10"/>
        <color indexed="8"/>
        <rFont val="Times New Roman"/>
        <charset val="134"/>
      </rPr>
      <t xml:space="preserve">                                   </t>
    </r>
    <r>
      <rPr>
        <sz val="10"/>
        <color indexed="8"/>
        <rFont val="宋体"/>
        <charset val="134"/>
      </rPr>
      <t>单位：万元</t>
    </r>
  </si>
  <si>
    <r>
      <rPr>
        <sz val="12"/>
        <rFont val="宋体"/>
        <charset val="134"/>
      </rPr>
      <t>一、</t>
    </r>
    <r>
      <rPr>
        <sz val="12"/>
        <rFont val="Times New Roman"/>
        <charset val="134"/>
      </rPr>
      <t xml:space="preserve"> </t>
    </r>
    <r>
      <rPr>
        <sz val="12"/>
        <rFont val="宋体"/>
        <charset val="134"/>
      </rPr>
      <t>国有土地使用权出让金收入</t>
    </r>
  </si>
  <si>
    <r>
      <rPr>
        <sz val="12"/>
        <rFont val="宋体"/>
        <charset val="134"/>
      </rPr>
      <t>二、</t>
    </r>
    <r>
      <rPr>
        <sz val="12"/>
        <rFont val="Times New Roman"/>
        <charset val="134"/>
      </rPr>
      <t xml:space="preserve"> </t>
    </r>
    <r>
      <rPr>
        <sz val="12"/>
        <rFont val="宋体"/>
        <charset val="134"/>
      </rPr>
      <t>城市基础设施配套费收入</t>
    </r>
  </si>
  <si>
    <r>
      <rPr>
        <b/>
        <sz val="12"/>
        <rFont val="宋体"/>
        <charset val="134"/>
      </rPr>
      <t>政府性基金收入合计</t>
    </r>
  </si>
  <si>
    <t>表52</t>
  </si>
  <si>
    <r>
      <rPr>
        <b/>
        <sz val="20"/>
        <rFont val="Times New Roman"/>
        <charset val="134"/>
      </rPr>
      <t>2024</t>
    </r>
    <r>
      <rPr>
        <b/>
        <sz val="20"/>
        <rFont val="宋体"/>
        <charset val="134"/>
      </rPr>
      <t>年仁和区政府性基金支出预算（草案）表</t>
    </r>
  </si>
  <si>
    <r>
      <rPr>
        <b/>
        <sz val="12"/>
        <rFont val="宋体"/>
        <charset val="134"/>
      </rPr>
      <t>一、城乡社区支出</t>
    </r>
  </si>
  <si>
    <r>
      <rPr>
        <b/>
        <sz val="12"/>
        <rFont val="Times New Roman"/>
        <charset val="134"/>
      </rPr>
      <t xml:space="preserve">  </t>
    </r>
    <r>
      <rPr>
        <b/>
        <sz val="12"/>
        <rFont val="宋体"/>
        <charset val="134"/>
      </rPr>
      <t>国有土地使用权出让收入安排的支出</t>
    </r>
  </si>
  <si>
    <r>
      <rPr>
        <sz val="12"/>
        <rFont val="Times New Roman"/>
        <charset val="134"/>
      </rPr>
      <t xml:space="preserve">    </t>
    </r>
    <r>
      <rPr>
        <sz val="12"/>
        <rFont val="宋体"/>
        <charset val="134"/>
      </rPr>
      <t>征地和拆迁补偿支出</t>
    </r>
  </si>
  <si>
    <r>
      <rPr>
        <sz val="12"/>
        <rFont val="Times New Roman"/>
        <charset val="134"/>
      </rPr>
      <t xml:space="preserve">    </t>
    </r>
    <r>
      <rPr>
        <sz val="12"/>
        <rFont val="宋体"/>
        <charset val="134"/>
      </rPr>
      <t>土地开发支出</t>
    </r>
  </si>
  <si>
    <r>
      <rPr>
        <sz val="12"/>
        <rFont val="Times New Roman"/>
        <charset val="134"/>
      </rPr>
      <t xml:space="preserve">    </t>
    </r>
    <r>
      <rPr>
        <sz val="12"/>
        <rFont val="宋体"/>
        <charset val="134"/>
      </rPr>
      <t>农业生产发展支出</t>
    </r>
  </si>
  <si>
    <r>
      <rPr>
        <sz val="12"/>
        <rFont val="Times New Roman"/>
        <charset val="134"/>
      </rPr>
      <t xml:space="preserve">    </t>
    </r>
    <r>
      <rPr>
        <sz val="12"/>
        <rFont val="宋体"/>
        <charset val="134"/>
      </rPr>
      <t>农村社会事业支出</t>
    </r>
  </si>
  <si>
    <r>
      <rPr>
        <sz val="12"/>
        <rFont val="Times New Roman"/>
        <charset val="134"/>
      </rPr>
      <t xml:space="preserve">    </t>
    </r>
    <r>
      <rPr>
        <sz val="12"/>
        <rFont val="宋体"/>
        <charset val="134"/>
      </rPr>
      <t>农业农村生态环境支出</t>
    </r>
  </si>
  <si>
    <r>
      <rPr>
        <b/>
        <sz val="12"/>
        <rFont val="Times New Roman"/>
        <charset val="134"/>
      </rPr>
      <t xml:space="preserve">  </t>
    </r>
    <r>
      <rPr>
        <b/>
        <sz val="12"/>
        <rFont val="宋体"/>
        <charset val="134"/>
      </rPr>
      <t>城市基础设施配套费安排的支出</t>
    </r>
  </si>
  <si>
    <r>
      <rPr>
        <sz val="12"/>
        <rFont val="Times New Roman"/>
        <charset val="134"/>
      </rPr>
      <t xml:space="preserve">    </t>
    </r>
    <r>
      <rPr>
        <sz val="12"/>
        <rFont val="宋体"/>
        <charset val="134"/>
      </rPr>
      <t>城市环境卫生</t>
    </r>
  </si>
  <si>
    <r>
      <rPr>
        <b/>
        <sz val="12"/>
        <rFont val="宋体"/>
        <charset val="134"/>
      </rPr>
      <t>二、债务付息支出</t>
    </r>
  </si>
  <si>
    <r>
      <rPr>
        <b/>
        <sz val="12"/>
        <rFont val="Times New Roman"/>
        <charset val="134"/>
      </rPr>
      <t xml:space="preserve">  </t>
    </r>
    <r>
      <rPr>
        <b/>
        <sz val="12"/>
        <rFont val="宋体"/>
        <charset val="134"/>
      </rPr>
      <t>地方政府专项债务付息支出</t>
    </r>
  </si>
  <si>
    <r>
      <rPr>
        <sz val="12"/>
        <rFont val="Times New Roman"/>
        <charset val="134"/>
      </rPr>
      <t xml:space="preserve">    </t>
    </r>
    <r>
      <rPr>
        <sz val="12"/>
        <rFont val="宋体"/>
        <charset val="134"/>
      </rPr>
      <t>国有土地使用权出让金债务付息支出</t>
    </r>
  </si>
  <si>
    <r>
      <rPr>
        <sz val="12"/>
        <rFont val="Times New Roman"/>
        <charset val="134"/>
      </rPr>
      <t xml:space="preserve">    </t>
    </r>
    <r>
      <rPr>
        <sz val="12"/>
        <rFont val="宋体"/>
        <charset val="134"/>
      </rPr>
      <t>土地储备专项债券付息支出</t>
    </r>
  </si>
  <si>
    <r>
      <rPr>
        <b/>
        <sz val="12"/>
        <rFont val="宋体"/>
        <charset val="134"/>
      </rPr>
      <t>政府性基金预算支出合计</t>
    </r>
  </si>
  <si>
    <t>表53</t>
  </si>
  <si>
    <r>
      <rPr>
        <b/>
        <sz val="18"/>
        <rFont val="Times New Roman"/>
        <charset val="134"/>
      </rPr>
      <t>2024</t>
    </r>
    <r>
      <rPr>
        <b/>
        <sz val="18"/>
        <rFont val="宋体"/>
        <charset val="134"/>
      </rPr>
      <t>年仁和区政府性基金收支平衡（草案）表</t>
    </r>
  </si>
  <si>
    <r>
      <rPr>
        <b/>
        <sz val="11"/>
        <rFont val="宋体"/>
        <charset val="134"/>
      </rPr>
      <t>预</t>
    </r>
    <r>
      <rPr>
        <b/>
        <sz val="11"/>
        <rFont val="Times New Roman"/>
        <charset val="134"/>
      </rPr>
      <t xml:space="preserve"> </t>
    </r>
    <r>
      <rPr>
        <b/>
        <sz val="11"/>
        <rFont val="宋体"/>
        <charset val="134"/>
      </rPr>
      <t>算</t>
    </r>
    <r>
      <rPr>
        <b/>
        <sz val="11"/>
        <rFont val="Times New Roman"/>
        <charset val="134"/>
      </rPr>
      <t xml:space="preserve"> </t>
    </r>
    <r>
      <rPr>
        <b/>
        <sz val="11"/>
        <rFont val="宋体"/>
        <charset val="134"/>
      </rPr>
      <t>科</t>
    </r>
    <r>
      <rPr>
        <b/>
        <sz val="11"/>
        <rFont val="Times New Roman"/>
        <charset val="134"/>
      </rPr>
      <t xml:space="preserve"> </t>
    </r>
    <r>
      <rPr>
        <b/>
        <sz val="11"/>
        <rFont val="宋体"/>
        <charset val="134"/>
      </rPr>
      <t>目</t>
    </r>
  </si>
  <si>
    <r>
      <rPr>
        <b/>
        <sz val="11"/>
        <rFont val="宋体"/>
        <charset val="134"/>
      </rPr>
      <t>预</t>
    </r>
    <r>
      <rPr>
        <b/>
        <sz val="11"/>
        <rFont val="Times New Roman"/>
        <charset val="134"/>
      </rPr>
      <t xml:space="preserve"> </t>
    </r>
    <r>
      <rPr>
        <b/>
        <sz val="11"/>
        <rFont val="宋体"/>
        <charset val="134"/>
      </rPr>
      <t>算</t>
    </r>
    <r>
      <rPr>
        <b/>
        <sz val="11"/>
        <rFont val="Times New Roman"/>
        <charset val="134"/>
      </rPr>
      <t xml:space="preserve"> </t>
    </r>
    <r>
      <rPr>
        <b/>
        <sz val="11"/>
        <rFont val="宋体"/>
        <charset val="134"/>
      </rPr>
      <t>数</t>
    </r>
  </si>
  <si>
    <r>
      <rPr>
        <b/>
        <sz val="11"/>
        <rFont val="宋体"/>
        <charset val="134"/>
      </rPr>
      <t>政府性基金收入</t>
    </r>
  </si>
  <si>
    <r>
      <rPr>
        <b/>
        <sz val="11"/>
        <rFont val="宋体"/>
        <charset val="134"/>
      </rPr>
      <t>政府性基金支出</t>
    </r>
  </si>
  <si>
    <r>
      <rPr>
        <b/>
        <sz val="11"/>
        <rFont val="宋体"/>
        <charset val="134"/>
      </rPr>
      <t>转移性收入</t>
    </r>
  </si>
  <si>
    <r>
      <rPr>
        <b/>
        <sz val="11"/>
        <rFont val="宋体"/>
        <charset val="134"/>
      </rPr>
      <t>转移性支出</t>
    </r>
  </si>
  <si>
    <r>
      <rPr>
        <sz val="11"/>
        <rFont val="Times New Roman"/>
        <charset val="134"/>
      </rPr>
      <t xml:space="preserve">  </t>
    </r>
    <r>
      <rPr>
        <sz val="11"/>
        <rFont val="宋体"/>
        <charset val="134"/>
      </rPr>
      <t>上级补助收入</t>
    </r>
  </si>
  <si>
    <r>
      <rPr>
        <sz val="11"/>
        <rFont val="Times New Roman"/>
        <charset val="134"/>
      </rPr>
      <t xml:space="preserve">  </t>
    </r>
    <r>
      <rPr>
        <sz val="11"/>
        <rFont val="宋体"/>
        <charset val="134"/>
      </rPr>
      <t>上解上级支出</t>
    </r>
  </si>
  <si>
    <r>
      <rPr>
        <b/>
        <sz val="11"/>
        <rFont val="宋体"/>
        <charset val="134"/>
      </rPr>
      <t>债务转贷收入</t>
    </r>
  </si>
  <si>
    <r>
      <rPr>
        <b/>
        <sz val="11"/>
        <rFont val="宋体"/>
        <charset val="134"/>
      </rPr>
      <t>债务还本支出</t>
    </r>
  </si>
  <si>
    <r>
      <rPr>
        <sz val="11"/>
        <rFont val="Times New Roman"/>
        <charset val="134"/>
      </rPr>
      <t xml:space="preserve">  </t>
    </r>
    <r>
      <rPr>
        <sz val="11"/>
        <rFont val="宋体"/>
        <charset val="134"/>
      </rPr>
      <t>专项债务转贷收入</t>
    </r>
  </si>
  <si>
    <r>
      <rPr>
        <sz val="11"/>
        <rFont val="Times New Roman"/>
        <charset val="134"/>
      </rPr>
      <t xml:space="preserve">  </t>
    </r>
    <r>
      <rPr>
        <sz val="11"/>
        <rFont val="宋体"/>
        <charset val="134"/>
      </rPr>
      <t>专项债务还本支出</t>
    </r>
  </si>
  <si>
    <r>
      <rPr>
        <b/>
        <sz val="11"/>
        <rFont val="宋体"/>
        <charset val="134"/>
      </rPr>
      <t>政府性基金上年结余</t>
    </r>
  </si>
  <si>
    <r>
      <rPr>
        <b/>
        <sz val="11"/>
        <rFont val="宋体"/>
        <charset val="134"/>
      </rPr>
      <t>调出资金</t>
    </r>
  </si>
  <si>
    <r>
      <rPr>
        <b/>
        <sz val="11"/>
        <rFont val="宋体"/>
        <charset val="134"/>
      </rPr>
      <t>收　入　总　计　</t>
    </r>
  </si>
  <si>
    <r>
      <rPr>
        <b/>
        <sz val="11"/>
        <rFont val="宋体"/>
        <charset val="134"/>
      </rPr>
      <t>支　出　总　计</t>
    </r>
  </si>
  <si>
    <t>表54</t>
  </si>
  <si>
    <t>2024年上级对仁和区政府性基金转移支付补助（草案）表</t>
  </si>
  <si>
    <t>预 算 科 目</t>
  </si>
  <si>
    <t>预 算 数</t>
  </si>
  <si>
    <t>上级补助收入</t>
  </si>
  <si>
    <t xml:space="preserve">  政府性基金转移支付收入</t>
  </si>
  <si>
    <t xml:space="preserve">    国家电影事业发展专项资金收入</t>
  </si>
  <si>
    <t xml:space="preserve">    大中型水库移民后期扶持基金收入</t>
  </si>
  <si>
    <t xml:space="preserve">    小型水库移民扶助基金收入</t>
  </si>
  <si>
    <t xml:space="preserve">    国有土地使用权出让收入</t>
  </si>
  <si>
    <t xml:space="preserve">    城市基础设施配套费收入</t>
  </si>
  <si>
    <t xml:space="preserve">    大中型水库库区基金收入</t>
  </si>
  <si>
    <t xml:space="preserve">    旅游发展基金收入</t>
  </si>
  <si>
    <t xml:space="preserve">    彩票公益金收入</t>
  </si>
  <si>
    <t xml:space="preserve">  抗疫特别国债转移支付收入</t>
  </si>
  <si>
    <t>说明：本表无数据</t>
  </si>
  <si>
    <t>表55</t>
  </si>
  <si>
    <r>
      <rPr>
        <b/>
        <sz val="20"/>
        <color rgb="FF000000"/>
        <rFont val="Times New Roman"/>
        <charset val="134"/>
      </rPr>
      <t>2024</t>
    </r>
    <r>
      <rPr>
        <b/>
        <sz val="20"/>
        <color rgb="FF000000"/>
        <rFont val="宋体"/>
        <charset val="134"/>
      </rPr>
      <t>年仁和区本级政府性基金收入预算（草案）表</t>
    </r>
  </si>
  <si>
    <t>表56</t>
  </si>
  <si>
    <r>
      <rPr>
        <b/>
        <sz val="20"/>
        <rFont val="Times New Roman"/>
        <charset val="134"/>
      </rPr>
      <t>2024</t>
    </r>
    <r>
      <rPr>
        <b/>
        <sz val="20"/>
        <rFont val="宋体"/>
        <charset val="134"/>
      </rPr>
      <t>年仁和区本级政府性基金支出预算（草案）表</t>
    </r>
  </si>
  <si>
    <t>表57</t>
  </si>
  <si>
    <r>
      <rPr>
        <b/>
        <sz val="18"/>
        <rFont val="Times New Roman"/>
        <charset val="134"/>
      </rPr>
      <t>2024</t>
    </r>
    <r>
      <rPr>
        <b/>
        <sz val="18"/>
        <rFont val="宋体"/>
        <charset val="134"/>
      </rPr>
      <t>年仁和区本级政府性基金收支平衡（草案）表</t>
    </r>
  </si>
  <si>
    <t>表58</t>
  </si>
  <si>
    <t xml:space="preserve">2023年仁和区本级预算内基本建设支出预算表 </t>
  </si>
  <si>
    <t xml:space="preserve">项  目  </t>
  </si>
  <si>
    <t>年初预算数</t>
  </si>
  <si>
    <t>合   计</t>
  </si>
  <si>
    <t>一、（市、县）本级支出</t>
  </si>
  <si>
    <t xml:space="preserve">   一般公共服务支出</t>
  </si>
  <si>
    <t xml:space="preserve">   外交支出</t>
  </si>
  <si>
    <t xml:space="preserve">  公共安全支出</t>
  </si>
  <si>
    <t xml:space="preserve">  教育支出</t>
  </si>
  <si>
    <t xml:space="preserve">  科学技术支出</t>
  </si>
  <si>
    <t xml:space="preserve">  文化体育与传媒支出</t>
  </si>
  <si>
    <t xml:space="preserve">  社会保障和就业支出</t>
  </si>
  <si>
    <t xml:space="preserve">  医疗与计划生育支出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</si>
  <si>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</si>
  <si>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</si>
  <si>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</si>
  <si>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</si>
  <si>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</si>
  <si>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</si>
  <si>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</si>
  <si>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国土海洋气象等支出</t>
  </si>
  <si>
    <t xml:space="preserve">  住房保障支出</t>
  </si>
  <si>
    <t xml:space="preserve">  粮油物资储备支出</t>
  </si>
  <si>
    <t xml:space="preserve">  其他支出</t>
  </si>
  <si>
    <t>二、对下转移支付</t>
  </si>
  <si>
    <t>表59</t>
  </si>
  <si>
    <r>
      <rPr>
        <b/>
        <sz val="16"/>
        <color theme="1"/>
        <rFont val="Times New Roman"/>
        <charset val="134"/>
      </rPr>
      <t>2023</t>
    </r>
    <r>
      <rPr>
        <b/>
        <sz val="16"/>
        <color theme="1"/>
        <rFont val="宋体"/>
        <charset val="134"/>
      </rPr>
      <t>年仁和区本级重大政府投资项目预算表</t>
    </r>
  </si>
  <si>
    <r>
      <rPr>
        <sz val="11"/>
        <color theme="1"/>
        <rFont val="宋体"/>
        <charset val="134"/>
      </rPr>
      <t>单位：万元</t>
    </r>
  </si>
  <si>
    <r>
      <rPr>
        <b/>
        <sz val="11"/>
        <color theme="1"/>
        <rFont val="宋体"/>
        <charset val="134"/>
      </rPr>
      <t>项目名称</t>
    </r>
  </si>
  <si>
    <t>表60</t>
  </si>
  <si>
    <r>
      <rPr>
        <b/>
        <sz val="18"/>
        <color indexed="8"/>
        <rFont val="Times New Roman"/>
        <charset val="134"/>
      </rPr>
      <t>2024</t>
    </r>
    <r>
      <rPr>
        <b/>
        <sz val="18"/>
        <color indexed="8"/>
        <rFont val="宋体"/>
        <charset val="134"/>
      </rPr>
      <t>年仁和区国有资本经营预算收支预算（草案）表</t>
    </r>
  </si>
  <si>
    <r>
      <rPr>
        <b/>
        <sz val="10"/>
        <rFont val="宋体"/>
        <charset val="134"/>
      </rPr>
      <t>预</t>
    </r>
    <r>
      <rPr>
        <b/>
        <sz val="10"/>
        <rFont val="Times New Roman"/>
        <charset val="134"/>
      </rPr>
      <t xml:space="preserve"> </t>
    </r>
    <r>
      <rPr>
        <b/>
        <sz val="10"/>
        <rFont val="宋体"/>
        <charset val="134"/>
      </rPr>
      <t>算</t>
    </r>
    <r>
      <rPr>
        <b/>
        <sz val="10"/>
        <rFont val="Times New Roman"/>
        <charset val="134"/>
      </rPr>
      <t xml:space="preserve"> </t>
    </r>
    <r>
      <rPr>
        <b/>
        <sz val="10"/>
        <rFont val="宋体"/>
        <charset val="134"/>
      </rPr>
      <t>科</t>
    </r>
    <r>
      <rPr>
        <b/>
        <sz val="10"/>
        <rFont val="Times New Roman"/>
        <charset val="134"/>
      </rPr>
      <t xml:space="preserve"> </t>
    </r>
    <r>
      <rPr>
        <b/>
        <sz val="10"/>
        <rFont val="宋体"/>
        <charset val="134"/>
      </rPr>
      <t>目</t>
    </r>
  </si>
  <si>
    <r>
      <rPr>
        <b/>
        <sz val="9"/>
        <rFont val="宋体"/>
        <charset val="134"/>
      </rPr>
      <t>预</t>
    </r>
    <r>
      <rPr>
        <b/>
        <sz val="9"/>
        <rFont val="Times New Roman"/>
        <charset val="134"/>
      </rPr>
      <t xml:space="preserve"> </t>
    </r>
    <r>
      <rPr>
        <b/>
        <sz val="9"/>
        <rFont val="宋体"/>
        <charset val="134"/>
      </rPr>
      <t>算</t>
    </r>
    <r>
      <rPr>
        <b/>
        <sz val="9"/>
        <rFont val="Times New Roman"/>
        <charset val="134"/>
      </rPr>
      <t xml:space="preserve"> </t>
    </r>
    <r>
      <rPr>
        <b/>
        <sz val="9"/>
        <rFont val="宋体"/>
        <charset val="134"/>
      </rPr>
      <t>数</t>
    </r>
    <r>
      <rPr>
        <b/>
        <sz val="9"/>
        <rFont val="Times New Roman"/>
        <charset val="134"/>
      </rPr>
      <t xml:space="preserve"> </t>
    </r>
  </si>
  <si>
    <r>
      <rPr>
        <b/>
        <sz val="9"/>
        <rFont val="宋体"/>
        <charset val="134"/>
      </rPr>
      <t>预</t>
    </r>
    <r>
      <rPr>
        <b/>
        <sz val="9"/>
        <rFont val="Times New Roman"/>
        <charset val="134"/>
      </rPr>
      <t xml:space="preserve"> </t>
    </r>
    <r>
      <rPr>
        <b/>
        <sz val="9"/>
        <rFont val="宋体"/>
        <charset val="134"/>
      </rPr>
      <t>算</t>
    </r>
    <r>
      <rPr>
        <b/>
        <sz val="9"/>
        <rFont val="Times New Roman"/>
        <charset val="134"/>
      </rPr>
      <t xml:space="preserve"> </t>
    </r>
    <r>
      <rPr>
        <b/>
        <sz val="9"/>
        <rFont val="宋体"/>
        <charset val="134"/>
      </rPr>
      <t>数</t>
    </r>
  </si>
  <si>
    <r>
      <rPr>
        <b/>
        <sz val="9"/>
        <color indexed="8"/>
        <rFont val="Times New Roman"/>
        <charset val="134"/>
      </rPr>
      <t xml:space="preserve">  </t>
    </r>
    <r>
      <rPr>
        <b/>
        <sz val="9"/>
        <color indexed="8"/>
        <rFont val="宋体"/>
        <charset val="134"/>
      </rPr>
      <t>利润收入</t>
    </r>
  </si>
  <si>
    <r>
      <rPr>
        <b/>
        <sz val="10"/>
        <rFont val="宋体"/>
        <charset val="134"/>
      </rPr>
      <t>一、解决历史遗留问题及改革成本支出</t>
    </r>
  </si>
  <si>
    <r>
      <rPr>
        <b/>
        <sz val="9"/>
        <color indexed="8"/>
        <rFont val="Times New Roman"/>
        <charset val="134"/>
      </rPr>
      <t xml:space="preserve">  </t>
    </r>
    <r>
      <rPr>
        <b/>
        <sz val="9"/>
        <color indexed="8"/>
        <rFont val="宋体"/>
        <charset val="134"/>
      </rPr>
      <t>股利、股息收入</t>
    </r>
  </si>
  <si>
    <r>
      <rPr>
        <b/>
        <sz val="10"/>
        <rFont val="宋体"/>
        <charset val="134"/>
      </rPr>
      <t>二、国有企业资本金注入</t>
    </r>
  </si>
  <si>
    <r>
      <rPr>
        <b/>
        <sz val="9"/>
        <color indexed="8"/>
        <rFont val="Times New Roman"/>
        <charset val="134"/>
      </rPr>
      <t xml:space="preserve">  </t>
    </r>
    <r>
      <rPr>
        <b/>
        <sz val="9"/>
        <color indexed="8"/>
        <rFont val="宋体"/>
        <charset val="134"/>
      </rPr>
      <t>产权转让收入</t>
    </r>
  </si>
  <si>
    <r>
      <rPr>
        <b/>
        <sz val="10"/>
        <rFont val="宋体"/>
        <charset val="134"/>
      </rPr>
      <t>三、国有企业政策性补贴</t>
    </r>
  </si>
  <si>
    <r>
      <rPr>
        <b/>
        <sz val="9"/>
        <color indexed="8"/>
        <rFont val="Times New Roman"/>
        <charset val="134"/>
      </rPr>
      <t xml:space="preserve">  </t>
    </r>
    <r>
      <rPr>
        <b/>
        <sz val="9"/>
        <color indexed="8"/>
        <rFont val="宋体"/>
        <charset val="134"/>
      </rPr>
      <t>清算收入</t>
    </r>
  </si>
  <si>
    <r>
      <rPr>
        <b/>
        <sz val="10"/>
        <rFont val="宋体"/>
        <charset val="134"/>
      </rPr>
      <t>四、金融国有资本经营预算支出</t>
    </r>
  </si>
  <si>
    <r>
      <rPr>
        <b/>
        <sz val="9"/>
        <rFont val="Times New Roman"/>
        <charset val="134"/>
      </rPr>
      <t xml:space="preserve">  </t>
    </r>
    <r>
      <rPr>
        <b/>
        <sz val="9"/>
        <rFont val="宋体"/>
        <charset val="134"/>
      </rPr>
      <t>其他国有资本经营预算收入</t>
    </r>
  </si>
  <si>
    <r>
      <rPr>
        <b/>
        <sz val="10"/>
        <rFont val="宋体"/>
        <charset val="134"/>
      </rPr>
      <t>五、其他国有资本经营预算支出</t>
    </r>
  </si>
  <si>
    <r>
      <rPr>
        <b/>
        <sz val="9"/>
        <color indexed="8"/>
        <rFont val="宋体"/>
        <charset val="134"/>
      </rPr>
      <t>收入合计</t>
    </r>
  </si>
  <si>
    <r>
      <rPr>
        <b/>
        <sz val="9"/>
        <color indexed="8"/>
        <rFont val="宋体"/>
        <charset val="134"/>
      </rPr>
      <t>支出合计</t>
    </r>
  </si>
  <si>
    <r>
      <rPr>
        <b/>
        <sz val="10"/>
        <rFont val="Times New Roman"/>
        <charset val="134"/>
      </rPr>
      <t xml:space="preserve">  </t>
    </r>
    <r>
      <rPr>
        <b/>
        <sz val="10"/>
        <rFont val="宋体"/>
        <charset val="134"/>
      </rPr>
      <t>转移性收入</t>
    </r>
  </si>
  <si>
    <r>
      <rPr>
        <b/>
        <sz val="10"/>
        <rFont val="宋体"/>
        <charset val="134"/>
      </rPr>
      <t>调出资金</t>
    </r>
  </si>
  <si>
    <r>
      <rPr>
        <b/>
        <sz val="10"/>
        <rFont val="宋体"/>
        <charset val="134"/>
      </rPr>
      <t>国有资本经营收入</t>
    </r>
  </si>
  <si>
    <r>
      <rPr>
        <b/>
        <sz val="10"/>
        <rFont val="宋体"/>
        <charset val="134"/>
      </rPr>
      <t>国有资本经营支出</t>
    </r>
  </si>
  <si>
    <t>表61</t>
  </si>
  <si>
    <t>2024年仁和区本级国有资本经营预算收入预算（草案）表</t>
  </si>
  <si>
    <t>科  目</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</si>
  <si>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</si>
  <si>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</si>
  <si>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</si>
  <si>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</si>
  <si>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</si>
  <si>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</si>
  <si>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</si>
  <si>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</si>
  <si>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</si>
  <si>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</si>
  <si>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</si>
  <si>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</si>
  <si>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</si>
  <si>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</si>
  <si>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</si>
  <si>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</si>
  <si>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</si>
  <si>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</si>
  <si>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</si>
  <si>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</si>
  <si>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</si>
  <si>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</si>
  <si>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</si>
  <si>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</si>
  <si>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</si>
  <si>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</si>
  <si>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</si>
  <si>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</si>
  <si>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</si>
  <si>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</si>
  <si>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</si>
  <si>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</si>
  <si>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</si>
  <si>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</si>
  <si>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</si>
  <si>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</si>
  <si>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</si>
  <si>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</si>
  <si>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</si>
  <si>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</si>
  <si>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</si>
  <si>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</si>
  <si>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</si>
  <si>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</si>
  <si>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</si>
  <si>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</si>
  <si>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</si>
  <si>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</si>
  <si>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</si>
  <si>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表62</t>
  </si>
  <si>
    <t>2024年仁和区本级国有资本经营预算支出预算（草案）表</t>
  </si>
  <si>
    <t>一、补充全国社会保障基金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</si>
  <si>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</si>
  <si>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</si>
  <si>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</si>
  <si>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</si>
  <si>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</si>
  <si>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</si>
  <si>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</si>
  <si>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</si>
  <si>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</si>
  <si>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</si>
  <si>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</si>
  <si>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</si>
  <si>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</si>
  <si>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</si>
  <si>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</si>
  <si>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</si>
  <si>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</si>
  <si>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</si>
  <si>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</si>
  <si>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</si>
  <si>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</si>
  <si>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</si>
  <si>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</si>
  <si>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</si>
  <si>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t>表63</t>
  </si>
  <si>
    <r>
      <rPr>
        <b/>
        <sz val="18"/>
        <color rgb="FF000000"/>
        <rFont val="Times New Roman"/>
        <charset val="134"/>
      </rPr>
      <t>2024</t>
    </r>
    <r>
      <rPr>
        <b/>
        <sz val="18"/>
        <color rgb="FF000000"/>
        <rFont val="宋体"/>
        <charset val="134"/>
      </rPr>
      <t>年仁和区本级国有资本经营预算收支平衡预算（草案）表</t>
    </r>
  </si>
  <si>
    <r>
      <rPr>
        <b/>
        <sz val="10"/>
        <rFont val="宋体"/>
        <charset val="134"/>
      </rPr>
      <t>预算科目</t>
    </r>
  </si>
  <si>
    <t>表64</t>
  </si>
  <si>
    <r>
      <rPr>
        <b/>
        <sz val="18"/>
        <color theme="1"/>
        <rFont val="Times New Roman"/>
        <charset val="134"/>
      </rPr>
      <t>2024</t>
    </r>
    <r>
      <rPr>
        <b/>
        <sz val="18"/>
        <color theme="1"/>
        <rFont val="宋体"/>
        <charset val="134"/>
      </rPr>
      <t>年仁和区对下国有资本经营预算转移支付补助预算（草案）表</t>
    </r>
  </si>
  <si>
    <t>科目</t>
  </si>
  <si>
    <t xml:space="preserve">    国有企业退休人员社会化管理补助资金</t>
  </si>
  <si>
    <t xml:space="preserve">    工业企业结构调整专项奖补资金</t>
  </si>
  <si>
    <t xml:space="preserve">    国有企业职工家属区“三供一业”分离移交补助资金</t>
  </si>
  <si>
    <t>补助下级支出合计</t>
  </si>
  <si>
    <t>表65</t>
  </si>
  <si>
    <t>2024年仁和区社会保险基金收入预算（草案）表</t>
  </si>
  <si>
    <t>城乡居民基本养老保险基金</t>
  </si>
  <si>
    <r>
      <rPr>
        <b/>
        <sz val="10"/>
        <color theme="1"/>
        <rFont val="宋体"/>
        <charset val="134"/>
      </rPr>
      <t>职工基本医疗保险</t>
    </r>
    <r>
      <rPr>
        <b/>
        <sz val="10"/>
        <color theme="1"/>
        <rFont val="Times New Roman"/>
        <charset val="134"/>
      </rPr>
      <t>(</t>
    </r>
    <r>
      <rPr>
        <b/>
        <sz val="10"/>
        <color theme="1"/>
        <rFont val="宋体"/>
        <charset val="134"/>
      </rPr>
      <t>含生育保险</t>
    </r>
    <r>
      <rPr>
        <b/>
        <sz val="10"/>
        <color theme="1"/>
        <rFont val="Times New Roman"/>
        <charset val="134"/>
      </rPr>
      <t>)</t>
    </r>
    <r>
      <rPr>
        <b/>
        <sz val="10"/>
        <color theme="1"/>
        <rFont val="宋体"/>
        <charset val="134"/>
      </rPr>
      <t>基金</t>
    </r>
  </si>
  <si>
    <t>城乡居民基本医疗保险基金</t>
  </si>
  <si>
    <t>工伤保险基金</t>
  </si>
  <si>
    <t>失业保险基金</t>
  </si>
  <si>
    <t>社会保险费收入</t>
  </si>
  <si>
    <t>利息收入</t>
  </si>
  <si>
    <t>财政补贴收入</t>
  </si>
  <si>
    <t>委托投资收益</t>
  </si>
  <si>
    <t>其他收入</t>
  </si>
  <si>
    <t>转移收入</t>
  </si>
  <si>
    <t>收入合计</t>
  </si>
  <si>
    <t>说明：仁和区无社保基金预算</t>
  </si>
  <si>
    <t>表66</t>
  </si>
  <si>
    <t>2024年仁和区社会保险基金支出预算（草案）表</t>
  </si>
  <si>
    <t>社会保险待遇支出</t>
  </si>
  <si>
    <t>其他支出</t>
  </si>
  <si>
    <t>转移支出</t>
  </si>
  <si>
    <t>上解上级支出</t>
  </si>
  <si>
    <t>支出合计</t>
  </si>
  <si>
    <t>表67</t>
  </si>
  <si>
    <r>
      <rPr>
        <b/>
        <sz val="16"/>
        <color theme="1"/>
        <rFont val="Times New Roman"/>
        <charset val="134"/>
      </rPr>
      <t>2024</t>
    </r>
    <r>
      <rPr>
        <b/>
        <sz val="16"/>
        <color theme="1"/>
        <rFont val="宋体"/>
        <charset val="134"/>
      </rPr>
      <t>年仁和区社会保险基金收支预算平衡表（草案）</t>
    </r>
  </si>
  <si>
    <r>
      <rPr>
        <b/>
        <sz val="11"/>
        <color theme="1"/>
        <rFont val="宋体"/>
        <charset val="134"/>
      </rPr>
      <t>社会保险基金收入</t>
    </r>
  </si>
  <si>
    <r>
      <rPr>
        <b/>
        <sz val="11"/>
        <color theme="1"/>
        <rFont val="宋体"/>
        <charset val="134"/>
      </rPr>
      <t>社会保险基金支出</t>
    </r>
  </si>
  <si>
    <r>
      <rPr>
        <sz val="11"/>
        <color theme="1"/>
        <rFont val="Times New Roman"/>
        <charset val="134"/>
      </rPr>
      <t xml:space="preserve">  </t>
    </r>
    <r>
      <rPr>
        <sz val="11"/>
        <color theme="1"/>
        <rFont val="宋体"/>
        <charset val="134"/>
      </rPr>
      <t>企业职工基本养老保险基金收入</t>
    </r>
  </si>
  <si>
    <r>
      <rPr>
        <sz val="11"/>
        <color theme="1"/>
        <rFont val="Times New Roman"/>
        <charset val="134"/>
      </rPr>
      <t xml:space="preserve">    </t>
    </r>
    <r>
      <rPr>
        <sz val="11"/>
        <color theme="1"/>
        <rFont val="宋体"/>
        <charset val="134"/>
      </rPr>
      <t>企业职工基本养老保险基金支出</t>
    </r>
  </si>
  <si>
    <r>
      <rPr>
        <sz val="11"/>
        <color theme="1"/>
        <rFont val="Times New Roman"/>
        <charset val="134"/>
      </rPr>
      <t xml:space="preserve">  </t>
    </r>
    <r>
      <rPr>
        <sz val="11"/>
        <color theme="1"/>
        <rFont val="宋体"/>
        <charset val="134"/>
      </rPr>
      <t>城乡居民基本养老保险基金收入</t>
    </r>
  </si>
  <si>
    <r>
      <rPr>
        <sz val="11"/>
        <color theme="1"/>
        <rFont val="Times New Roman"/>
        <charset val="134"/>
      </rPr>
      <t xml:space="preserve">    </t>
    </r>
    <r>
      <rPr>
        <sz val="11"/>
        <color theme="1"/>
        <rFont val="宋体"/>
        <charset val="134"/>
      </rPr>
      <t>城乡居民基本养老保险基金支出</t>
    </r>
  </si>
  <si>
    <r>
      <rPr>
        <sz val="11"/>
        <color theme="1"/>
        <rFont val="Times New Roman"/>
        <charset val="134"/>
      </rPr>
      <t xml:space="preserve">  </t>
    </r>
    <r>
      <rPr>
        <sz val="11"/>
        <color theme="1"/>
        <rFont val="宋体"/>
        <charset val="134"/>
      </rPr>
      <t>职工基本医疗保险</t>
    </r>
    <r>
      <rPr>
        <sz val="11"/>
        <color theme="1"/>
        <rFont val="Times New Roman"/>
        <charset val="134"/>
      </rPr>
      <t>(</t>
    </r>
    <r>
      <rPr>
        <sz val="11"/>
        <color theme="1"/>
        <rFont val="宋体"/>
        <charset val="134"/>
      </rPr>
      <t>含生育保险）基金收入</t>
    </r>
  </si>
  <si>
    <r>
      <rPr>
        <sz val="11"/>
        <color theme="1"/>
        <rFont val="Times New Roman"/>
        <charset val="134"/>
      </rPr>
      <t xml:space="preserve">     </t>
    </r>
    <r>
      <rPr>
        <sz val="11"/>
        <color theme="1"/>
        <rFont val="宋体"/>
        <charset val="134"/>
      </rPr>
      <t>职工基本医疗保险基金支出</t>
    </r>
  </si>
  <si>
    <r>
      <rPr>
        <sz val="11"/>
        <color theme="1"/>
        <rFont val="Times New Roman"/>
        <charset val="134"/>
      </rPr>
      <t xml:space="preserve">  </t>
    </r>
    <r>
      <rPr>
        <sz val="11"/>
        <color theme="1"/>
        <rFont val="宋体"/>
        <charset val="134"/>
      </rPr>
      <t>城乡居民基本医疗保险基金收入</t>
    </r>
  </si>
  <si>
    <r>
      <rPr>
        <sz val="11"/>
        <color theme="1"/>
        <rFont val="Times New Roman"/>
        <charset val="134"/>
      </rPr>
      <t xml:space="preserve">     </t>
    </r>
    <r>
      <rPr>
        <sz val="11"/>
        <color theme="1"/>
        <rFont val="宋体"/>
        <charset val="134"/>
      </rPr>
      <t>城乡居民基本医疗保险基金支出</t>
    </r>
  </si>
  <si>
    <r>
      <rPr>
        <sz val="11"/>
        <color theme="1"/>
        <rFont val="Times New Roman"/>
        <charset val="134"/>
      </rPr>
      <t xml:space="preserve">  </t>
    </r>
    <r>
      <rPr>
        <sz val="11"/>
        <color theme="1"/>
        <rFont val="宋体"/>
        <charset val="134"/>
      </rPr>
      <t>工伤保险基金收入</t>
    </r>
  </si>
  <si>
    <r>
      <rPr>
        <sz val="11"/>
        <color theme="1"/>
        <rFont val="Times New Roman"/>
        <charset val="134"/>
      </rPr>
      <t xml:space="preserve">    </t>
    </r>
    <r>
      <rPr>
        <sz val="11"/>
        <color theme="1"/>
        <rFont val="宋体"/>
        <charset val="134"/>
      </rPr>
      <t>工伤保险基金支出</t>
    </r>
  </si>
  <si>
    <r>
      <rPr>
        <sz val="11"/>
        <color theme="1"/>
        <rFont val="Times New Roman"/>
        <charset val="134"/>
      </rPr>
      <t xml:space="preserve">  </t>
    </r>
    <r>
      <rPr>
        <sz val="11"/>
        <color theme="1"/>
        <rFont val="宋体"/>
        <charset val="134"/>
      </rPr>
      <t>失业保险基金收入</t>
    </r>
  </si>
  <si>
    <r>
      <rPr>
        <sz val="11"/>
        <color theme="1"/>
        <rFont val="Times New Roman"/>
        <charset val="134"/>
      </rPr>
      <t xml:space="preserve">    </t>
    </r>
    <r>
      <rPr>
        <sz val="11"/>
        <color theme="1"/>
        <rFont val="宋体"/>
        <charset val="134"/>
      </rPr>
      <t>失业保险基金支出</t>
    </r>
  </si>
  <si>
    <r>
      <rPr>
        <b/>
        <sz val="11"/>
        <color theme="1"/>
        <rFont val="宋体"/>
        <charset val="134"/>
      </rPr>
      <t>上年结余收入</t>
    </r>
  </si>
  <si>
    <r>
      <rPr>
        <b/>
        <sz val="11"/>
        <color theme="1"/>
        <rFont val="宋体"/>
        <charset val="134"/>
      </rPr>
      <t>年终结余</t>
    </r>
  </si>
  <si>
    <r>
      <rPr>
        <b/>
        <sz val="11"/>
        <color theme="1"/>
        <rFont val="宋体"/>
        <charset val="134"/>
      </rPr>
      <t>社会保险基金总收入</t>
    </r>
  </si>
  <si>
    <r>
      <rPr>
        <b/>
        <sz val="11"/>
        <color theme="1"/>
        <rFont val="宋体"/>
        <charset val="134"/>
      </rPr>
      <t>社会保险基金总支出</t>
    </r>
  </si>
  <si>
    <r>
      <rPr>
        <sz val="14"/>
        <rFont val="黑体"/>
        <charset val="134"/>
      </rPr>
      <t>表</t>
    </r>
    <r>
      <rPr>
        <sz val="14"/>
        <rFont val="Times New Roman"/>
        <charset val="134"/>
      </rPr>
      <t>68</t>
    </r>
  </si>
  <si>
    <r>
      <rPr>
        <sz val="20"/>
        <rFont val="Times New Roman"/>
        <charset val="134"/>
      </rPr>
      <t>2024</t>
    </r>
    <r>
      <rPr>
        <sz val="20"/>
        <rFont val="方正小标宋简体"/>
        <charset val="134"/>
      </rPr>
      <t>年仁和区地方政府债务限额及余额预算情况表</t>
    </r>
  </si>
  <si>
    <r>
      <rPr>
        <sz val="11"/>
        <rFont val="宋体"/>
        <charset val="134"/>
      </rPr>
      <t>地</t>
    </r>
    <r>
      <rPr>
        <sz val="11"/>
        <rFont val="Times New Roman"/>
        <charset val="134"/>
      </rPr>
      <t xml:space="preserve">   </t>
    </r>
    <r>
      <rPr>
        <sz val="11"/>
        <rFont val="宋体"/>
        <charset val="134"/>
      </rPr>
      <t>区</t>
    </r>
  </si>
  <si>
    <r>
      <rPr>
        <sz val="11"/>
        <rFont val="Times New Roman"/>
        <charset val="134"/>
      </rPr>
      <t>2023</t>
    </r>
    <r>
      <rPr>
        <sz val="11"/>
        <rFont val="宋体"/>
        <charset val="134"/>
      </rPr>
      <t>年债务限额</t>
    </r>
  </si>
  <si>
    <r>
      <rPr>
        <sz val="11"/>
        <rFont val="Times New Roman"/>
        <charset val="134"/>
      </rPr>
      <t>2024</t>
    </r>
    <r>
      <rPr>
        <sz val="11"/>
        <rFont val="宋体"/>
        <charset val="134"/>
      </rPr>
      <t>年债务余额预计执行数</t>
    </r>
  </si>
  <si>
    <r>
      <rPr>
        <sz val="11"/>
        <rFont val="宋体"/>
        <charset val="134"/>
      </rPr>
      <t>合计</t>
    </r>
  </si>
  <si>
    <r>
      <rPr>
        <sz val="11"/>
        <rFont val="宋体"/>
        <charset val="134"/>
      </rPr>
      <t>一般债务</t>
    </r>
  </si>
  <si>
    <r>
      <rPr>
        <sz val="11"/>
        <rFont val="宋体"/>
        <charset val="134"/>
      </rPr>
      <t>专项债务</t>
    </r>
  </si>
  <si>
    <r>
      <rPr>
        <sz val="11"/>
        <rFont val="宋体"/>
        <charset val="134"/>
      </rPr>
      <t>公</t>
    </r>
    <r>
      <rPr>
        <sz val="11"/>
        <rFont val="Times New Roman"/>
        <charset val="134"/>
      </rPr>
      <t xml:space="preserve">  </t>
    </r>
    <r>
      <rPr>
        <sz val="11"/>
        <rFont val="宋体"/>
        <charset val="134"/>
      </rPr>
      <t>式</t>
    </r>
  </si>
  <si>
    <t>A=B+C</t>
  </si>
  <si>
    <t>B</t>
  </si>
  <si>
    <t>C</t>
  </si>
  <si>
    <t>D=E+F</t>
  </si>
  <si>
    <t>E</t>
  </si>
  <si>
    <t>F</t>
  </si>
  <si>
    <r>
      <rPr>
        <b/>
        <sz val="11"/>
        <rFont val="宋体"/>
        <charset val="134"/>
      </rPr>
      <t>仁和区合计</t>
    </r>
  </si>
  <si>
    <r>
      <rPr>
        <b/>
        <sz val="11"/>
        <rFont val="Times New Roman"/>
        <charset val="134"/>
      </rPr>
      <t xml:space="preserve">      </t>
    </r>
    <r>
      <rPr>
        <b/>
        <sz val="11"/>
        <rFont val="宋体"/>
        <charset val="134"/>
      </rPr>
      <t>仁和区本级</t>
    </r>
  </si>
  <si>
    <t>表69</t>
  </si>
  <si>
    <t>2024年仁和区地方政府债券还本付息预算情况表</t>
  </si>
  <si>
    <t>项    目</t>
  </si>
  <si>
    <t>公式</t>
  </si>
  <si>
    <t>本地区</t>
  </si>
  <si>
    <t>本级</t>
  </si>
  <si>
    <t>一、2021年发行预计执行数</t>
  </si>
  <si>
    <t>A=B+D</t>
  </si>
  <si>
    <t>（一）一般债券</t>
  </si>
  <si>
    <t xml:space="preserve">   其中：再融资债券</t>
  </si>
  <si>
    <t>（二）专项债券</t>
  </si>
  <si>
    <t>D</t>
  </si>
  <si>
    <t>一、2021年还本预算数</t>
  </si>
  <si>
    <t>F=G+H</t>
  </si>
  <si>
    <t>G</t>
  </si>
  <si>
    <t>H</t>
  </si>
  <si>
    <t>二、2021年付息预算数</t>
  </si>
  <si>
    <t>I=J+K</t>
  </si>
  <si>
    <t>J</t>
  </si>
  <si>
    <t>K</t>
  </si>
  <si>
    <t>一、2024年还本预算数</t>
  </si>
  <si>
    <t>L=M+O</t>
  </si>
  <si>
    <t>M</t>
  </si>
  <si>
    <t xml:space="preserve">   其中：再融资</t>
  </si>
  <si>
    <t xml:space="preserve">         财政预算安排 </t>
  </si>
  <si>
    <t>N</t>
  </si>
  <si>
    <t>O</t>
  </si>
  <si>
    <t xml:space="preserve">         财政预算安排</t>
  </si>
  <si>
    <t>P</t>
  </si>
  <si>
    <t>二、2024年付息预算数</t>
  </si>
  <si>
    <t>Q=R+S</t>
  </si>
  <si>
    <t>R</t>
  </si>
  <si>
    <t>S</t>
  </si>
  <si>
    <t>注：1.本表反映本地区、本级上一年度地方政府债券（含再融资债券）发行及还本付息支出预计执行数、本年度地方政府债券还本付息支出预算数等。
    2.本表由县级以上地方各级财政部门在本级人民代表大会批准预算后二十日内公开。</t>
  </si>
  <si>
    <t>表70</t>
  </si>
  <si>
    <t>2024年分地区政府债务十年到期情况表</t>
  </si>
  <si>
    <r>
      <rPr>
        <sz val="10"/>
        <color theme="1"/>
        <rFont val="宋体"/>
        <charset val="134"/>
      </rPr>
      <t>单位：万元</t>
    </r>
  </si>
  <si>
    <r>
      <rPr>
        <b/>
        <sz val="10"/>
        <color theme="1"/>
        <rFont val="宋体"/>
        <charset val="134"/>
      </rPr>
      <t>地</t>
    </r>
    <r>
      <rPr>
        <b/>
        <sz val="10"/>
        <color theme="1"/>
        <rFont val="Times New Roman"/>
        <charset val="134"/>
      </rPr>
      <t xml:space="preserve">  </t>
    </r>
    <r>
      <rPr>
        <b/>
        <sz val="10"/>
        <color theme="1"/>
        <rFont val="宋体"/>
        <charset val="134"/>
      </rPr>
      <t>区</t>
    </r>
  </si>
  <si>
    <r>
      <rPr>
        <b/>
        <sz val="11"/>
        <color theme="1"/>
        <rFont val="Times New Roman"/>
        <charset val="134"/>
      </rPr>
      <t>2024</t>
    </r>
    <r>
      <rPr>
        <b/>
        <sz val="11"/>
        <color theme="1"/>
        <rFont val="宋体"/>
        <charset val="134"/>
      </rPr>
      <t>年</t>
    </r>
  </si>
  <si>
    <r>
      <rPr>
        <b/>
        <sz val="11"/>
        <color theme="1"/>
        <rFont val="Times New Roman"/>
        <charset val="134"/>
      </rPr>
      <t>2025</t>
    </r>
    <r>
      <rPr>
        <b/>
        <sz val="11"/>
        <color theme="1"/>
        <rFont val="宋体"/>
        <charset val="134"/>
      </rPr>
      <t>年</t>
    </r>
  </si>
  <si>
    <r>
      <rPr>
        <b/>
        <sz val="11"/>
        <color theme="1"/>
        <rFont val="Times New Roman"/>
        <charset val="134"/>
      </rPr>
      <t>2026</t>
    </r>
    <r>
      <rPr>
        <b/>
        <sz val="11"/>
        <color theme="1"/>
        <rFont val="宋体"/>
        <charset val="134"/>
      </rPr>
      <t>年</t>
    </r>
  </si>
  <si>
    <r>
      <rPr>
        <b/>
        <sz val="11"/>
        <color theme="1"/>
        <rFont val="Times New Roman"/>
        <charset val="134"/>
      </rPr>
      <t>2027</t>
    </r>
    <r>
      <rPr>
        <b/>
        <sz val="11"/>
        <color theme="1"/>
        <rFont val="宋体"/>
        <charset val="134"/>
      </rPr>
      <t>年</t>
    </r>
  </si>
  <si>
    <r>
      <rPr>
        <b/>
        <sz val="11"/>
        <color theme="1"/>
        <rFont val="Times New Roman"/>
        <charset val="134"/>
      </rPr>
      <t>2028</t>
    </r>
    <r>
      <rPr>
        <b/>
        <sz val="11"/>
        <color theme="1"/>
        <rFont val="宋体"/>
        <charset val="134"/>
      </rPr>
      <t>年</t>
    </r>
  </si>
  <si>
    <r>
      <rPr>
        <b/>
        <sz val="11"/>
        <color theme="1"/>
        <rFont val="Times New Roman"/>
        <charset val="134"/>
      </rPr>
      <t>2029</t>
    </r>
    <r>
      <rPr>
        <b/>
        <sz val="11"/>
        <color theme="1"/>
        <rFont val="宋体"/>
        <charset val="134"/>
      </rPr>
      <t>年</t>
    </r>
  </si>
  <si>
    <r>
      <rPr>
        <b/>
        <sz val="11"/>
        <color theme="1"/>
        <rFont val="Times New Roman"/>
        <charset val="134"/>
      </rPr>
      <t>2030</t>
    </r>
    <r>
      <rPr>
        <b/>
        <sz val="11"/>
        <color theme="1"/>
        <rFont val="宋体"/>
        <charset val="134"/>
      </rPr>
      <t>年</t>
    </r>
  </si>
  <si>
    <r>
      <rPr>
        <b/>
        <sz val="11"/>
        <color theme="1"/>
        <rFont val="Times New Roman"/>
        <charset val="134"/>
      </rPr>
      <t>2031</t>
    </r>
    <r>
      <rPr>
        <b/>
        <sz val="11"/>
        <color theme="1"/>
        <rFont val="宋体"/>
        <charset val="134"/>
      </rPr>
      <t>年</t>
    </r>
  </si>
  <si>
    <r>
      <rPr>
        <b/>
        <sz val="11"/>
        <color theme="1"/>
        <rFont val="Times New Roman"/>
        <charset val="134"/>
      </rPr>
      <t>2032</t>
    </r>
    <r>
      <rPr>
        <b/>
        <sz val="11"/>
        <color theme="1"/>
        <rFont val="宋体"/>
        <charset val="134"/>
      </rPr>
      <t>年</t>
    </r>
  </si>
  <si>
    <r>
      <rPr>
        <b/>
        <sz val="11"/>
        <color theme="1"/>
        <rFont val="Times New Roman"/>
        <charset val="134"/>
      </rPr>
      <t>2033</t>
    </r>
    <r>
      <rPr>
        <b/>
        <sz val="11"/>
        <color theme="1"/>
        <rFont val="宋体"/>
        <charset val="134"/>
      </rPr>
      <t>年</t>
    </r>
  </si>
  <si>
    <r>
      <rPr>
        <sz val="10"/>
        <color theme="1"/>
        <rFont val="宋体"/>
        <charset val="134"/>
      </rPr>
      <t>仁和区</t>
    </r>
  </si>
  <si>
    <r>
      <rPr>
        <b/>
        <sz val="10"/>
        <color theme="1"/>
        <rFont val="宋体"/>
        <charset val="134"/>
      </rPr>
      <t>合</t>
    </r>
    <r>
      <rPr>
        <b/>
        <sz val="10"/>
        <color theme="1"/>
        <rFont val="Times New Roman"/>
        <charset val="134"/>
      </rPr>
      <t xml:space="preserve"> </t>
    </r>
    <r>
      <rPr>
        <b/>
        <sz val="10"/>
        <color theme="1"/>
        <rFont val="宋体"/>
        <charset val="134"/>
      </rPr>
      <t>计</t>
    </r>
  </si>
  <si>
    <t>2024年仁和区提前下达新增地方政府债券资金安排情况表</t>
  </si>
  <si>
    <t>区划名称</t>
  </si>
  <si>
    <t>项目名称</t>
  </si>
  <si>
    <t>项目类型</t>
  </si>
  <si>
    <t>项目单位</t>
  </si>
  <si>
    <t>债券性质</t>
  </si>
  <si>
    <t>发行金额</t>
  </si>
  <si>
    <t>仁和区</t>
  </si>
  <si>
    <t>仁和区消防救援装备建设项目</t>
  </si>
  <si>
    <t>其他</t>
  </si>
  <si>
    <t>攀枝花市仁和区消防救援大队</t>
  </si>
  <si>
    <t>一般债券</t>
  </si>
</sst>
</file>

<file path=xl/styles.xml><?xml version="1.0" encoding="utf-8"?>
<styleSheet xmlns="http://schemas.openxmlformats.org/spreadsheetml/2006/main">
  <numFmts count="2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0_);\(#,##0\)"/>
    <numFmt numFmtId="178" formatCode="#,##0_);[Red]\(#,##0\)"/>
    <numFmt numFmtId="179" formatCode="_ * #,##0_ ;_ * \-#,##0_ ;_ * &quot;-&quot;??_ ;_ @_ "/>
    <numFmt numFmtId="180" formatCode="* #,##0.0;* \-#,##0.0;* &quot;-&quot;??;@"/>
    <numFmt numFmtId="181" formatCode="\¥#,##0;\¥\-#,##0"/>
    <numFmt numFmtId="182" formatCode="#,##0.00_ "/>
    <numFmt numFmtId="183" formatCode="* #,##0.00;* \-#,##0.00;* &quot;-&quot;??;@"/>
    <numFmt numFmtId="184" formatCode="_-* #,##0.00_-;\-* #,##0.00_-;_-* &quot;-&quot;??_-;_-@_-"/>
    <numFmt numFmtId="185" formatCode="_-* #,##0_-;\-* #,##0_-;_-* &quot;-&quot;_-;_-@_-"/>
    <numFmt numFmtId="186" formatCode="0.00_ "/>
    <numFmt numFmtId="187" formatCode="#,##0_ "/>
    <numFmt numFmtId="188" formatCode="yyyy&quot;年&quot;m&quot;月&quot;;@"/>
    <numFmt numFmtId="189" formatCode="0.0_ "/>
    <numFmt numFmtId="190" formatCode="0_ "/>
    <numFmt numFmtId="191" formatCode="0_);[Red]\(0\)"/>
    <numFmt numFmtId="192" formatCode="0.0%"/>
  </numFmts>
  <fonts count="137">
    <font>
      <sz val="11"/>
      <color theme="1"/>
      <name val="宋体"/>
      <charset val="134"/>
      <scheme val="minor"/>
    </font>
    <font>
      <sz val="20"/>
      <name val="方正小标宋简体"/>
      <charset val="134"/>
    </font>
    <font>
      <sz val="12"/>
      <name val="宋体"/>
      <charset val="134"/>
    </font>
    <font>
      <sz val="11"/>
      <name val="宋体"/>
      <charset val="134"/>
    </font>
    <font>
      <sz val="11"/>
      <color theme="1"/>
      <name val="黑体"/>
      <charset val="134"/>
    </font>
    <font>
      <sz val="11"/>
      <color theme="1"/>
      <name val="Times New Roman"/>
      <charset val="134"/>
    </font>
    <font>
      <sz val="14"/>
      <name val="黑体"/>
      <charset val="134"/>
    </font>
    <font>
      <b/>
      <sz val="16"/>
      <color theme="1"/>
      <name val="宋体"/>
      <charset val="134"/>
    </font>
    <font>
      <b/>
      <sz val="16"/>
      <color theme="1"/>
      <name val="Times New Roman"/>
      <charset val="134"/>
    </font>
    <font>
      <sz val="9"/>
      <color theme="1"/>
      <name val="Times New Roman"/>
      <charset val="134"/>
    </font>
    <font>
      <sz val="10"/>
      <color theme="1"/>
      <name val="Times New Roman"/>
      <charset val="134"/>
    </font>
    <font>
      <b/>
      <sz val="10"/>
      <color theme="1"/>
      <name val="Times New Roman"/>
      <charset val="134"/>
    </font>
    <font>
      <b/>
      <sz val="11"/>
      <color theme="1"/>
      <name val="Times New Roman"/>
      <charset val="134"/>
    </font>
    <font>
      <sz val="20"/>
      <color indexed="8"/>
      <name val="方正小标宋简体"/>
      <charset val="134"/>
    </font>
    <font>
      <sz val="12"/>
      <color indexed="8"/>
      <name val="宋体"/>
      <charset val="134"/>
      <scheme val="minor"/>
    </font>
    <font>
      <b/>
      <sz val="11"/>
      <color indexed="8"/>
      <name val="宋体"/>
      <charset val="134"/>
      <scheme val="minor"/>
    </font>
    <font>
      <sz val="11"/>
      <color indexed="8"/>
      <name val="宋体"/>
      <charset val="134"/>
      <scheme val="minor"/>
    </font>
    <font>
      <sz val="12"/>
      <color indexed="8"/>
      <name val="宋体"/>
      <charset val="134"/>
    </font>
    <font>
      <b/>
      <sz val="11"/>
      <name val="宋体"/>
      <charset val="134"/>
    </font>
    <font>
      <sz val="10"/>
      <name val="Arial"/>
      <charset val="134"/>
    </font>
    <font>
      <sz val="20"/>
      <color indexed="8"/>
      <name val="Times New Roman"/>
      <charset val="134"/>
    </font>
    <font>
      <sz val="12"/>
      <color indexed="8"/>
      <name val="Times New Roman"/>
      <charset val="134"/>
    </font>
    <font>
      <b/>
      <sz val="11"/>
      <color indexed="8"/>
      <name val="Times New Roman"/>
      <charset val="134"/>
    </font>
    <font>
      <sz val="11"/>
      <color indexed="8"/>
      <name val="Times New Roman"/>
      <charset val="134"/>
    </font>
    <font>
      <sz val="14"/>
      <name val="Times New Roman"/>
      <charset val="134"/>
    </font>
    <font>
      <sz val="20"/>
      <name val="Times New Roman"/>
      <charset val="134"/>
    </font>
    <font>
      <sz val="12"/>
      <name val="Times New Roman"/>
      <charset val="134"/>
    </font>
    <font>
      <sz val="11"/>
      <name val="Times New Roman"/>
      <charset val="134"/>
    </font>
    <font>
      <b/>
      <sz val="11"/>
      <name val="Times New Roman"/>
      <charset val="134"/>
    </font>
    <font>
      <sz val="10"/>
      <name val="Times New Roman"/>
      <charset val="134"/>
    </font>
    <font>
      <b/>
      <sz val="12"/>
      <color theme="1"/>
      <name val="宋体"/>
      <charset val="134"/>
      <scheme val="minor"/>
    </font>
    <font>
      <b/>
      <sz val="12"/>
      <color theme="1"/>
      <name val="宋体"/>
      <charset val="134"/>
    </font>
    <font>
      <b/>
      <sz val="12"/>
      <color theme="1"/>
      <name val="方正书宋_GBK"/>
      <charset val="134"/>
    </font>
    <font>
      <b/>
      <sz val="11"/>
      <color rgb="FFFF0000"/>
      <name val="Times New Roman"/>
      <charset val="134"/>
    </font>
    <font>
      <sz val="11"/>
      <color rgb="FF000000"/>
      <name val="宋体"/>
      <charset val="134"/>
      <scheme val="minor"/>
    </font>
    <font>
      <b/>
      <sz val="11"/>
      <color theme="1"/>
      <name val="宋体"/>
      <charset val="134"/>
      <scheme val="minor"/>
    </font>
    <font>
      <b/>
      <sz val="16"/>
      <name val="宋体"/>
      <charset val="134"/>
    </font>
    <font>
      <sz val="9"/>
      <name val="宋体"/>
      <charset val="134"/>
    </font>
    <font>
      <b/>
      <sz val="10"/>
      <color theme="1"/>
      <name val="宋体"/>
      <charset val="134"/>
    </font>
    <font>
      <sz val="10"/>
      <color theme="1"/>
      <name val="方正书宋_GBK"/>
      <charset val="134"/>
    </font>
    <font>
      <b/>
      <sz val="18"/>
      <color theme="1"/>
      <name val="Times New Roman"/>
      <charset val="134"/>
    </font>
    <font>
      <sz val="12"/>
      <color theme="1"/>
      <name val="Times New Roman"/>
      <charset val="134"/>
    </font>
    <font>
      <b/>
      <sz val="12"/>
      <color theme="1"/>
      <name val="Times New Roman"/>
      <charset val="134"/>
    </font>
    <font>
      <b/>
      <sz val="18"/>
      <color rgb="FF000000"/>
      <name val="Times New Roman"/>
      <charset val="134"/>
    </font>
    <font>
      <b/>
      <sz val="18"/>
      <color indexed="8"/>
      <name val="Times New Roman"/>
      <charset val="134"/>
    </font>
    <font>
      <b/>
      <sz val="10"/>
      <name val="Times New Roman"/>
      <charset val="134"/>
    </font>
    <font>
      <b/>
      <sz val="9"/>
      <name val="Times New Roman"/>
      <charset val="134"/>
    </font>
    <font>
      <b/>
      <sz val="9"/>
      <color indexed="8"/>
      <name val="Times New Roman"/>
      <charset val="134"/>
    </font>
    <font>
      <b/>
      <sz val="10"/>
      <color indexed="8"/>
      <name val="Times New Roman"/>
      <charset val="134"/>
    </font>
    <font>
      <sz val="10"/>
      <color indexed="8"/>
      <name val="Times New Roman"/>
      <charset val="134"/>
    </font>
    <font>
      <sz val="9"/>
      <name val="Times New Roman"/>
      <charset val="134"/>
    </font>
    <font>
      <sz val="9"/>
      <color indexed="8"/>
      <name val="Times New Roman"/>
      <charset val="134"/>
    </font>
    <font>
      <sz val="18"/>
      <color indexed="8"/>
      <name val="方正小标宋简体"/>
      <charset val="134"/>
    </font>
    <font>
      <sz val="12"/>
      <color theme="1"/>
      <name val="宋体"/>
      <charset val="134"/>
      <scheme val="minor"/>
    </font>
    <font>
      <sz val="16"/>
      <color indexed="8"/>
      <name val="方正小标宋简体"/>
      <charset val="134"/>
    </font>
    <font>
      <sz val="12"/>
      <name val="黑体"/>
      <charset val="134"/>
    </font>
    <font>
      <b/>
      <sz val="11"/>
      <color theme="1"/>
      <name val="宋体"/>
      <charset val="134"/>
    </font>
    <font>
      <sz val="11"/>
      <color theme="1"/>
      <name val="宋体"/>
      <charset val="134"/>
    </font>
    <font>
      <sz val="10"/>
      <name val="宋体"/>
      <charset val="134"/>
    </font>
    <font>
      <b/>
      <sz val="18"/>
      <name val="宋体"/>
      <charset val="134"/>
    </font>
    <font>
      <b/>
      <sz val="12"/>
      <name val="宋体"/>
      <charset val="134"/>
    </font>
    <font>
      <sz val="12"/>
      <color theme="1"/>
      <name val="黑体"/>
      <charset val="134"/>
    </font>
    <font>
      <b/>
      <sz val="18"/>
      <name val="Times New Roman"/>
      <charset val="134"/>
    </font>
    <font>
      <sz val="18"/>
      <name val="Times New Roman"/>
      <charset val="134"/>
    </font>
    <font>
      <b/>
      <sz val="20"/>
      <name val="Times New Roman"/>
      <charset val="134"/>
    </font>
    <font>
      <b/>
      <sz val="12"/>
      <name val="Times New Roman"/>
      <charset val="134"/>
    </font>
    <font>
      <b/>
      <sz val="12"/>
      <color indexed="8"/>
      <name val="Times New Roman"/>
      <charset val="134"/>
    </font>
    <font>
      <b/>
      <sz val="20"/>
      <color rgb="FF000000"/>
      <name val="Times New Roman"/>
      <charset val="134"/>
    </font>
    <font>
      <b/>
      <sz val="20"/>
      <color indexed="8"/>
      <name val="Times New Roman"/>
      <charset val="134"/>
    </font>
    <font>
      <b/>
      <sz val="12"/>
      <name val="黑体"/>
      <charset val="134"/>
    </font>
    <font>
      <b/>
      <sz val="14"/>
      <name val="宋体"/>
      <charset val="134"/>
    </font>
    <font>
      <b/>
      <sz val="14"/>
      <name val="Times New Roman"/>
      <charset val="134"/>
    </font>
    <font>
      <b/>
      <sz val="10"/>
      <color rgb="FF000000"/>
      <name val="Times New Roman"/>
      <charset val="134"/>
    </font>
    <font>
      <sz val="10"/>
      <color rgb="FF000000"/>
      <name val="Times New Roman"/>
      <charset val="134"/>
    </font>
    <font>
      <b/>
      <sz val="20"/>
      <color theme="1"/>
      <name val="宋体"/>
      <charset val="134"/>
      <scheme val="minor"/>
    </font>
    <font>
      <b/>
      <sz val="12"/>
      <color indexed="8"/>
      <name val="宋体"/>
      <charset val="134"/>
    </font>
    <font>
      <sz val="11"/>
      <color indexed="20"/>
      <name val="宋体"/>
      <charset val="134"/>
    </font>
    <font>
      <sz val="11"/>
      <color theme="1"/>
      <name val="宋体"/>
      <charset val="0"/>
      <scheme val="minor"/>
    </font>
    <font>
      <sz val="11"/>
      <color indexed="14"/>
      <name val="宋体"/>
      <charset val="134"/>
    </font>
    <font>
      <sz val="11"/>
      <color indexed="17"/>
      <name val="宋体"/>
      <charset val="134"/>
    </font>
    <font>
      <sz val="11"/>
      <color rgb="FF3F3F76"/>
      <name val="宋体"/>
      <charset val="0"/>
      <scheme val="minor"/>
    </font>
    <font>
      <sz val="11"/>
      <color indexed="8"/>
      <name val="宋体"/>
      <charset val="134"/>
    </font>
    <font>
      <sz val="11"/>
      <color indexed="9"/>
      <name val="宋体"/>
      <charset val="134"/>
    </font>
    <font>
      <sz val="12"/>
      <color indexed="17"/>
      <name val="宋体"/>
      <charset val="134"/>
    </font>
    <font>
      <sz val="11"/>
      <color indexed="6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b/>
      <sz val="11"/>
      <color indexed="52"/>
      <name val="宋体"/>
      <charset val="134"/>
    </font>
    <font>
      <sz val="11"/>
      <color indexed="60"/>
      <name val="宋体"/>
      <charset val="134"/>
    </font>
    <font>
      <u/>
      <sz val="11"/>
      <color rgb="FF800080"/>
      <name val="宋体"/>
      <charset val="0"/>
      <scheme val="minor"/>
    </font>
    <font>
      <sz val="9"/>
      <color indexed="8"/>
      <name val="宋体"/>
      <charset val="134"/>
    </font>
    <font>
      <b/>
      <sz val="11"/>
      <color indexed="63"/>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indexed="8"/>
      <name val="宋体"/>
      <charset val="134"/>
    </font>
    <font>
      <b/>
      <sz val="15"/>
      <color theme="3"/>
      <name val="宋体"/>
      <charset val="134"/>
      <scheme val="minor"/>
    </font>
    <font>
      <sz val="10"/>
      <color indexed="20"/>
      <name val="Calibri"/>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sz val="10"/>
      <name val="Helv"/>
      <charset val="134"/>
    </font>
    <font>
      <b/>
      <sz val="13"/>
      <color indexed="56"/>
      <name val="宋体"/>
      <charset val="134"/>
    </font>
    <font>
      <b/>
      <sz val="11"/>
      <color indexed="9"/>
      <name val="宋体"/>
      <charset val="134"/>
    </font>
    <font>
      <b/>
      <sz val="15"/>
      <color indexed="56"/>
      <name val="宋体"/>
      <charset val="134"/>
    </font>
    <font>
      <sz val="12"/>
      <color indexed="20"/>
      <name val="宋体"/>
      <charset val="134"/>
    </font>
    <font>
      <sz val="11"/>
      <color indexed="16"/>
      <name val="宋体"/>
      <charset val="134"/>
    </font>
    <font>
      <i/>
      <sz val="11"/>
      <color indexed="23"/>
      <name val="宋体"/>
      <charset val="134"/>
    </font>
    <font>
      <sz val="10"/>
      <name val="MS Sans Serif"/>
      <charset val="134"/>
    </font>
    <font>
      <sz val="7"/>
      <name val="Small Fonts"/>
      <charset val="134"/>
    </font>
    <font>
      <b/>
      <sz val="18"/>
      <color indexed="56"/>
      <name val="宋体"/>
      <charset val="134"/>
    </font>
    <font>
      <sz val="11"/>
      <color indexed="10"/>
      <name val="宋体"/>
      <charset val="134"/>
    </font>
    <font>
      <sz val="12"/>
      <name val="Courier"/>
      <charset val="134"/>
    </font>
    <font>
      <sz val="10"/>
      <color indexed="8"/>
      <name val="Calibri"/>
      <charset val="134"/>
    </font>
    <font>
      <sz val="11"/>
      <color indexed="52"/>
      <name val="宋体"/>
      <charset val="134"/>
    </font>
    <font>
      <sz val="10"/>
      <color indexed="17"/>
      <name val="Calibri"/>
      <charset val="134"/>
    </font>
    <font>
      <b/>
      <sz val="10"/>
      <name val="Arial"/>
      <charset val="134"/>
    </font>
    <font>
      <sz val="10"/>
      <color theme="1"/>
      <name val="宋体"/>
      <charset val="134"/>
    </font>
    <font>
      <b/>
      <sz val="18"/>
      <color theme="1"/>
      <name val="宋体"/>
      <charset val="134"/>
    </font>
    <font>
      <b/>
      <sz val="18"/>
      <color rgb="FF000000"/>
      <name val="宋体"/>
      <charset val="134"/>
    </font>
    <font>
      <b/>
      <sz val="10"/>
      <name val="宋体"/>
      <charset val="134"/>
    </font>
    <font>
      <b/>
      <sz val="9"/>
      <name val="宋体"/>
      <charset val="134"/>
    </font>
    <font>
      <b/>
      <sz val="9"/>
      <color indexed="8"/>
      <name val="宋体"/>
      <charset val="134"/>
    </font>
    <font>
      <b/>
      <sz val="18"/>
      <color indexed="8"/>
      <name val="宋体"/>
      <charset val="134"/>
    </font>
    <font>
      <b/>
      <sz val="20"/>
      <name val="宋体"/>
      <charset val="134"/>
    </font>
    <font>
      <b/>
      <sz val="20"/>
      <color rgb="FF000000"/>
      <name val="宋体"/>
      <charset val="134"/>
    </font>
    <font>
      <sz val="10"/>
      <color indexed="8"/>
      <name val="宋体"/>
      <charset val="134"/>
    </font>
    <font>
      <b/>
      <sz val="20"/>
      <color indexed="8"/>
      <name val="宋体"/>
      <charset val="134"/>
    </font>
    <font>
      <sz val="10"/>
      <color rgb="FF000000"/>
      <name val="宋体"/>
      <charset val="134"/>
    </font>
  </fonts>
  <fills count="58">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indexed="45"/>
        <bgColor indexed="64"/>
      </patternFill>
    </fill>
    <fill>
      <patternFill patternType="solid">
        <fgColor theme="6" tint="0.799981688894314"/>
        <bgColor indexed="64"/>
      </patternFill>
    </fill>
    <fill>
      <patternFill patternType="solid">
        <fgColor indexed="42"/>
        <bgColor indexed="64"/>
      </patternFill>
    </fill>
    <fill>
      <patternFill patternType="solid">
        <fgColor rgb="FFFFCC99"/>
        <bgColor indexed="64"/>
      </patternFill>
    </fill>
    <fill>
      <patternFill patternType="solid">
        <fgColor indexed="29"/>
        <bgColor indexed="64"/>
      </patternFill>
    </fill>
    <fill>
      <patternFill patternType="solid">
        <fgColor indexed="44"/>
        <bgColor indexed="64"/>
      </patternFill>
    </fill>
    <fill>
      <patternFill patternType="solid">
        <fgColor indexed="26"/>
        <bgColor indexed="64"/>
      </patternFill>
    </fill>
    <fill>
      <patternFill patternType="solid">
        <fgColor theme="6" tint="0.599993896298105"/>
        <bgColor indexed="64"/>
      </patternFill>
    </fill>
    <fill>
      <patternFill patternType="solid">
        <fgColor indexed="47"/>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3"/>
        <bgColor indexed="64"/>
      </patternFill>
    </fill>
    <fill>
      <patternFill patternType="solid">
        <fgColor indexed="22"/>
        <bgColor indexed="64"/>
      </patternFill>
    </fill>
    <fill>
      <patternFill patternType="solid">
        <fgColor indexed="43"/>
        <bgColor indexed="64"/>
      </patternFill>
    </fill>
    <fill>
      <patternFill patternType="solid">
        <fgColor indexed="36"/>
        <bgColor indexed="64"/>
      </patternFill>
    </fill>
    <fill>
      <patternFill patternType="solid">
        <fgColor indexed="57"/>
        <bgColor indexed="64"/>
      </patternFill>
    </fill>
    <fill>
      <patternFill patternType="solid">
        <fgColor rgb="FFFFFFCC"/>
        <bgColor indexed="64"/>
      </patternFill>
    </fill>
    <fill>
      <patternFill patternType="solid">
        <fgColor indexed="46"/>
        <bgColor indexed="64"/>
      </patternFill>
    </fill>
    <fill>
      <patternFill patternType="solid">
        <fgColor theme="5" tint="0.399975585192419"/>
        <bgColor indexed="64"/>
      </patternFill>
    </fill>
    <fill>
      <patternFill patternType="solid">
        <fgColor indexed="30"/>
        <bgColor indexed="64"/>
      </patternFill>
    </fill>
    <fill>
      <patternFill patternType="solid">
        <fgColor indexed="62"/>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11"/>
        <bgColor indexed="64"/>
      </patternFill>
    </fill>
    <fill>
      <patternFill patternType="solid">
        <fgColor rgb="FFF2F2F2"/>
        <bgColor indexed="64"/>
      </patternFill>
    </fill>
    <fill>
      <patternFill patternType="solid">
        <fgColor rgb="FFA5A5A5"/>
        <bgColor indexed="64"/>
      </patternFill>
    </fill>
    <fill>
      <patternFill patternType="solid">
        <fgColor indexed="51"/>
        <bgColor indexed="64"/>
      </patternFill>
    </fill>
    <fill>
      <patternFill patternType="solid">
        <fgColor theme="9" tint="0.799981688894314"/>
        <bgColor indexed="64"/>
      </patternFill>
    </fill>
    <fill>
      <patternFill patternType="solid">
        <fgColor theme="5"/>
        <bgColor indexed="64"/>
      </patternFill>
    </fill>
    <fill>
      <patternFill patternType="solid">
        <fgColor indexed="52"/>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49"/>
        <bgColor indexed="64"/>
      </patternFill>
    </fill>
    <fill>
      <patternFill patternType="solid">
        <fgColor theme="8" tint="0.599993896298105"/>
        <bgColor indexed="64"/>
      </patternFill>
    </fill>
    <fill>
      <patternFill patternType="solid">
        <fgColor indexed="10"/>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31"/>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double">
        <color indexed="52"/>
      </bottom>
      <diagonal/>
    </border>
  </borders>
  <cellStyleXfs count="3448">
    <xf numFmtId="0" fontId="0" fillId="0" borderId="0"/>
    <xf numFmtId="42" fontId="0" fillId="0" borderId="0" applyFont="0" applyFill="0" applyBorder="0" applyAlignment="0" applyProtection="0">
      <alignment vertical="center"/>
    </xf>
    <xf numFmtId="0" fontId="76" fillId="5" borderId="0" applyNumberFormat="0" applyBorder="0" applyAlignment="0" applyProtection="0">
      <alignment vertical="center"/>
    </xf>
    <xf numFmtId="0" fontId="77" fillId="6" borderId="0" applyNumberFormat="0" applyBorder="0" applyAlignment="0" applyProtection="0">
      <alignment vertical="center"/>
    </xf>
    <xf numFmtId="0" fontId="78"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0" fillId="8" borderId="16" applyNumberForma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7" borderId="0" applyNumberFormat="0" applyBorder="0" applyAlignment="0" applyProtection="0">
      <alignment vertical="center"/>
    </xf>
    <xf numFmtId="0" fontId="0" fillId="0" borderId="0">
      <alignment vertical="center"/>
    </xf>
    <xf numFmtId="0" fontId="0" fillId="0" borderId="0"/>
    <xf numFmtId="44" fontId="0" fillId="0" borderId="0" applyFont="0" applyFill="0" applyBorder="0" applyAlignment="0" applyProtection="0">
      <alignment vertical="center"/>
    </xf>
    <xf numFmtId="0" fontId="82" fillId="9"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0" fillId="0" borderId="0">
      <alignment vertical="center"/>
    </xf>
    <xf numFmtId="0" fontId="2" fillId="0" borderId="0"/>
    <xf numFmtId="0" fontId="76" fillId="5" borderId="0" applyNumberFormat="0" applyBorder="0" applyAlignment="0" applyProtection="0">
      <alignment vertical="center"/>
    </xf>
    <xf numFmtId="41" fontId="0" fillId="0" borderId="0" applyFont="0" applyFill="0" applyBorder="0" applyAlignment="0" applyProtection="0">
      <alignment vertical="center"/>
    </xf>
    <xf numFmtId="0" fontId="81" fillId="10" borderId="0" applyNumberFormat="0" applyBorder="0" applyAlignment="0" applyProtection="0">
      <alignment vertical="center"/>
    </xf>
    <xf numFmtId="0" fontId="2" fillId="11" borderId="17" applyNumberFormat="0" applyFont="0" applyAlignment="0" applyProtection="0">
      <alignment vertical="center"/>
    </xf>
    <xf numFmtId="0" fontId="77" fillId="12" borderId="0" applyNumberFormat="0" applyBorder="0" applyAlignment="0" applyProtection="0">
      <alignment vertical="center"/>
    </xf>
    <xf numFmtId="0" fontId="2" fillId="0" borderId="0"/>
    <xf numFmtId="0" fontId="2" fillId="0" borderId="0"/>
    <xf numFmtId="0" fontId="83" fillId="7" borderId="0" applyNumberFormat="0" applyBorder="0" applyAlignment="0" applyProtection="0">
      <alignment vertical="center"/>
    </xf>
    <xf numFmtId="0" fontId="84" fillId="13" borderId="18" applyNumberFormat="0" applyAlignment="0" applyProtection="0">
      <alignment vertical="center"/>
    </xf>
    <xf numFmtId="0" fontId="85" fillId="14" borderId="0" applyNumberFormat="0" applyBorder="0" applyAlignment="0" applyProtection="0">
      <alignment vertical="center"/>
    </xf>
    <xf numFmtId="43" fontId="81" fillId="0" borderId="0" applyFont="0" applyFill="0" applyBorder="0" applyAlignment="0" applyProtection="0">
      <alignment vertical="center"/>
    </xf>
    <xf numFmtId="0" fontId="86" fillId="15" borderId="0" applyNumberFormat="0" applyBorder="0" applyAlignment="0" applyProtection="0">
      <alignment vertical="center"/>
    </xf>
    <xf numFmtId="0" fontId="82" fillId="16" borderId="0" applyNumberFormat="0" applyBorder="0" applyAlignment="0" applyProtection="0">
      <alignment vertical="center"/>
    </xf>
    <xf numFmtId="0" fontId="87" fillId="0" borderId="0" applyNumberFormat="0" applyFill="0" applyBorder="0" applyAlignment="0" applyProtection="0">
      <alignment vertical="center"/>
    </xf>
    <xf numFmtId="0" fontId="79" fillId="7" borderId="0" applyNumberFormat="0" applyBorder="0" applyAlignment="0" applyProtection="0">
      <alignment vertical="center"/>
    </xf>
    <xf numFmtId="0" fontId="2" fillId="0" borderId="0"/>
    <xf numFmtId="9" fontId="81" fillId="0" borderId="0" applyFont="0" applyFill="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89" fillId="18" borderId="0" applyNumberFormat="0" applyBorder="0" applyAlignment="0" applyProtection="0">
      <alignment vertical="center"/>
    </xf>
    <xf numFmtId="0" fontId="76" fillId="5" borderId="0" applyNumberFormat="0" applyBorder="0" applyAlignment="0" applyProtection="0">
      <alignment vertical="center"/>
    </xf>
    <xf numFmtId="0" fontId="82" fillId="19" borderId="0" applyNumberFormat="0" applyBorder="0" applyAlignment="0" applyProtection="0">
      <alignment vertical="center"/>
    </xf>
    <xf numFmtId="0" fontId="90" fillId="0" borderId="0" applyNumberFormat="0" applyFill="0" applyBorder="0" applyAlignment="0" applyProtection="0">
      <alignment vertical="center"/>
    </xf>
    <xf numFmtId="0" fontId="76" fillId="5" borderId="0" applyNumberFormat="0" applyBorder="0" applyAlignment="0" applyProtection="0">
      <alignment vertical="center"/>
    </xf>
    <xf numFmtId="0" fontId="37" fillId="0" borderId="0"/>
    <xf numFmtId="0" fontId="82" fillId="20" borderId="0" applyNumberFormat="0" applyBorder="0" applyAlignment="0" applyProtection="0">
      <alignment vertical="center"/>
    </xf>
    <xf numFmtId="0" fontId="76" fillId="5" borderId="0" applyNumberFormat="0" applyBorder="0" applyAlignment="0" applyProtection="0">
      <alignment vertical="center"/>
    </xf>
    <xf numFmtId="0" fontId="2" fillId="0" borderId="0">
      <alignment vertical="center"/>
    </xf>
    <xf numFmtId="0" fontId="0" fillId="21" borderId="19" applyNumberFormat="0" applyFont="0" applyAlignment="0" applyProtection="0">
      <alignment vertical="center"/>
    </xf>
    <xf numFmtId="0" fontId="82" fillId="9" borderId="0" applyNumberFormat="0" applyBorder="0" applyAlignment="0" applyProtection="0">
      <alignment vertical="center"/>
    </xf>
    <xf numFmtId="0" fontId="79" fillId="7" borderId="0" applyNumberFormat="0" applyBorder="0" applyAlignment="0" applyProtection="0">
      <alignment vertical="center"/>
    </xf>
    <xf numFmtId="1" fontId="91" fillId="0" borderId="0"/>
    <xf numFmtId="0" fontId="92" fillId="17" borderId="20" applyNumberFormat="0" applyAlignment="0" applyProtection="0">
      <alignment vertical="center"/>
    </xf>
    <xf numFmtId="0" fontId="79" fillId="7" borderId="0" applyNumberFormat="0" applyBorder="0" applyAlignment="0" applyProtection="0">
      <alignment vertical="center"/>
    </xf>
    <xf numFmtId="0" fontId="81" fillId="22" borderId="0" applyNumberFormat="0" applyBorder="0" applyAlignment="0" applyProtection="0">
      <alignment vertical="center"/>
    </xf>
    <xf numFmtId="0" fontId="2" fillId="0" borderId="0"/>
    <xf numFmtId="0" fontId="81" fillId="0" borderId="0">
      <alignment vertical="center"/>
    </xf>
    <xf numFmtId="0" fontId="86" fillId="23" borderId="0" applyNumberFormat="0" applyBorder="0" applyAlignment="0" applyProtection="0">
      <alignment vertical="center"/>
    </xf>
    <xf numFmtId="0" fontId="82" fillId="19" borderId="0" applyNumberFormat="0" applyBorder="0" applyAlignment="0" applyProtection="0">
      <alignment vertical="center"/>
    </xf>
    <xf numFmtId="0" fontId="88" fillId="17" borderId="18" applyNumberFormat="0" applyAlignment="0" applyProtection="0">
      <alignment vertical="center"/>
    </xf>
    <xf numFmtId="0" fontId="82" fillId="16"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2" fillId="9" borderId="0" applyNumberFormat="0" applyBorder="0" applyAlignment="0" applyProtection="0">
      <alignment vertical="center"/>
    </xf>
    <xf numFmtId="0" fontId="76" fillId="5" borderId="0" applyNumberFormat="0" applyBorder="0" applyAlignment="0" applyProtection="0">
      <alignment vertical="center"/>
    </xf>
    <xf numFmtId="0" fontId="93" fillId="0" borderId="0" applyNumberFormat="0" applyFill="0" applyBorder="0" applyAlignment="0" applyProtection="0">
      <alignment vertical="center"/>
    </xf>
    <xf numFmtId="0" fontId="79" fillId="7" borderId="0" applyNumberFormat="0" applyBorder="0" applyAlignment="0" applyProtection="0">
      <alignment vertical="center"/>
    </xf>
    <xf numFmtId="9" fontId="81" fillId="0" borderId="0" applyFont="0" applyFill="0" applyBorder="0" applyAlignment="0" applyProtection="0">
      <alignment vertical="center"/>
    </xf>
    <xf numFmtId="0" fontId="94" fillId="0" borderId="0" applyNumberFormat="0" applyFill="0" applyBorder="0" applyAlignment="0" applyProtection="0">
      <alignment vertical="center"/>
    </xf>
    <xf numFmtId="1" fontId="91" fillId="0" borderId="0"/>
    <xf numFmtId="0" fontId="82" fillId="24" borderId="0" applyNumberFormat="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82" fillId="9" borderId="0" applyNumberFormat="0" applyBorder="0" applyAlignment="0" applyProtection="0">
      <alignment vertical="center"/>
    </xf>
    <xf numFmtId="0" fontId="95" fillId="0" borderId="0" applyNumberFormat="0" applyFill="0" applyBorder="0" applyAlignment="0" applyProtection="0">
      <alignment vertical="center"/>
    </xf>
    <xf numFmtId="0" fontId="82" fillId="25" borderId="0" applyNumberFormat="0" applyBorder="0" applyAlignment="0" applyProtection="0">
      <alignment vertical="center"/>
    </xf>
    <xf numFmtId="0" fontId="2" fillId="11" borderId="17" applyNumberFormat="0" applyFont="0" applyAlignment="0" applyProtection="0">
      <alignment vertical="center"/>
    </xf>
    <xf numFmtId="0" fontId="76" fillId="5" borderId="0" applyNumberFormat="0" applyBorder="0" applyAlignment="0" applyProtection="0">
      <alignment vertical="center"/>
    </xf>
    <xf numFmtId="0" fontId="96" fillId="0" borderId="0" applyNumberFormat="0" applyFill="0" applyBorder="0" applyAlignment="0" applyProtection="0">
      <alignment vertical="center"/>
    </xf>
    <xf numFmtId="0" fontId="97" fillId="0" borderId="21" applyNumberFormat="0" applyFill="0" applyAlignment="0" applyProtection="0">
      <alignment vertical="center"/>
    </xf>
    <xf numFmtId="0" fontId="98" fillId="0" borderId="22" applyNumberFormat="0" applyFill="0" applyAlignment="0" applyProtection="0">
      <alignment vertical="center"/>
    </xf>
    <xf numFmtId="0" fontId="92" fillId="17" borderId="20" applyNumberFormat="0" applyAlignment="0" applyProtection="0">
      <alignment vertical="center"/>
    </xf>
    <xf numFmtId="0" fontId="2" fillId="0" borderId="0"/>
    <xf numFmtId="0" fontId="81" fillId="26" borderId="0" applyNumberFormat="0" applyBorder="0" applyAlignment="0" applyProtection="0">
      <alignment vertical="center"/>
    </xf>
    <xf numFmtId="9" fontId="2" fillId="0" borderId="0" applyFont="0" applyFill="0" applyBorder="0" applyAlignment="0" applyProtection="0"/>
    <xf numFmtId="0" fontId="99" fillId="5" borderId="0" applyNumberFormat="0" applyBorder="0" applyAlignment="0" applyProtection="0">
      <alignment vertical="center"/>
    </xf>
    <xf numFmtId="0" fontId="2" fillId="0" borderId="0"/>
    <xf numFmtId="0" fontId="82" fillId="9" borderId="0" applyNumberFormat="0" applyBorder="0" applyAlignment="0" applyProtection="0">
      <alignment vertical="center"/>
    </xf>
    <xf numFmtId="0" fontId="100" fillId="0" borderId="22" applyNumberFormat="0" applyFill="0" applyAlignment="0" applyProtection="0">
      <alignment vertical="center"/>
    </xf>
    <xf numFmtId="0" fontId="82" fillId="25" borderId="0" applyNumberFormat="0" applyBorder="0" applyAlignment="0" applyProtection="0">
      <alignment vertical="center"/>
    </xf>
    <xf numFmtId="9" fontId="0" fillId="0" borderId="0" applyFont="0" applyFill="0" applyBorder="0" applyAlignment="0" applyProtection="0">
      <alignment vertical="center"/>
    </xf>
    <xf numFmtId="0" fontId="84" fillId="13" borderId="18" applyNumberFormat="0" applyAlignment="0" applyProtection="0">
      <alignment vertical="center"/>
    </xf>
    <xf numFmtId="0" fontId="79" fillId="7" borderId="0" applyNumberFormat="0" applyBorder="0" applyAlignment="0" applyProtection="0">
      <alignment vertical="center"/>
    </xf>
    <xf numFmtId="0" fontId="81" fillId="26" borderId="0" applyNumberFormat="0" applyBorder="0" applyAlignment="0" applyProtection="0">
      <alignment vertical="center"/>
    </xf>
    <xf numFmtId="0" fontId="86" fillId="27" borderId="0" applyNumberFormat="0" applyBorder="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82" fillId="16" borderId="0" applyNumberFormat="0" applyBorder="0" applyAlignment="0" applyProtection="0">
      <alignment vertical="center"/>
    </xf>
    <xf numFmtId="0" fontId="76" fillId="5" borderId="0" applyNumberFormat="0" applyBorder="0" applyAlignment="0" applyProtection="0">
      <alignment vertical="center"/>
    </xf>
    <xf numFmtId="0" fontId="82" fillId="9" borderId="0" applyNumberFormat="0" applyBorder="0" applyAlignment="0" applyProtection="0">
      <alignment vertical="center"/>
    </xf>
    <xf numFmtId="0" fontId="93" fillId="0" borderId="23" applyNumberFormat="0" applyFill="0" applyAlignment="0" applyProtection="0">
      <alignment vertical="center"/>
    </xf>
    <xf numFmtId="0" fontId="82" fillId="25" borderId="0" applyNumberFormat="0" applyBorder="0" applyAlignment="0" applyProtection="0">
      <alignment vertical="center"/>
    </xf>
    <xf numFmtId="0" fontId="79" fillId="7" borderId="0" applyNumberFormat="0" applyBorder="0" applyAlignment="0" applyProtection="0">
      <alignment vertical="center"/>
    </xf>
    <xf numFmtId="9" fontId="81" fillId="0" borderId="0" applyFont="0" applyFill="0" applyBorder="0" applyAlignment="0" applyProtection="0">
      <alignment vertical="center"/>
    </xf>
    <xf numFmtId="0" fontId="86" fillId="28" borderId="0" applyNumberFormat="0" applyBorder="0" applyAlignment="0" applyProtection="0">
      <alignment vertical="center"/>
    </xf>
    <xf numFmtId="0" fontId="76" fillId="5" borderId="0" applyNumberFormat="0" applyBorder="0" applyAlignment="0" applyProtection="0">
      <alignment vertical="center"/>
    </xf>
    <xf numFmtId="0" fontId="82" fillId="29" borderId="0" applyNumberFormat="0" applyBorder="0" applyAlignment="0" applyProtection="0">
      <alignment vertical="center"/>
    </xf>
    <xf numFmtId="0" fontId="101" fillId="30" borderId="24" applyNumberFormat="0" applyAlignment="0" applyProtection="0">
      <alignment vertical="center"/>
    </xf>
    <xf numFmtId="0" fontId="79" fillId="7" borderId="0" applyNumberFormat="0" applyBorder="0" applyAlignment="0" applyProtection="0">
      <alignment vertical="center"/>
    </xf>
    <xf numFmtId="0" fontId="81" fillId="10" borderId="0" applyNumberFormat="0" applyBorder="0" applyAlignment="0" applyProtection="0">
      <alignment vertical="center"/>
    </xf>
    <xf numFmtId="0" fontId="102" fillId="30" borderId="16" applyNumberFormat="0" applyAlignment="0" applyProtection="0">
      <alignment vertical="center"/>
    </xf>
    <xf numFmtId="0" fontId="88" fillId="17" borderId="18" applyNumberFormat="0" applyAlignment="0" applyProtection="0">
      <alignment vertical="center"/>
    </xf>
    <xf numFmtId="0" fontId="84" fillId="13" borderId="18" applyNumberFormat="0" applyAlignment="0" applyProtection="0">
      <alignment vertical="center"/>
    </xf>
    <xf numFmtId="0" fontId="81" fillId="22" borderId="0" applyNumberFormat="0" applyBorder="0" applyAlignment="0" applyProtection="0">
      <alignment vertical="center"/>
    </xf>
    <xf numFmtId="0" fontId="78" fillId="5" borderId="0" applyNumberFormat="0" applyBorder="0" applyAlignment="0" applyProtection="0">
      <alignment vertical="center"/>
    </xf>
    <xf numFmtId="0" fontId="76" fillId="5" borderId="0" applyNumberFormat="0" applyBorder="0" applyAlignment="0" applyProtection="0">
      <alignment vertical="center"/>
    </xf>
    <xf numFmtId="0" fontId="103" fillId="31" borderId="25" applyNumberFormat="0" applyAlignment="0" applyProtection="0">
      <alignment vertical="center"/>
    </xf>
    <xf numFmtId="0" fontId="81" fillId="32"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8" fillId="5" borderId="0" applyNumberFormat="0" applyBorder="0" applyAlignment="0" applyProtection="0">
      <alignment vertical="center"/>
    </xf>
    <xf numFmtId="0" fontId="77" fillId="33" borderId="0" applyNumberFormat="0" applyBorder="0" applyAlignment="0" applyProtection="0">
      <alignment vertical="center"/>
    </xf>
    <xf numFmtId="0" fontId="86" fillId="34" borderId="0" applyNumberFormat="0" applyBorder="0" applyAlignment="0" applyProtection="0">
      <alignment vertical="center"/>
    </xf>
    <xf numFmtId="0" fontId="81" fillId="22" borderId="0" applyNumberFormat="0" applyBorder="0" applyAlignment="0" applyProtection="0">
      <alignment vertical="center"/>
    </xf>
    <xf numFmtId="0" fontId="76" fillId="5" borderId="0" applyNumberFormat="0" applyBorder="0" applyAlignment="0" applyProtection="0">
      <alignment vertical="center"/>
    </xf>
    <xf numFmtId="0" fontId="104" fillId="0" borderId="26" applyNumberFormat="0" applyFill="0" applyAlignment="0" applyProtection="0">
      <alignment vertical="center"/>
    </xf>
    <xf numFmtId="0" fontId="79" fillId="7" borderId="0" applyNumberFormat="0" applyBorder="0" applyAlignment="0" applyProtection="0">
      <alignment vertical="center"/>
    </xf>
    <xf numFmtId="0" fontId="89" fillId="18" borderId="0" applyNumberFormat="0" applyBorder="0" applyAlignment="0" applyProtection="0">
      <alignment vertical="center"/>
    </xf>
    <xf numFmtId="0" fontId="0" fillId="0" borderId="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105" fillId="0" borderId="27" applyNumberFormat="0" applyFill="0" applyAlignment="0" applyProtection="0">
      <alignment vertical="center"/>
    </xf>
    <xf numFmtId="0" fontId="82" fillId="35" borderId="0" applyNumberFormat="0" applyBorder="0" applyAlignment="0" applyProtection="0">
      <alignment vertical="center"/>
    </xf>
    <xf numFmtId="0" fontId="76" fillId="5" borderId="0" applyNumberFormat="0" applyBorder="0" applyAlignment="0" applyProtection="0">
      <alignment vertical="center"/>
    </xf>
    <xf numFmtId="0" fontId="106" fillId="36"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107" fillId="3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2" fillId="29" borderId="0" applyNumberFormat="0" applyBorder="0" applyAlignment="0" applyProtection="0">
      <alignment vertical="center"/>
    </xf>
    <xf numFmtId="0" fontId="76" fillId="5" borderId="0" applyNumberFormat="0" applyBorder="0" applyAlignment="0" applyProtection="0">
      <alignment vertical="center"/>
    </xf>
    <xf numFmtId="0" fontId="108" fillId="0" borderId="28" applyNumberFormat="0" applyFill="0" applyAlignment="0" applyProtection="0">
      <alignment vertical="center"/>
    </xf>
    <xf numFmtId="0" fontId="78" fillId="5" borderId="0" applyNumberFormat="0" applyBorder="0" applyAlignment="0" applyProtection="0">
      <alignment vertical="center"/>
    </xf>
    <xf numFmtId="0" fontId="81" fillId="7" borderId="0" applyNumberFormat="0" applyBorder="0" applyAlignment="0" applyProtection="0">
      <alignment vertical="center"/>
    </xf>
    <xf numFmtId="0" fontId="81" fillId="7" borderId="0" applyNumberFormat="0" applyBorder="0" applyAlignment="0" applyProtection="0">
      <alignment vertical="center"/>
    </xf>
    <xf numFmtId="0" fontId="81" fillId="32" borderId="0" applyNumberFormat="0" applyBorder="0" applyAlignment="0" applyProtection="0">
      <alignment vertical="center"/>
    </xf>
    <xf numFmtId="0" fontId="76" fillId="5" borderId="0" applyNumberFormat="0" applyBorder="0" applyAlignment="0" applyProtection="0">
      <alignment vertical="center"/>
    </xf>
    <xf numFmtId="0" fontId="92" fillId="17" borderId="20" applyNumberFormat="0" applyAlignment="0" applyProtection="0">
      <alignment vertical="center"/>
    </xf>
    <xf numFmtId="0" fontId="78" fillId="5" borderId="0" applyNumberFormat="0" applyBorder="0" applyAlignment="0" applyProtection="0">
      <alignment vertical="center"/>
    </xf>
    <xf numFmtId="0" fontId="77" fillId="38" borderId="0" applyNumberFormat="0" applyBorder="0" applyAlignment="0" applyProtection="0">
      <alignment vertical="center"/>
    </xf>
    <xf numFmtId="0" fontId="86" fillId="39" borderId="0" applyNumberFormat="0" applyBorder="0" applyAlignment="0" applyProtection="0">
      <alignment vertical="center"/>
    </xf>
    <xf numFmtId="0" fontId="81" fillId="22" borderId="0" applyNumberFormat="0" applyBorder="0" applyAlignment="0" applyProtection="0">
      <alignment vertical="center"/>
    </xf>
    <xf numFmtId="0" fontId="2" fillId="0" borderId="0"/>
    <xf numFmtId="0" fontId="77" fillId="40" borderId="0" applyNumberFormat="0" applyBorder="0" applyAlignment="0" applyProtection="0">
      <alignment vertical="center"/>
    </xf>
    <xf numFmtId="0" fontId="79" fillId="7" borderId="0" applyNumberFormat="0" applyBorder="0" applyAlignment="0" applyProtection="0">
      <alignment vertical="center"/>
    </xf>
    <xf numFmtId="0" fontId="77" fillId="41" borderId="0" applyNumberFormat="0" applyBorder="0" applyAlignment="0" applyProtection="0">
      <alignment vertical="center"/>
    </xf>
    <xf numFmtId="0" fontId="2" fillId="0" borderId="0"/>
    <xf numFmtId="0" fontId="77" fillId="42" borderId="0" applyNumberFormat="0" applyBorder="0" applyAlignment="0" applyProtection="0">
      <alignment vertical="center"/>
    </xf>
    <xf numFmtId="0" fontId="81" fillId="10" borderId="0" applyNumberFormat="0" applyBorder="0" applyAlignment="0" applyProtection="0">
      <alignment vertical="center"/>
    </xf>
    <xf numFmtId="0" fontId="2" fillId="11" borderId="17" applyNumberFormat="0" applyFont="0" applyAlignment="0" applyProtection="0">
      <alignment vertical="center"/>
    </xf>
    <xf numFmtId="0" fontId="77" fillId="43" borderId="0" applyNumberFormat="0" applyBorder="0" applyAlignment="0" applyProtection="0">
      <alignment vertical="center"/>
    </xf>
    <xf numFmtId="0" fontId="2" fillId="0" borderId="0"/>
    <xf numFmtId="0" fontId="86" fillId="44" borderId="0" applyNumberFormat="0" applyBorder="0" applyAlignment="0" applyProtection="0">
      <alignment vertical="center"/>
    </xf>
    <xf numFmtId="43" fontId="2" fillId="0" borderId="0" applyFont="0" applyFill="0" applyBorder="0" applyAlignment="0" applyProtection="0"/>
    <xf numFmtId="0" fontId="81" fillId="10" borderId="0" applyNumberFormat="0" applyBorder="0" applyAlignment="0" applyProtection="0">
      <alignment vertical="center"/>
    </xf>
    <xf numFmtId="0" fontId="81" fillId="9" borderId="0" applyNumberFormat="0" applyBorder="0" applyAlignment="0" applyProtection="0">
      <alignment vertical="center"/>
    </xf>
    <xf numFmtId="0" fontId="79" fillId="7" borderId="0" applyNumberFormat="0" applyBorder="0" applyAlignment="0" applyProtection="0">
      <alignment vertical="center"/>
    </xf>
    <xf numFmtId="0" fontId="2" fillId="0" borderId="0"/>
    <xf numFmtId="0" fontId="86" fillId="45" borderId="0" applyNumberFormat="0" applyBorder="0" applyAlignment="0" applyProtection="0">
      <alignment vertical="center"/>
    </xf>
    <xf numFmtId="0" fontId="78" fillId="5" borderId="0" applyNumberFormat="0" applyBorder="0" applyAlignment="0" applyProtection="0">
      <alignment vertical="center"/>
    </xf>
    <xf numFmtId="0" fontId="77" fillId="46" borderId="0" applyNumberFormat="0" applyBorder="0" applyAlignment="0" applyProtection="0">
      <alignment vertical="center"/>
    </xf>
    <xf numFmtId="0" fontId="77" fillId="47" borderId="0" applyNumberFormat="0" applyBorder="0" applyAlignment="0" applyProtection="0">
      <alignment vertical="center"/>
    </xf>
    <xf numFmtId="0" fontId="78" fillId="5" borderId="0" applyNumberFormat="0" applyBorder="0" applyAlignment="0" applyProtection="0">
      <alignment vertical="center"/>
    </xf>
    <xf numFmtId="0" fontId="2" fillId="0" borderId="0"/>
    <xf numFmtId="0" fontId="2" fillId="0" borderId="0"/>
    <xf numFmtId="0" fontId="84" fillId="13" borderId="18" applyNumberFormat="0" applyAlignment="0" applyProtection="0">
      <alignment vertical="center"/>
    </xf>
    <xf numFmtId="0" fontId="86" fillId="48" borderId="0" applyNumberFormat="0" applyBorder="0" applyAlignment="0" applyProtection="0">
      <alignment vertical="center"/>
    </xf>
    <xf numFmtId="0" fontId="79" fillId="7" borderId="0" applyNumberFormat="0" applyBorder="0" applyAlignment="0" applyProtection="0">
      <alignment vertical="center"/>
    </xf>
    <xf numFmtId="0" fontId="2" fillId="11" borderId="17" applyNumberFormat="0" applyFont="0" applyAlignment="0" applyProtection="0">
      <alignment vertical="center"/>
    </xf>
    <xf numFmtId="0" fontId="2" fillId="0" borderId="0">
      <alignment vertical="center"/>
    </xf>
    <xf numFmtId="0" fontId="82" fillId="49" borderId="0" applyNumberFormat="0" applyBorder="0" applyAlignment="0" applyProtection="0">
      <alignment vertical="center"/>
    </xf>
    <xf numFmtId="0" fontId="77" fillId="50"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4" fillId="13" borderId="18" applyNumberFormat="0" applyAlignment="0" applyProtection="0">
      <alignment vertical="center"/>
    </xf>
    <xf numFmtId="0" fontId="82" fillId="19" borderId="0" applyNumberFormat="0" applyBorder="0" applyAlignment="0" applyProtection="0">
      <alignment vertical="center"/>
    </xf>
    <xf numFmtId="0" fontId="81" fillId="0" borderId="0">
      <alignment vertical="center"/>
    </xf>
    <xf numFmtId="0" fontId="84" fillId="13" borderId="18" applyNumberFormat="0" applyAlignment="0" applyProtection="0">
      <alignment vertical="center"/>
    </xf>
    <xf numFmtId="0" fontId="82" fillId="51" borderId="0" applyNumberFormat="0" applyBorder="0" applyAlignment="0" applyProtection="0">
      <alignment vertical="center"/>
    </xf>
    <xf numFmtId="0" fontId="2" fillId="0" borderId="0"/>
    <xf numFmtId="0" fontId="86" fillId="52" borderId="0" applyNumberFormat="0" applyBorder="0" applyAlignment="0" applyProtection="0">
      <alignment vertical="center"/>
    </xf>
    <xf numFmtId="0" fontId="76" fillId="5" borderId="0" applyNumberFormat="0" applyBorder="0" applyAlignment="0" applyProtection="0">
      <alignment vertical="center"/>
    </xf>
    <xf numFmtId="0" fontId="86" fillId="53" borderId="0" applyNumberFormat="0" applyBorder="0" applyAlignment="0" applyProtection="0">
      <alignment vertical="center"/>
    </xf>
    <xf numFmtId="0" fontId="89" fillId="18" borderId="0" applyNumberFormat="0" applyBorder="0" applyAlignment="0" applyProtection="0">
      <alignment vertical="center"/>
    </xf>
    <xf numFmtId="0" fontId="82" fillId="49" borderId="0" applyNumberFormat="0" applyBorder="0" applyAlignment="0" applyProtection="0">
      <alignment vertical="center"/>
    </xf>
    <xf numFmtId="0" fontId="81" fillId="7" borderId="0" applyNumberFormat="0" applyBorder="0" applyAlignment="0" applyProtection="0">
      <alignment vertical="center"/>
    </xf>
    <xf numFmtId="0" fontId="77" fillId="54" borderId="0" applyNumberFormat="0" applyBorder="0" applyAlignment="0" applyProtection="0">
      <alignment vertical="center"/>
    </xf>
    <xf numFmtId="0" fontId="76" fillId="5" borderId="0" applyNumberFormat="0" applyBorder="0" applyAlignment="0" applyProtection="0">
      <alignment vertical="center"/>
    </xf>
    <xf numFmtId="0" fontId="84" fillId="13" borderId="18" applyNumberFormat="0" applyAlignment="0" applyProtection="0">
      <alignment vertical="center"/>
    </xf>
    <xf numFmtId="0" fontId="82" fillId="19" borderId="0" applyNumberFormat="0" applyBorder="0" applyAlignment="0" applyProtection="0">
      <alignment vertical="center"/>
    </xf>
    <xf numFmtId="0" fontId="108" fillId="0" borderId="28" applyNumberFormat="0" applyFill="0" applyAlignment="0" applyProtection="0">
      <alignment vertical="center"/>
    </xf>
    <xf numFmtId="0" fontId="84" fillId="13" borderId="18" applyNumberFormat="0" applyAlignment="0" applyProtection="0">
      <alignment vertical="center"/>
    </xf>
    <xf numFmtId="0" fontId="86" fillId="55" borderId="0" applyNumberFormat="0" applyBorder="0" applyAlignment="0" applyProtection="0">
      <alignment vertical="center"/>
    </xf>
    <xf numFmtId="0" fontId="109" fillId="0" borderId="0"/>
    <xf numFmtId="0" fontId="81" fillId="11" borderId="17" applyNumberFormat="0" applyFont="0" applyAlignment="0" applyProtection="0">
      <alignment vertical="center"/>
    </xf>
    <xf numFmtId="0" fontId="110" fillId="0" borderId="29" applyNumberFormat="0" applyFill="0" applyAlignment="0" applyProtection="0">
      <alignment vertical="center"/>
    </xf>
    <xf numFmtId="0" fontId="81" fillId="10" borderId="0" applyNumberFormat="0" applyBorder="0" applyAlignment="0" applyProtection="0">
      <alignment vertical="center"/>
    </xf>
    <xf numFmtId="0" fontId="2" fillId="0" borderId="0"/>
    <xf numFmtId="0" fontId="0" fillId="0" borderId="0">
      <alignment vertical="center"/>
    </xf>
    <xf numFmtId="0" fontId="111" fillId="56" borderId="30" applyNumberFormat="0" applyAlignment="0" applyProtection="0">
      <alignment vertical="center"/>
    </xf>
    <xf numFmtId="0" fontId="79" fillId="7"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112" fillId="0" borderId="31" applyNumberFormat="0" applyFill="0" applyAlignment="0" applyProtection="0">
      <alignment vertical="center"/>
    </xf>
    <xf numFmtId="0" fontId="76" fillId="5" borderId="0" applyNumberFormat="0" applyBorder="0" applyAlignment="0" applyProtection="0">
      <alignment vertical="center"/>
    </xf>
    <xf numFmtId="0" fontId="2" fillId="0" borderId="0"/>
    <xf numFmtId="0" fontId="92" fillId="17" borderId="20" applyNumberFormat="0" applyAlignment="0" applyProtection="0">
      <alignment vertical="center"/>
    </xf>
    <xf numFmtId="0" fontId="79" fillId="7" borderId="0" applyNumberFormat="0" applyBorder="0" applyAlignment="0" applyProtection="0">
      <alignment vertical="center"/>
    </xf>
    <xf numFmtId="9" fontId="2" fillId="0" borderId="0" applyFont="0" applyFill="0" applyBorder="0" applyAlignment="0" applyProtection="0"/>
    <xf numFmtId="0" fontId="81" fillId="10" borderId="0" applyNumberFormat="0" applyBorder="0" applyAlignment="0" applyProtection="0">
      <alignment vertical="center"/>
    </xf>
    <xf numFmtId="0" fontId="110" fillId="0" borderId="29" applyNumberFormat="0" applyFill="0" applyAlignment="0" applyProtection="0">
      <alignment vertical="center"/>
    </xf>
    <xf numFmtId="0" fontId="79" fillId="7" borderId="0" applyNumberFormat="0" applyBorder="0" applyAlignment="0" applyProtection="0">
      <alignment vertical="center"/>
    </xf>
    <xf numFmtId="0" fontId="2" fillId="0" borderId="0"/>
    <xf numFmtId="0" fontId="2" fillId="0" borderId="0"/>
    <xf numFmtId="0" fontId="0" fillId="0" borderId="0">
      <alignment vertical="center"/>
    </xf>
    <xf numFmtId="0" fontId="111" fillId="56" borderId="30" applyNumberFormat="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2" fillId="0" borderId="0"/>
    <xf numFmtId="0" fontId="111" fillId="56" borderId="30" applyNumberFormat="0" applyAlignment="0" applyProtection="0">
      <alignment vertical="center"/>
    </xf>
    <xf numFmtId="0" fontId="37" fillId="0" borderId="0"/>
    <xf numFmtId="0" fontId="2" fillId="0" borderId="0">
      <alignment vertical="center"/>
    </xf>
    <xf numFmtId="0" fontId="76" fillId="5"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2" fillId="0" borderId="0"/>
    <xf numFmtId="0" fontId="89" fillId="18" borderId="0" applyNumberFormat="0" applyBorder="0" applyAlignment="0" applyProtection="0">
      <alignment vertical="center"/>
    </xf>
    <xf numFmtId="0" fontId="82" fillId="49"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32"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4" fillId="13" borderId="18" applyNumberFormat="0" applyAlignment="0" applyProtection="0">
      <alignment vertical="center"/>
    </xf>
    <xf numFmtId="0" fontId="79" fillId="7" borderId="0" applyNumberFormat="0" applyBorder="0" applyAlignment="0" applyProtection="0">
      <alignment vertical="center"/>
    </xf>
    <xf numFmtId="0" fontId="2" fillId="0" borderId="0"/>
    <xf numFmtId="0" fontId="82" fillId="9"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82" fillId="9"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81" fillId="9" borderId="0" applyNumberFormat="0" applyBorder="0" applyAlignment="0" applyProtection="0">
      <alignment vertical="center"/>
    </xf>
    <xf numFmtId="0" fontId="81" fillId="10" borderId="0" applyNumberFormat="0" applyBorder="0" applyAlignment="0" applyProtection="0">
      <alignment vertical="center"/>
    </xf>
    <xf numFmtId="0" fontId="0" fillId="0" borderId="0">
      <alignment vertical="center"/>
    </xf>
    <xf numFmtId="0" fontId="2" fillId="0" borderId="0"/>
    <xf numFmtId="0" fontId="76" fillId="5" borderId="0" applyNumberFormat="0" applyBorder="0" applyAlignment="0" applyProtection="0">
      <alignment vertical="center"/>
    </xf>
    <xf numFmtId="0" fontId="2" fillId="0" borderId="0"/>
    <xf numFmtId="0" fontId="112" fillId="0" borderId="31" applyNumberFormat="0" applyFill="0" applyAlignment="0" applyProtection="0">
      <alignment vertical="center"/>
    </xf>
    <xf numFmtId="0" fontId="79" fillId="7" borderId="0" applyNumberFormat="0" applyBorder="0" applyAlignment="0" applyProtection="0">
      <alignment vertical="center"/>
    </xf>
    <xf numFmtId="0" fontId="2" fillId="0" borderId="0"/>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81" fillId="7" borderId="0" applyNumberFormat="0" applyBorder="0" applyAlignment="0" applyProtection="0">
      <alignment vertical="center"/>
    </xf>
    <xf numFmtId="0" fontId="82" fillId="51" borderId="0" applyNumberFormat="0" applyBorder="0" applyAlignment="0" applyProtection="0">
      <alignment vertical="center"/>
    </xf>
    <xf numFmtId="0" fontId="81" fillId="57" borderId="0" applyNumberFormat="0" applyBorder="0" applyAlignment="0" applyProtection="0">
      <alignment vertical="center"/>
    </xf>
    <xf numFmtId="0" fontId="78" fillId="5" borderId="0" applyNumberFormat="0" applyBorder="0" applyAlignment="0" applyProtection="0">
      <alignment vertical="center"/>
    </xf>
    <xf numFmtId="0" fontId="2" fillId="0" borderId="0"/>
    <xf numFmtId="0" fontId="81" fillId="7" borderId="0" applyNumberFormat="0" applyBorder="0" applyAlignment="0" applyProtection="0">
      <alignment vertical="center"/>
    </xf>
    <xf numFmtId="0" fontId="82" fillId="51" borderId="0" applyNumberFormat="0" applyBorder="0" applyAlignment="0" applyProtection="0">
      <alignment vertical="center"/>
    </xf>
    <xf numFmtId="0" fontId="81" fillId="57" borderId="0" applyNumberFormat="0" applyBorder="0" applyAlignment="0" applyProtection="0">
      <alignment vertical="center"/>
    </xf>
    <xf numFmtId="0" fontId="81" fillId="57" borderId="0" applyNumberFormat="0" applyBorder="0" applyAlignment="0" applyProtection="0">
      <alignment vertical="center"/>
    </xf>
    <xf numFmtId="0" fontId="81" fillId="29" borderId="0" applyNumberFormat="0" applyBorder="0" applyAlignment="0" applyProtection="0">
      <alignment vertical="center"/>
    </xf>
    <xf numFmtId="0" fontId="82" fillId="51" borderId="0" applyNumberFormat="0" applyBorder="0" applyAlignment="0" applyProtection="0">
      <alignment vertical="center"/>
    </xf>
    <xf numFmtId="0" fontId="81" fillId="57" borderId="0" applyNumberFormat="0" applyBorder="0" applyAlignment="0" applyProtection="0">
      <alignment vertical="center"/>
    </xf>
    <xf numFmtId="0" fontId="37" fillId="0" borderId="0"/>
    <xf numFmtId="0" fontId="84" fillId="13" borderId="18" applyNumberFormat="0" applyAlignment="0" applyProtection="0">
      <alignment vertical="center"/>
    </xf>
    <xf numFmtId="0" fontId="81" fillId="29" borderId="0" applyNumberFormat="0" applyBorder="0" applyAlignment="0" applyProtection="0">
      <alignment vertical="center"/>
    </xf>
    <xf numFmtId="0" fontId="2" fillId="0" borderId="0"/>
    <xf numFmtId="0" fontId="2" fillId="0" borderId="0"/>
    <xf numFmtId="0" fontId="2" fillId="11" borderId="17" applyNumberFormat="0" applyFont="0" applyAlignment="0" applyProtection="0">
      <alignment vertical="center"/>
    </xf>
    <xf numFmtId="0" fontId="82" fillId="51" borderId="0" applyNumberFormat="0" applyBorder="0" applyAlignment="0" applyProtection="0">
      <alignment vertical="center"/>
    </xf>
    <xf numFmtId="0" fontId="81" fillId="57" borderId="0" applyNumberFormat="0" applyBorder="0" applyAlignment="0" applyProtection="0">
      <alignment vertical="center"/>
    </xf>
    <xf numFmtId="0" fontId="89" fillId="18" borderId="0" applyNumberFormat="0" applyBorder="0" applyAlignment="0" applyProtection="0">
      <alignment vertical="center"/>
    </xf>
    <xf numFmtId="0" fontId="81" fillId="7" borderId="0" applyNumberFormat="0" applyBorder="0" applyAlignment="0" applyProtection="0">
      <alignment vertical="center"/>
    </xf>
    <xf numFmtId="0" fontId="82" fillId="51" borderId="0" applyNumberFormat="0" applyBorder="0" applyAlignment="0" applyProtection="0">
      <alignment vertical="center"/>
    </xf>
    <xf numFmtId="0" fontId="76" fillId="5" borderId="0" applyNumberFormat="0" applyBorder="0" applyAlignment="0" applyProtection="0">
      <alignment vertical="center"/>
    </xf>
    <xf numFmtId="0" fontId="81" fillId="57" borderId="0" applyNumberFormat="0" applyBorder="0" applyAlignment="0" applyProtection="0">
      <alignment vertical="center"/>
    </xf>
    <xf numFmtId="0" fontId="84" fillId="13" borderId="18" applyNumberFormat="0" applyAlignment="0" applyProtection="0">
      <alignment vertical="center"/>
    </xf>
    <xf numFmtId="0" fontId="82" fillId="51" borderId="0" applyNumberFormat="0" applyBorder="0" applyAlignment="0" applyProtection="0">
      <alignment vertical="center"/>
    </xf>
    <xf numFmtId="0" fontId="81" fillId="5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1" fillId="57" borderId="0" applyNumberFormat="0" applyBorder="0" applyAlignment="0" applyProtection="0">
      <alignment vertical="center"/>
    </xf>
    <xf numFmtId="0" fontId="82" fillId="29" borderId="0" applyNumberFormat="0" applyBorder="0" applyAlignment="0" applyProtection="0">
      <alignment vertical="center"/>
    </xf>
    <xf numFmtId="0" fontId="76" fillId="5" borderId="0" applyNumberFormat="0" applyBorder="0" applyAlignment="0" applyProtection="0">
      <alignment vertical="center"/>
    </xf>
    <xf numFmtId="0" fontId="81" fillId="7" borderId="0" applyNumberFormat="0" applyBorder="0" applyAlignment="0" applyProtection="0">
      <alignment vertical="center"/>
    </xf>
    <xf numFmtId="0" fontId="82" fillId="51" borderId="0" applyNumberFormat="0" applyBorder="0" applyAlignment="0" applyProtection="0">
      <alignment vertical="center"/>
    </xf>
    <xf numFmtId="0" fontId="81" fillId="5" borderId="0" applyNumberFormat="0" applyBorder="0" applyAlignment="0" applyProtection="0">
      <alignment vertical="center"/>
    </xf>
    <xf numFmtId="0" fontId="82" fillId="29"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2" fillId="51" borderId="0" applyNumberFormat="0" applyBorder="0" applyAlignment="0" applyProtection="0">
      <alignment vertical="center"/>
    </xf>
    <xf numFmtId="0" fontId="81" fillId="5" borderId="0" applyNumberFormat="0" applyBorder="0" applyAlignment="0" applyProtection="0">
      <alignment vertical="center"/>
    </xf>
    <xf numFmtId="0" fontId="81" fillId="5" borderId="0" applyNumberFormat="0" applyBorder="0" applyAlignment="0" applyProtection="0">
      <alignment vertical="center"/>
    </xf>
    <xf numFmtId="0" fontId="88" fillId="17" borderId="18" applyNumberFormat="0" applyAlignment="0" applyProtection="0">
      <alignment vertical="center"/>
    </xf>
    <xf numFmtId="0" fontId="81" fillId="32" borderId="0" applyNumberFormat="0" applyBorder="0" applyAlignment="0" applyProtection="0">
      <alignment vertical="center"/>
    </xf>
    <xf numFmtId="0" fontId="82" fillId="29"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5" borderId="0" applyNumberFormat="0" applyBorder="0" applyAlignment="0" applyProtection="0">
      <alignment vertical="center"/>
    </xf>
    <xf numFmtId="0" fontId="2" fillId="0" borderId="0">
      <alignment vertical="center"/>
    </xf>
    <xf numFmtId="0" fontId="0" fillId="0" borderId="0">
      <alignment vertical="center"/>
    </xf>
    <xf numFmtId="0" fontId="84" fillId="13" borderId="18" applyNumberFormat="0" applyAlignment="0" applyProtection="0">
      <alignment vertical="center"/>
    </xf>
    <xf numFmtId="0" fontId="88" fillId="17" borderId="18" applyNumberFormat="0" applyAlignment="0" applyProtection="0">
      <alignment vertical="center"/>
    </xf>
    <xf numFmtId="0" fontId="82" fillId="29" borderId="0" applyNumberFormat="0" applyBorder="0" applyAlignment="0" applyProtection="0">
      <alignment vertical="center"/>
    </xf>
    <xf numFmtId="0" fontId="76" fillId="5" borderId="0" applyNumberFormat="0" applyBorder="0" applyAlignment="0" applyProtection="0">
      <alignment vertical="center"/>
    </xf>
    <xf numFmtId="0" fontId="81" fillId="5" borderId="0" applyNumberFormat="0" applyBorder="0" applyAlignment="0" applyProtection="0">
      <alignment vertical="center"/>
    </xf>
    <xf numFmtId="0" fontId="0" fillId="0" borderId="0">
      <alignment vertical="center"/>
    </xf>
    <xf numFmtId="0" fontId="2" fillId="0" borderId="0"/>
    <xf numFmtId="0" fontId="76" fillId="5" borderId="0" applyNumberFormat="0" applyBorder="0" applyAlignment="0" applyProtection="0">
      <alignment vertical="center"/>
    </xf>
    <xf numFmtId="0" fontId="113" fillId="5" borderId="0" applyNumberFormat="0" applyBorder="0" applyAlignment="0" applyProtection="0">
      <alignment vertical="center"/>
    </xf>
    <xf numFmtId="0" fontId="82" fillId="29" borderId="0" applyNumberFormat="0" applyBorder="0" applyAlignment="0" applyProtection="0">
      <alignment vertical="center"/>
    </xf>
    <xf numFmtId="0" fontId="76" fillId="5" borderId="0" applyNumberFormat="0" applyBorder="0" applyAlignment="0" applyProtection="0">
      <alignment vertical="center"/>
    </xf>
    <xf numFmtId="0" fontId="82" fillId="51" borderId="0" applyNumberFormat="0" applyBorder="0" applyAlignment="0" applyProtection="0">
      <alignment vertical="center"/>
    </xf>
    <xf numFmtId="0" fontId="81" fillId="5" borderId="0" applyNumberFormat="0" applyBorder="0" applyAlignment="0" applyProtection="0">
      <alignment vertical="center"/>
    </xf>
    <xf numFmtId="0" fontId="82" fillId="29" borderId="0" applyNumberFormat="0" applyBorder="0" applyAlignment="0" applyProtection="0">
      <alignment vertical="center"/>
    </xf>
    <xf numFmtId="0" fontId="81" fillId="5" borderId="0" applyNumberFormat="0" applyBorder="0" applyAlignment="0" applyProtection="0">
      <alignment vertical="center"/>
    </xf>
    <xf numFmtId="0" fontId="81" fillId="5" borderId="0" applyNumberFormat="0" applyBorder="0" applyAlignment="0" applyProtection="0">
      <alignment vertical="center"/>
    </xf>
    <xf numFmtId="0" fontId="82" fillId="25" borderId="0" applyNumberFormat="0" applyBorder="0" applyAlignment="0" applyProtection="0">
      <alignment vertical="center"/>
    </xf>
    <xf numFmtId="0" fontId="82" fillId="29" borderId="0" applyNumberFormat="0" applyBorder="0" applyAlignment="0" applyProtection="0">
      <alignment vertical="center"/>
    </xf>
    <xf numFmtId="0" fontId="81" fillId="10" borderId="0" applyNumberFormat="0" applyBorder="0" applyAlignment="0" applyProtection="0">
      <alignment vertical="center"/>
    </xf>
    <xf numFmtId="0" fontId="79" fillId="7" borderId="0" applyNumberFormat="0" applyBorder="0" applyAlignment="0" applyProtection="0">
      <alignment vertical="center"/>
    </xf>
    <xf numFmtId="0" fontId="82" fillId="29" borderId="0" applyNumberFormat="0" applyBorder="0" applyAlignment="0" applyProtection="0">
      <alignment vertical="center"/>
    </xf>
    <xf numFmtId="0" fontId="76" fillId="5" borderId="0" applyNumberFormat="0" applyBorder="0" applyAlignment="0" applyProtection="0">
      <alignment vertical="center"/>
    </xf>
    <xf numFmtId="0" fontId="81" fillId="7" borderId="0" applyNumberFormat="0" applyBorder="0" applyAlignment="0" applyProtection="0">
      <alignment vertical="center"/>
    </xf>
    <xf numFmtId="0" fontId="114" fillId="5" borderId="0" applyNumberFormat="0" applyBorder="0" applyAlignment="0" applyProtection="0">
      <alignment vertical="center"/>
    </xf>
    <xf numFmtId="0" fontId="82" fillId="51" borderId="0" applyNumberFormat="0" applyBorder="0" applyAlignment="0" applyProtection="0">
      <alignment vertical="center"/>
    </xf>
    <xf numFmtId="0" fontId="81" fillId="7" borderId="0" applyNumberFormat="0" applyBorder="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89" fillId="18" borderId="0" applyNumberFormat="0" applyBorder="0" applyAlignment="0" applyProtection="0">
      <alignment vertical="center"/>
    </xf>
    <xf numFmtId="0" fontId="82" fillId="49"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84" fillId="13" borderId="18" applyNumberFormat="0" applyAlignment="0" applyProtection="0">
      <alignment vertical="center"/>
    </xf>
    <xf numFmtId="0" fontId="81" fillId="7"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82" fillId="16" borderId="0" applyNumberFormat="0" applyBorder="0" applyAlignment="0" applyProtection="0">
      <alignment vertical="center"/>
    </xf>
    <xf numFmtId="0" fontId="82" fillId="29" borderId="0" applyNumberFormat="0" applyBorder="0" applyAlignment="0" applyProtection="0">
      <alignment vertical="center"/>
    </xf>
    <xf numFmtId="0" fontId="79" fillId="7" borderId="0" applyNumberFormat="0" applyBorder="0" applyAlignment="0" applyProtection="0">
      <alignment vertical="center"/>
    </xf>
    <xf numFmtId="0" fontId="82" fillId="24" borderId="0" applyNumberFormat="0" applyBorder="0" applyAlignment="0" applyProtection="0">
      <alignment vertical="center"/>
    </xf>
    <xf numFmtId="0" fontId="108" fillId="0" borderId="0" applyNumberFormat="0" applyFill="0" applyBorder="0" applyAlignment="0" applyProtection="0">
      <alignment vertical="center"/>
    </xf>
    <xf numFmtId="0" fontId="81" fillId="7" borderId="0" applyNumberFormat="0" applyBorder="0" applyAlignment="0" applyProtection="0">
      <alignment vertical="center"/>
    </xf>
    <xf numFmtId="0" fontId="92" fillId="17" borderId="20" applyNumberFormat="0" applyAlignment="0" applyProtection="0">
      <alignment vertical="center"/>
    </xf>
    <xf numFmtId="0" fontId="2" fillId="0" borderId="0"/>
    <xf numFmtId="0" fontId="82" fillId="16" borderId="0" applyNumberFormat="0" applyBorder="0" applyAlignment="0" applyProtection="0">
      <alignment vertical="center"/>
    </xf>
    <xf numFmtId="0" fontId="82" fillId="24" borderId="0" applyNumberFormat="0" applyBorder="0" applyAlignment="0" applyProtection="0">
      <alignment vertical="center"/>
    </xf>
    <xf numFmtId="0" fontId="81" fillId="7" borderId="0" applyNumberFormat="0" applyBorder="0" applyAlignment="0" applyProtection="0">
      <alignment vertical="center"/>
    </xf>
    <xf numFmtId="0" fontId="81" fillId="9" borderId="0" applyNumberFormat="0" applyBorder="0" applyAlignment="0" applyProtection="0">
      <alignment vertical="center"/>
    </xf>
    <xf numFmtId="0" fontId="115" fillId="0" borderId="0" applyNumberFormat="0" applyFill="0" applyBorder="0" applyAlignment="0" applyProtection="0">
      <alignment vertical="center"/>
    </xf>
    <xf numFmtId="0" fontId="82" fillId="35" borderId="0" applyNumberFormat="0" applyBorder="0" applyAlignment="0" applyProtection="0">
      <alignment vertical="center"/>
    </xf>
    <xf numFmtId="0" fontId="81" fillId="7" borderId="0" applyNumberFormat="0" applyBorder="0" applyAlignment="0" applyProtection="0">
      <alignment vertical="center"/>
    </xf>
    <xf numFmtId="0" fontId="82" fillId="9" borderId="0" applyNumberFormat="0" applyBorder="0" applyAlignment="0" applyProtection="0">
      <alignment vertical="center"/>
    </xf>
    <xf numFmtId="0" fontId="82" fillId="29" borderId="0" applyNumberFormat="0" applyBorder="0" applyAlignment="0" applyProtection="0">
      <alignment vertical="center"/>
    </xf>
    <xf numFmtId="0" fontId="82" fillId="51" borderId="0" applyNumberFormat="0" applyBorder="0" applyAlignment="0" applyProtection="0">
      <alignment vertical="center"/>
    </xf>
    <xf numFmtId="0" fontId="81" fillId="22" borderId="0" applyNumberFormat="0" applyBorder="0" applyAlignment="0" applyProtection="0">
      <alignment vertical="center"/>
    </xf>
    <xf numFmtId="0" fontId="78" fillId="5" borderId="0" applyNumberFormat="0" applyBorder="0" applyAlignment="0" applyProtection="0">
      <alignment vertical="center"/>
    </xf>
    <xf numFmtId="0" fontId="81" fillId="22" borderId="0" applyNumberFormat="0" applyBorder="0" applyAlignment="0" applyProtection="0">
      <alignment vertical="center"/>
    </xf>
    <xf numFmtId="0" fontId="81" fillId="22"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81" fillId="22" borderId="0" applyNumberFormat="0" applyBorder="0" applyAlignment="0" applyProtection="0">
      <alignment vertical="center"/>
    </xf>
    <xf numFmtId="0" fontId="82" fillId="9" borderId="0" applyNumberFormat="0" applyBorder="0" applyAlignment="0" applyProtection="0">
      <alignment vertical="center"/>
    </xf>
    <xf numFmtId="0" fontId="83" fillId="7"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81" fillId="11" borderId="17" applyNumberFormat="0" applyFont="0" applyAlignment="0" applyProtection="0">
      <alignment vertical="center"/>
    </xf>
    <xf numFmtId="0" fontId="81" fillId="22" borderId="0" applyNumberFormat="0" applyBorder="0" applyAlignment="0" applyProtection="0">
      <alignment vertical="center"/>
    </xf>
    <xf numFmtId="0" fontId="82" fillId="9" borderId="0" applyNumberFormat="0" applyBorder="0" applyAlignment="0" applyProtection="0">
      <alignment vertical="center"/>
    </xf>
    <xf numFmtId="0" fontId="82" fillId="29"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26" borderId="0" applyNumberFormat="0" applyBorder="0" applyAlignment="0" applyProtection="0">
      <alignment vertical="center"/>
    </xf>
    <xf numFmtId="0" fontId="76" fillId="5" borderId="0" applyNumberFormat="0" applyBorder="0" applyAlignment="0" applyProtection="0">
      <alignment vertical="center"/>
    </xf>
    <xf numFmtId="0" fontId="81" fillId="9" borderId="0" applyNumberFormat="0" applyBorder="0" applyAlignment="0" applyProtection="0">
      <alignment vertical="center"/>
    </xf>
    <xf numFmtId="0" fontId="81" fillId="26" borderId="0" applyNumberFormat="0" applyBorder="0" applyAlignment="0" applyProtection="0">
      <alignment vertical="center"/>
    </xf>
    <xf numFmtId="0" fontId="81" fillId="26" borderId="0" applyNumberFormat="0" applyBorder="0" applyAlignment="0" applyProtection="0">
      <alignment vertical="center"/>
    </xf>
    <xf numFmtId="0" fontId="81" fillId="26" borderId="0" applyNumberFormat="0" applyBorder="0" applyAlignment="0" applyProtection="0">
      <alignment vertical="center"/>
    </xf>
    <xf numFmtId="9" fontId="81" fillId="0" borderId="0" applyFont="0" applyFill="0" applyBorder="0" applyAlignment="0" applyProtection="0">
      <alignment vertical="center"/>
    </xf>
    <xf numFmtId="0" fontId="116" fillId="0" borderId="0"/>
    <xf numFmtId="0" fontId="82" fillId="29" borderId="0" applyNumberFormat="0" applyBorder="0" applyAlignment="0" applyProtection="0">
      <alignment vertical="center"/>
    </xf>
    <xf numFmtId="0" fontId="81" fillId="26" borderId="0" applyNumberFormat="0" applyBorder="0" applyAlignment="0" applyProtection="0">
      <alignment vertical="center"/>
    </xf>
    <xf numFmtId="0" fontId="82" fillId="29" borderId="0" applyNumberFormat="0" applyBorder="0" applyAlignment="0" applyProtection="0">
      <alignment vertical="center"/>
    </xf>
    <xf numFmtId="0" fontId="81" fillId="26" borderId="0" applyNumberFormat="0" applyBorder="0" applyAlignment="0" applyProtection="0">
      <alignment vertical="center"/>
    </xf>
    <xf numFmtId="0" fontId="84" fillId="13" borderId="18" applyNumberFormat="0" applyAlignment="0" applyProtection="0">
      <alignment vertical="center"/>
    </xf>
    <xf numFmtId="0" fontId="82" fillId="9" borderId="0" applyNumberFormat="0" applyBorder="0" applyAlignment="0" applyProtection="0">
      <alignment vertical="center"/>
    </xf>
    <xf numFmtId="0" fontId="81" fillId="26" borderId="0" applyNumberFormat="0" applyBorder="0" applyAlignment="0" applyProtection="0">
      <alignment vertical="center"/>
    </xf>
    <xf numFmtId="0" fontId="81" fillId="22" borderId="0" applyNumberFormat="0" applyBorder="0" applyAlignment="0" applyProtection="0">
      <alignment vertical="center"/>
    </xf>
    <xf numFmtId="0" fontId="78" fillId="5" borderId="0" applyNumberFormat="0" applyBorder="0" applyAlignment="0" applyProtection="0">
      <alignment vertical="center"/>
    </xf>
    <xf numFmtId="0" fontId="76" fillId="5" borderId="0" applyNumberFormat="0" applyBorder="0" applyAlignment="0" applyProtection="0">
      <alignment vertical="center"/>
    </xf>
    <xf numFmtId="0" fontId="81" fillId="13" borderId="0" applyNumberFormat="0" applyBorder="0" applyAlignment="0" applyProtection="0">
      <alignment vertical="center"/>
    </xf>
    <xf numFmtId="0" fontId="82" fillId="35" borderId="0" applyNumberFormat="0" applyBorder="0" applyAlignment="0" applyProtection="0">
      <alignment vertical="center"/>
    </xf>
    <xf numFmtId="0" fontId="81" fillId="13" borderId="0" applyNumberFormat="0" applyBorder="0" applyAlignment="0" applyProtection="0">
      <alignment vertical="center"/>
    </xf>
    <xf numFmtId="0" fontId="81" fillId="13" borderId="0" applyNumberFormat="0" applyBorder="0" applyAlignment="0" applyProtection="0">
      <alignment vertical="center"/>
    </xf>
    <xf numFmtId="0" fontId="76" fillId="5" borderId="0" applyNumberFormat="0" applyBorder="0" applyAlignment="0" applyProtection="0">
      <alignment vertical="center"/>
    </xf>
    <xf numFmtId="0" fontId="81" fillId="13" borderId="0" applyNumberFormat="0" applyBorder="0" applyAlignment="0" applyProtection="0">
      <alignment vertical="center"/>
    </xf>
    <xf numFmtId="37" fontId="117" fillId="0" borderId="0"/>
    <xf numFmtId="0" fontId="81" fillId="13" borderId="0" applyNumberFormat="0" applyBorder="0" applyAlignment="0" applyProtection="0">
      <alignment vertical="center"/>
    </xf>
    <xf numFmtId="0" fontId="89" fillId="18"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81" fillId="13" borderId="0" applyNumberFormat="0" applyBorder="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1" fillId="10"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1" fillId="13" borderId="0" applyNumberFormat="0" applyBorder="0" applyAlignment="0" applyProtection="0">
      <alignment vertical="center"/>
    </xf>
    <xf numFmtId="0" fontId="82" fillId="20" borderId="0" applyNumberFormat="0" applyBorder="0" applyAlignment="0" applyProtection="0">
      <alignment vertical="center"/>
    </xf>
    <xf numFmtId="0" fontId="81" fillId="13" borderId="0" applyNumberFormat="0" applyBorder="0" applyAlignment="0" applyProtection="0">
      <alignment vertical="center"/>
    </xf>
    <xf numFmtId="0" fontId="81" fillId="57" borderId="0" applyNumberFormat="0" applyBorder="0" applyAlignment="0" applyProtection="0">
      <alignment vertical="center"/>
    </xf>
    <xf numFmtId="0" fontId="113"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82" fillId="29" borderId="0" applyNumberFormat="0" applyBorder="0" applyAlignment="0" applyProtection="0">
      <alignment vertical="center"/>
    </xf>
    <xf numFmtId="0" fontId="81" fillId="57" borderId="0" applyNumberFormat="0" applyBorder="0" applyAlignment="0" applyProtection="0">
      <alignment vertical="center"/>
    </xf>
    <xf numFmtId="0" fontId="2" fillId="11" borderId="17" applyNumberFormat="0" applyFont="0" applyAlignment="0" applyProtection="0">
      <alignment vertical="center"/>
    </xf>
    <xf numFmtId="0" fontId="2" fillId="0" borderId="0"/>
    <xf numFmtId="0" fontId="82" fillId="9" borderId="0" applyNumberFormat="0" applyBorder="0" applyAlignment="0" applyProtection="0">
      <alignment vertical="center"/>
    </xf>
    <xf numFmtId="0" fontId="81" fillId="57" borderId="0" applyNumberFormat="0" applyBorder="0" applyAlignment="0" applyProtection="0">
      <alignment vertical="center"/>
    </xf>
    <xf numFmtId="0" fontId="118" fillId="0" borderId="0" applyNumberFormat="0" applyFill="0" applyBorder="0" applyAlignment="0" applyProtection="0">
      <alignment vertical="center"/>
    </xf>
    <xf numFmtId="9" fontId="81" fillId="0" borderId="0" applyFont="0" applyFill="0" applyBorder="0" applyAlignment="0" applyProtection="0">
      <alignment vertical="center"/>
    </xf>
    <xf numFmtId="0" fontId="2" fillId="11" borderId="17" applyNumberFormat="0" applyFont="0" applyAlignment="0" applyProtection="0">
      <alignment vertical="center"/>
    </xf>
    <xf numFmtId="0" fontId="81" fillId="22" borderId="0" applyNumberFormat="0" applyBorder="0" applyAlignment="0" applyProtection="0">
      <alignment vertical="center"/>
    </xf>
    <xf numFmtId="0" fontId="79" fillId="7" borderId="0" applyNumberFormat="0" applyBorder="0" applyAlignment="0" applyProtection="0">
      <alignment vertical="center"/>
    </xf>
    <xf numFmtId="0" fontId="81" fillId="57" borderId="0" applyNumberFormat="0" applyBorder="0" applyAlignment="0" applyProtection="0">
      <alignment vertical="center"/>
    </xf>
    <xf numFmtId="0" fontId="118" fillId="0" borderId="0" applyNumberFormat="0" applyFill="0" applyBorder="0" applyAlignment="0" applyProtection="0">
      <alignment vertical="center"/>
    </xf>
    <xf numFmtId="9" fontId="81" fillId="0" borderId="0" applyFont="0" applyFill="0" applyBorder="0" applyAlignment="0" applyProtection="0">
      <alignment vertical="center"/>
    </xf>
    <xf numFmtId="0" fontId="81" fillId="57" borderId="0" applyNumberFormat="0" applyBorder="0" applyAlignment="0" applyProtection="0">
      <alignment vertical="center"/>
    </xf>
    <xf numFmtId="0" fontId="118" fillId="0" borderId="0" applyNumberFormat="0" applyFill="0" applyBorder="0" applyAlignment="0" applyProtection="0">
      <alignment vertical="center"/>
    </xf>
    <xf numFmtId="0" fontId="76" fillId="5" borderId="0" applyNumberFormat="0" applyBorder="0" applyAlignment="0" applyProtection="0">
      <alignment vertical="center"/>
    </xf>
    <xf numFmtId="9" fontId="2" fillId="0" borderId="0" applyFont="0" applyFill="0" applyBorder="0" applyAlignment="0" applyProtection="0">
      <alignment vertical="center"/>
    </xf>
    <xf numFmtId="0" fontId="118" fillId="0" borderId="0" applyNumberFormat="0" applyFill="0" applyBorder="0" applyAlignment="0" applyProtection="0">
      <alignment vertical="center"/>
    </xf>
    <xf numFmtId="0" fontId="76" fillId="5" borderId="0" applyNumberFormat="0" applyBorder="0" applyAlignment="0" applyProtection="0">
      <alignment vertical="center"/>
    </xf>
    <xf numFmtId="0" fontId="81" fillId="5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57"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81" fillId="57" borderId="0" applyNumberFormat="0" applyBorder="0" applyAlignment="0" applyProtection="0">
      <alignment vertical="center"/>
    </xf>
    <xf numFmtId="0" fontId="81" fillId="5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2" fillId="0" borderId="0"/>
    <xf numFmtId="0" fontId="81" fillId="57"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97" fillId="0" borderId="21" applyNumberFormat="0" applyFill="0" applyAlignment="0" applyProtection="0">
      <alignment vertical="center"/>
    </xf>
    <xf numFmtId="0" fontId="108" fillId="0" borderId="28" applyNumberFormat="0" applyFill="0" applyAlignment="0" applyProtection="0">
      <alignment vertical="center"/>
    </xf>
    <xf numFmtId="0" fontId="81" fillId="57" borderId="0" applyNumberFormat="0" applyBorder="0" applyAlignment="0" applyProtection="0">
      <alignment vertical="center"/>
    </xf>
    <xf numFmtId="0" fontId="79" fillId="7" borderId="0" applyNumberFormat="0" applyBorder="0" applyAlignment="0" applyProtection="0">
      <alignment vertical="center"/>
    </xf>
    <xf numFmtId="0" fontId="82" fillId="35" borderId="0" applyNumberFormat="0" applyBorder="0" applyAlignment="0" applyProtection="0">
      <alignment vertical="center"/>
    </xf>
    <xf numFmtId="0" fontId="84" fillId="13" borderId="18" applyNumberFormat="0" applyAlignment="0" applyProtection="0">
      <alignment vertical="center"/>
    </xf>
    <xf numFmtId="0" fontId="79" fillId="7" borderId="0" applyNumberFormat="0" applyBorder="0" applyAlignment="0" applyProtection="0">
      <alignment vertical="center"/>
    </xf>
    <xf numFmtId="0" fontId="118" fillId="0" borderId="0" applyNumberFormat="0" applyFill="0" applyBorder="0" applyAlignment="0" applyProtection="0">
      <alignment vertical="center"/>
    </xf>
    <xf numFmtId="0" fontId="2" fillId="0" borderId="0"/>
    <xf numFmtId="0" fontId="81" fillId="9"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2" fillId="11" borderId="17" applyNumberFormat="0" applyFont="0" applyAlignment="0" applyProtection="0">
      <alignment vertical="center"/>
    </xf>
    <xf numFmtId="0" fontId="81" fillId="57" borderId="0" applyNumberFormat="0" applyBorder="0" applyAlignment="0" applyProtection="0">
      <alignment vertical="center"/>
    </xf>
    <xf numFmtId="0" fontId="81" fillId="9" borderId="0" applyNumberFormat="0" applyBorder="0" applyAlignment="0" applyProtection="0">
      <alignment vertical="center"/>
    </xf>
    <xf numFmtId="0" fontId="81" fillId="57" borderId="0" applyNumberFormat="0" applyBorder="0" applyAlignment="0" applyProtection="0">
      <alignment vertical="center"/>
    </xf>
    <xf numFmtId="0" fontId="81" fillId="9" borderId="0" applyNumberFormat="0" applyBorder="0" applyAlignment="0" applyProtection="0">
      <alignment vertical="center"/>
    </xf>
    <xf numFmtId="0" fontId="81" fillId="57" borderId="0" applyNumberFormat="0" applyBorder="0" applyAlignment="0" applyProtection="0">
      <alignment vertical="center"/>
    </xf>
    <xf numFmtId="0" fontId="81" fillId="9" borderId="0" applyNumberFormat="0" applyBorder="0" applyAlignment="0" applyProtection="0">
      <alignment vertical="center"/>
    </xf>
    <xf numFmtId="0" fontId="81" fillId="57" borderId="0" applyNumberFormat="0" applyBorder="0" applyAlignment="0" applyProtection="0">
      <alignment vertical="center"/>
    </xf>
    <xf numFmtId="181" fontId="81" fillId="0" borderId="0" applyFont="0" applyFill="0" applyBorder="0" applyAlignment="0" applyProtection="0">
      <alignment vertical="center"/>
    </xf>
    <xf numFmtId="0" fontId="81" fillId="57" borderId="0" applyNumberFormat="0" applyBorder="0" applyAlignment="0" applyProtection="0">
      <alignment vertical="center"/>
    </xf>
    <xf numFmtId="0" fontId="76" fillId="5" borderId="0" applyNumberFormat="0" applyBorder="0" applyAlignment="0" applyProtection="0">
      <alignment vertical="center"/>
    </xf>
    <xf numFmtId="0" fontId="82" fillId="35" borderId="0" applyNumberFormat="0" applyBorder="0" applyAlignment="0" applyProtection="0">
      <alignment vertical="center"/>
    </xf>
    <xf numFmtId="0" fontId="114"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alignment vertical="center"/>
    </xf>
    <xf numFmtId="0" fontId="81" fillId="9" borderId="0" applyNumberFormat="0" applyBorder="0" applyAlignment="0" applyProtection="0">
      <alignment vertical="center"/>
    </xf>
    <xf numFmtId="0" fontId="81" fillId="57" borderId="0" applyNumberFormat="0" applyBorder="0" applyAlignment="0" applyProtection="0">
      <alignment vertical="center"/>
    </xf>
    <xf numFmtId="0" fontId="81" fillId="5" borderId="0" applyNumberFormat="0" applyBorder="0" applyAlignment="0" applyProtection="0">
      <alignment vertical="center"/>
    </xf>
    <xf numFmtId="0" fontId="81" fillId="29" borderId="0" applyNumberFormat="0" applyBorder="0" applyAlignment="0" applyProtection="0">
      <alignment vertical="center"/>
    </xf>
    <xf numFmtId="0" fontId="81" fillId="5" borderId="0" applyNumberFormat="0" applyBorder="0" applyAlignment="0" applyProtection="0">
      <alignment vertical="center"/>
    </xf>
    <xf numFmtId="0" fontId="82" fillId="19" borderId="0" applyNumberFormat="0" applyBorder="0" applyAlignment="0" applyProtection="0">
      <alignment vertical="center"/>
    </xf>
    <xf numFmtId="0" fontId="82" fillId="29" borderId="0" applyNumberFormat="0" applyBorder="0" applyAlignment="0" applyProtection="0">
      <alignment vertical="center"/>
    </xf>
    <xf numFmtId="0" fontId="81" fillId="5" borderId="0" applyNumberFormat="0" applyBorder="0" applyAlignment="0" applyProtection="0">
      <alignment vertical="center"/>
    </xf>
    <xf numFmtId="0" fontId="84" fillId="13" borderId="18" applyNumberFormat="0" applyAlignment="0" applyProtection="0">
      <alignment vertical="center"/>
    </xf>
    <xf numFmtId="0" fontId="81"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29" borderId="0" applyNumberFormat="0" applyBorder="0" applyAlignment="0" applyProtection="0">
      <alignment vertical="center"/>
    </xf>
    <xf numFmtId="0" fontId="79" fillId="7" borderId="0" applyNumberFormat="0" applyBorder="0" applyAlignment="0" applyProtection="0">
      <alignment vertical="center"/>
    </xf>
    <xf numFmtId="0" fontId="81"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2" fillId="24" borderId="0" applyNumberFormat="0" applyBorder="0" applyAlignment="0" applyProtection="0">
      <alignment vertical="center"/>
    </xf>
    <xf numFmtId="0" fontId="81" fillId="22" borderId="0" applyNumberFormat="0" applyBorder="0" applyAlignment="0" applyProtection="0">
      <alignment vertical="center"/>
    </xf>
    <xf numFmtId="0" fontId="81" fillId="5" borderId="0" applyNumberFormat="0" applyBorder="0" applyAlignment="0" applyProtection="0">
      <alignment vertical="center"/>
    </xf>
    <xf numFmtId="0" fontId="81" fillId="22" borderId="0" applyNumberFormat="0" applyBorder="0" applyAlignment="0" applyProtection="0">
      <alignment vertical="center"/>
    </xf>
    <xf numFmtId="0" fontId="76" fillId="5" borderId="0" applyNumberFormat="0" applyBorder="0" applyAlignment="0" applyProtection="0">
      <alignment vertical="center"/>
    </xf>
    <xf numFmtId="0" fontId="81" fillId="5" borderId="0" applyNumberFormat="0" applyBorder="0" applyAlignment="0" applyProtection="0">
      <alignment vertical="center"/>
    </xf>
    <xf numFmtId="0" fontId="81" fillId="22" borderId="0" applyNumberFormat="0" applyBorder="0" applyAlignment="0" applyProtection="0">
      <alignment vertical="center"/>
    </xf>
    <xf numFmtId="0" fontId="81" fillId="5"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81"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2" fillId="24"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81" fillId="5" borderId="0" applyNumberFormat="0" applyBorder="0" applyAlignment="0" applyProtection="0">
      <alignment vertical="center"/>
    </xf>
    <xf numFmtId="0" fontId="81" fillId="5" borderId="0" applyNumberFormat="0" applyBorder="0" applyAlignment="0" applyProtection="0">
      <alignment vertical="center"/>
    </xf>
    <xf numFmtId="0" fontId="76" fillId="5" borderId="0" applyNumberFormat="0" applyBorder="0" applyAlignment="0" applyProtection="0">
      <alignment vertical="center"/>
    </xf>
    <xf numFmtId="0" fontId="81" fillId="5" borderId="0" applyNumberFormat="0" applyBorder="0" applyAlignment="0" applyProtection="0">
      <alignment vertical="center"/>
    </xf>
    <xf numFmtId="0" fontId="81" fillId="13" borderId="0" applyNumberFormat="0" applyBorder="0" applyAlignment="0" applyProtection="0">
      <alignment vertical="center"/>
    </xf>
    <xf numFmtId="0" fontId="81" fillId="5" borderId="0" applyNumberFormat="0" applyBorder="0" applyAlignment="0" applyProtection="0">
      <alignment vertical="center"/>
    </xf>
    <xf numFmtId="0" fontId="119" fillId="0" borderId="0" applyNumberFormat="0" applyFill="0" applyBorder="0" applyAlignment="0" applyProtection="0">
      <alignment vertical="center"/>
    </xf>
    <xf numFmtId="0" fontId="81" fillId="10" borderId="0" applyNumberFormat="0" applyBorder="0" applyAlignment="0" applyProtection="0">
      <alignment vertical="center"/>
    </xf>
    <xf numFmtId="0" fontId="81"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1" fillId="5" borderId="0" applyNumberFormat="0" applyBorder="0" applyAlignment="0" applyProtection="0">
      <alignment vertical="center"/>
    </xf>
    <xf numFmtId="0" fontId="79" fillId="7" borderId="0" applyNumberFormat="0" applyBorder="0" applyAlignment="0" applyProtection="0">
      <alignment vertical="center"/>
    </xf>
    <xf numFmtId="0" fontId="81" fillId="13" borderId="0" applyNumberFormat="0" applyBorder="0" applyAlignment="0" applyProtection="0">
      <alignment vertical="center"/>
    </xf>
    <xf numFmtId="0" fontId="82" fillId="24" borderId="0" applyNumberFormat="0" applyBorder="0" applyAlignment="0" applyProtection="0">
      <alignment vertical="center"/>
    </xf>
    <xf numFmtId="0" fontId="76" fillId="5" borderId="0" applyNumberFormat="0" applyBorder="0" applyAlignment="0" applyProtection="0">
      <alignment vertical="center"/>
    </xf>
    <xf numFmtId="0" fontId="81"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2" fillId="24"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2" fillId="35" borderId="0" applyNumberFormat="0" applyBorder="0" applyAlignment="0" applyProtection="0">
      <alignment vertical="center"/>
    </xf>
    <xf numFmtId="0" fontId="84" fillId="13" borderId="18" applyNumberForma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5" borderId="0" applyNumberFormat="0" applyBorder="0" applyAlignment="0" applyProtection="0">
      <alignment vertical="center"/>
    </xf>
    <xf numFmtId="0" fontId="81" fillId="22" borderId="0" applyNumberFormat="0" applyBorder="0" applyAlignment="0" applyProtection="0">
      <alignment vertical="center"/>
    </xf>
    <xf numFmtId="0" fontId="110" fillId="0" borderId="29" applyNumberFormat="0" applyFill="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8" fillId="5" borderId="0" applyNumberFormat="0" applyBorder="0" applyAlignment="0" applyProtection="0">
      <alignment vertical="center"/>
    </xf>
    <xf numFmtId="0" fontId="81" fillId="7" borderId="0" applyNumberFormat="0" applyBorder="0" applyAlignment="0" applyProtection="0">
      <alignment vertical="center"/>
    </xf>
    <xf numFmtId="0" fontId="82" fillId="19" borderId="0" applyNumberFormat="0" applyBorder="0" applyAlignment="0" applyProtection="0">
      <alignment vertical="center"/>
    </xf>
    <xf numFmtId="0" fontId="79" fillId="7" borderId="0" applyNumberFormat="0" applyBorder="0" applyAlignment="0" applyProtection="0">
      <alignment vertical="center"/>
    </xf>
    <xf numFmtId="0" fontId="110" fillId="0" borderId="29" applyNumberFormat="0" applyFill="0" applyAlignment="0" applyProtection="0">
      <alignment vertical="center"/>
    </xf>
    <xf numFmtId="0" fontId="82" fillId="49" borderId="0" applyNumberFormat="0" applyBorder="0" applyAlignment="0" applyProtection="0">
      <alignment vertical="center"/>
    </xf>
    <xf numFmtId="0" fontId="81" fillId="7" borderId="0" applyNumberFormat="0" applyBorder="0" applyAlignment="0" applyProtection="0">
      <alignment vertical="center"/>
    </xf>
    <xf numFmtId="0" fontId="82" fillId="24" borderId="0" applyNumberFormat="0" applyBorder="0" applyAlignment="0" applyProtection="0">
      <alignment vertical="center"/>
    </xf>
    <xf numFmtId="0" fontId="82" fillId="19" borderId="0" applyNumberFormat="0" applyBorder="0" applyAlignment="0" applyProtection="0">
      <alignment vertical="center"/>
    </xf>
    <xf numFmtId="0" fontId="81" fillId="7" borderId="0" applyNumberFormat="0" applyBorder="0" applyAlignment="0" applyProtection="0">
      <alignment vertical="center"/>
    </xf>
    <xf numFmtId="0" fontId="76" fillId="5" borderId="0" applyNumberFormat="0" applyBorder="0" applyAlignment="0" applyProtection="0">
      <alignment vertical="center"/>
    </xf>
    <xf numFmtId="0" fontId="81" fillId="7" borderId="0" applyNumberFormat="0" applyBorder="0" applyAlignment="0" applyProtection="0">
      <alignment vertical="center"/>
    </xf>
    <xf numFmtId="0" fontId="81" fillId="7" borderId="0" applyNumberFormat="0" applyBorder="0" applyAlignment="0" applyProtection="0">
      <alignment vertical="center"/>
    </xf>
    <xf numFmtId="0" fontId="81" fillId="7" borderId="0" applyNumberFormat="0" applyBorder="0" applyAlignment="0" applyProtection="0">
      <alignment vertical="center"/>
    </xf>
    <xf numFmtId="0" fontId="76" fillId="5" borderId="0" applyNumberFormat="0" applyBorder="0" applyAlignment="0" applyProtection="0">
      <alignment vertical="center"/>
    </xf>
    <xf numFmtId="0" fontId="81" fillId="7" borderId="0" applyNumberFormat="0" applyBorder="0" applyAlignment="0" applyProtection="0">
      <alignment vertical="center"/>
    </xf>
    <xf numFmtId="0" fontId="81" fillId="9" borderId="0" applyNumberFormat="0" applyBorder="0" applyAlignment="0" applyProtection="0">
      <alignment vertical="center"/>
    </xf>
    <xf numFmtId="0" fontId="76" fillId="5" borderId="0" applyNumberFormat="0" applyBorder="0" applyAlignment="0" applyProtection="0">
      <alignment vertical="center"/>
    </xf>
    <xf numFmtId="0" fontId="81" fillId="7" borderId="0" applyNumberFormat="0" applyBorder="0" applyAlignment="0" applyProtection="0">
      <alignment vertical="center"/>
    </xf>
    <xf numFmtId="0" fontId="79" fillId="7" borderId="0" applyNumberFormat="0" applyBorder="0" applyAlignment="0" applyProtection="0">
      <alignment vertical="center"/>
    </xf>
    <xf numFmtId="0" fontId="81" fillId="7" borderId="0" applyNumberFormat="0" applyBorder="0" applyAlignment="0" applyProtection="0">
      <alignment vertical="center"/>
    </xf>
    <xf numFmtId="0" fontId="81" fillId="7" borderId="0" applyNumberFormat="0" applyBorder="0" applyAlignment="0" applyProtection="0">
      <alignment vertical="center"/>
    </xf>
    <xf numFmtId="0" fontId="78" fillId="5" borderId="0" applyNumberFormat="0" applyBorder="0" applyAlignment="0" applyProtection="0">
      <alignment vertical="center"/>
    </xf>
    <xf numFmtId="0" fontId="81" fillId="7" borderId="0" applyNumberFormat="0" applyBorder="0" applyAlignment="0" applyProtection="0">
      <alignment vertical="center"/>
    </xf>
    <xf numFmtId="0" fontId="78" fillId="5" borderId="0" applyNumberFormat="0" applyBorder="0" applyAlignment="0" applyProtection="0">
      <alignment vertical="center"/>
    </xf>
    <xf numFmtId="0" fontId="81" fillId="22"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82" fillId="35" borderId="0" applyNumberFormat="0" applyBorder="0" applyAlignment="0" applyProtection="0">
      <alignment vertical="center"/>
    </xf>
    <xf numFmtId="0" fontId="81" fillId="10" borderId="0" applyNumberFormat="0" applyBorder="0" applyAlignment="0" applyProtection="0">
      <alignment vertical="center"/>
    </xf>
    <xf numFmtId="0" fontId="81" fillId="0" borderId="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0" borderId="0">
      <alignment vertical="center"/>
    </xf>
    <xf numFmtId="0" fontId="82" fillId="49"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84" fillId="13" borderId="18" applyNumberFormat="0" applyAlignment="0" applyProtection="0">
      <alignment vertical="center"/>
    </xf>
    <xf numFmtId="0" fontId="108" fillId="0" borderId="28" applyNumberFormat="0" applyFill="0" applyAlignment="0" applyProtection="0">
      <alignment vertical="center"/>
    </xf>
    <xf numFmtId="0" fontId="2" fillId="0" borderId="0">
      <alignment vertical="center"/>
    </xf>
    <xf numFmtId="0" fontId="84" fillId="13" borderId="18" applyNumberFormat="0" applyAlignment="0" applyProtection="0">
      <alignment vertical="center"/>
    </xf>
    <xf numFmtId="0" fontId="81" fillId="22" borderId="0" applyNumberFormat="0" applyBorder="0" applyAlignment="0" applyProtection="0">
      <alignment vertical="center"/>
    </xf>
    <xf numFmtId="0" fontId="84" fillId="13" borderId="18" applyNumberFormat="0" applyAlignment="0" applyProtection="0">
      <alignment vertical="center"/>
    </xf>
    <xf numFmtId="0" fontId="81" fillId="10" borderId="0" applyNumberFormat="0" applyBorder="0" applyAlignment="0" applyProtection="0">
      <alignment vertical="center"/>
    </xf>
    <xf numFmtId="0" fontId="81" fillId="22" borderId="0" applyNumberFormat="0" applyBorder="0" applyAlignment="0" applyProtection="0">
      <alignment vertical="center"/>
    </xf>
    <xf numFmtId="0" fontId="92" fillId="17" borderId="20" applyNumberFormat="0" applyAlignment="0" applyProtection="0">
      <alignment vertical="center"/>
    </xf>
    <xf numFmtId="0" fontId="84" fillId="13" borderId="18" applyNumberFormat="0" applyAlignment="0" applyProtection="0">
      <alignment vertical="center"/>
    </xf>
    <xf numFmtId="0" fontId="81" fillId="9"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84" fillId="13" borderId="18" applyNumberFormat="0" applyAlignment="0" applyProtection="0">
      <alignment vertical="center"/>
    </xf>
    <xf numFmtId="0" fontId="81" fillId="22" borderId="0" applyNumberFormat="0" applyBorder="0" applyAlignment="0" applyProtection="0">
      <alignment vertical="center"/>
    </xf>
    <xf numFmtId="0" fontId="81" fillId="22" borderId="0" applyNumberFormat="0" applyBorder="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84" fillId="13" borderId="18" applyNumberFormat="0" applyAlignment="0" applyProtection="0">
      <alignment vertical="center"/>
    </xf>
    <xf numFmtId="0" fontId="82" fillId="29"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84" fillId="13" borderId="18" applyNumberForma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82" fillId="24"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76" fillId="5" borderId="0" applyNumberFormat="0" applyBorder="0" applyAlignment="0" applyProtection="0">
      <alignment vertical="center"/>
    </xf>
    <xf numFmtId="0" fontId="82" fillId="24"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81" fillId="22" borderId="0" applyNumberFormat="0" applyBorder="0" applyAlignment="0" applyProtection="0">
      <alignment vertical="center"/>
    </xf>
    <xf numFmtId="0" fontId="81" fillId="22" borderId="0" applyNumberFormat="0" applyBorder="0" applyAlignment="0" applyProtection="0">
      <alignment vertical="center"/>
    </xf>
    <xf numFmtId="0" fontId="81" fillId="22"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81" fillId="10" borderId="0" applyNumberFormat="0" applyBorder="0" applyAlignment="0" applyProtection="0">
      <alignment vertical="center"/>
    </xf>
    <xf numFmtId="0" fontId="81" fillId="26" borderId="0" applyNumberFormat="0" applyBorder="0" applyAlignment="0" applyProtection="0">
      <alignment vertical="center"/>
    </xf>
    <xf numFmtId="0" fontId="76" fillId="5" borderId="0" applyNumberFormat="0" applyBorder="0" applyAlignment="0" applyProtection="0">
      <alignment vertical="center"/>
    </xf>
    <xf numFmtId="0" fontId="81" fillId="26"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82" fillId="35" borderId="0" applyNumberFormat="0" applyBorder="0" applyAlignment="0" applyProtection="0">
      <alignment vertical="center"/>
    </xf>
    <xf numFmtId="0" fontId="81" fillId="26" borderId="0" applyNumberFormat="0" applyBorder="0" applyAlignment="0" applyProtection="0">
      <alignment vertical="center"/>
    </xf>
    <xf numFmtId="0" fontId="82" fillId="19" borderId="0" applyNumberFormat="0" applyBorder="0" applyAlignment="0" applyProtection="0">
      <alignment vertical="center"/>
    </xf>
    <xf numFmtId="0" fontId="92" fillId="17" borderId="20" applyNumberFormat="0" applyAlignment="0" applyProtection="0">
      <alignment vertical="center"/>
    </xf>
    <xf numFmtId="9" fontId="81" fillId="0" borderId="0" applyFont="0" applyFill="0" applyBorder="0" applyAlignment="0" applyProtection="0">
      <alignment vertical="center"/>
    </xf>
    <xf numFmtId="0" fontId="81" fillId="26" borderId="0" applyNumberFormat="0" applyBorder="0" applyAlignment="0" applyProtection="0">
      <alignment vertical="center"/>
    </xf>
    <xf numFmtId="0" fontId="120" fillId="0" borderId="0"/>
    <xf numFmtId="0" fontId="81" fillId="26"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9" fontId="121" fillId="0" borderId="0" applyFont="0" applyFill="0" applyBorder="0" applyAlignment="0" applyProtection="0">
      <alignment vertical="center"/>
    </xf>
    <xf numFmtId="0" fontId="81" fillId="26" borderId="0" applyNumberFormat="0" applyBorder="0" applyAlignment="0" applyProtection="0">
      <alignment vertical="center"/>
    </xf>
    <xf numFmtId="0" fontId="82" fillId="49" borderId="0" applyNumberFormat="0" applyBorder="0" applyAlignment="0" applyProtection="0">
      <alignment vertical="center"/>
    </xf>
    <xf numFmtId="0" fontId="81" fillId="26" borderId="0" applyNumberFormat="0" applyBorder="0" applyAlignment="0" applyProtection="0">
      <alignment vertical="center"/>
    </xf>
    <xf numFmtId="0" fontId="2" fillId="0" borderId="0"/>
    <xf numFmtId="0" fontId="81" fillId="26"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9" fontId="2" fillId="0" borderId="0" applyFont="0" applyFill="0" applyBorder="0" applyAlignment="0" applyProtection="0"/>
    <xf numFmtId="0" fontId="79" fillId="7" borderId="0" applyNumberFormat="0" applyBorder="0" applyAlignment="0" applyProtection="0">
      <alignment vertical="center"/>
    </xf>
    <xf numFmtId="0" fontId="81" fillId="26" borderId="0" applyNumberFormat="0" applyBorder="0" applyAlignment="0" applyProtection="0">
      <alignment vertical="center"/>
    </xf>
    <xf numFmtId="0" fontId="78" fillId="5" borderId="0" applyNumberFormat="0" applyBorder="0" applyAlignment="0" applyProtection="0">
      <alignment vertical="center"/>
    </xf>
    <xf numFmtId="0" fontId="81" fillId="26" borderId="0" applyNumberFormat="0" applyBorder="0" applyAlignment="0" applyProtection="0">
      <alignment vertical="center"/>
    </xf>
    <xf numFmtId="0" fontId="76" fillId="5" borderId="0" applyNumberFormat="0" applyBorder="0" applyAlignment="0" applyProtection="0">
      <alignment vertical="center"/>
    </xf>
    <xf numFmtId="0" fontId="81" fillId="26"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1" fillId="26" borderId="0" applyNumberFormat="0" applyBorder="0" applyAlignment="0" applyProtection="0">
      <alignment vertical="center"/>
    </xf>
    <xf numFmtId="0" fontId="76" fillId="5" borderId="0" applyNumberFormat="0" applyBorder="0" applyAlignment="0" applyProtection="0">
      <alignment vertical="center"/>
    </xf>
    <xf numFmtId="0" fontId="84" fillId="13" borderId="18" applyNumberFormat="0" applyAlignment="0" applyProtection="0">
      <alignment vertical="center"/>
    </xf>
    <xf numFmtId="0" fontId="79" fillId="7" borderId="0" applyNumberFormat="0" applyBorder="0" applyAlignment="0" applyProtection="0">
      <alignment vertical="center"/>
    </xf>
    <xf numFmtId="0" fontId="81" fillId="26" borderId="0" applyNumberFormat="0" applyBorder="0" applyAlignment="0" applyProtection="0">
      <alignment vertical="center"/>
    </xf>
    <xf numFmtId="0" fontId="81" fillId="26" borderId="0" applyNumberFormat="0" applyBorder="0" applyAlignment="0" applyProtection="0">
      <alignment vertical="center"/>
    </xf>
    <xf numFmtId="0" fontId="82" fillId="25" borderId="0" applyNumberFormat="0" applyBorder="0" applyAlignment="0" applyProtection="0">
      <alignment vertical="center"/>
    </xf>
    <xf numFmtId="0" fontId="78" fillId="5" borderId="0" applyNumberFormat="0" applyBorder="0" applyAlignment="0" applyProtection="0">
      <alignment vertical="center"/>
    </xf>
    <xf numFmtId="0" fontId="81" fillId="26"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26" borderId="0" applyNumberFormat="0" applyBorder="0" applyAlignment="0" applyProtection="0">
      <alignment vertical="center"/>
    </xf>
    <xf numFmtId="0" fontId="76" fillId="5" borderId="0" applyNumberFormat="0" applyBorder="0" applyAlignment="0" applyProtection="0">
      <alignment vertical="center"/>
    </xf>
    <xf numFmtId="0" fontId="82" fillId="35" borderId="0" applyNumberFormat="0" applyBorder="0" applyAlignment="0" applyProtection="0">
      <alignment vertical="center"/>
    </xf>
    <xf numFmtId="0" fontId="81" fillId="13" borderId="0" applyNumberFormat="0" applyBorder="0" applyAlignment="0" applyProtection="0">
      <alignment vertical="center"/>
    </xf>
    <xf numFmtId="0" fontId="79" fillId="7" borderId="0" applyNumberFormat="0" applyBorder="0" applyAlignment="0" applyProtection="0">
      <alignment vertical="center"/>
    </xf>
    <xf numFmtId="0" fontId="81" fillId="13" borderId="0" applyNumberFormat="0" applyBorder="0" applyAlignment="0" applyProtection="0">
      <alignment vertical="center"/>
    </xf>
    <xf numFmtId="0" fontId="76" fillId="5" borderId="0" applyNumberFormat="0" applyBorder="0" applyAlignment="0" applyProtection="0">
      <alignment vertical="center"/>
    </xf>
    <xf numFmtId="0" fontId="2" fillId="11" borderId="17" applyNumberFormat="0" applyFont="0" applyAlignment="0" applyProtection="0">
      <alignment vertical="center"/>
    </xf>
    <xf numFmtId="0" fontId="81" fillId="13" borderId="0" applyNumberFormat="0" applyBorder="0" applyAlignment="0" applyProtection="0">
      <alignment vertical="center"/>
    </xf>
    <xf numFmtId="0" fontId="81" fillId="13" borderId="0" applyNumberFormat="0" applyBorder="0" applyAlignment="0" applyProtection="0">
      <alignment vertical="center"/>
    </xf>
    <xf numFmtId="0" fontId="78" fillId="5" borderId="0" applyNumberFormat="0" applyBorder="0" applyAlignment="0" applyProtection="0">
      <alignment vertical="center"/>
    </xf>
    <xf numFmtId="0" fontId="81" fillId="13" borderId="0" applyNumberFormat="0" applyBorder="0" applyAlignment="0" applyProtection="0">
      <alignment vertical="center"/>
    </xf>
    <xf numFmtId="9" fontId="2" fillId="0" borderId="0" applyFont="0" applyFill="0" applyBorder="0" applyAlignment="0" applyProtection="0"/>
    <xf numFmtId="0" fontId="76" fillId="5" borderId="0" applyNumberFormat="0" applyBorder="0" applyAlignment="0" applyProtection="0">
      <alignment vertical="center"/>
    </xf>
    <xf numFmtId="0" fontId="81" fillId="13" borderId="0" applyNumberFormat="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81" fillId="13" borderId="0" applyNumberFormat="0" applyBorder="0" applyAlignment="0" applyProtection="0">
      <alignment vertical="center"/>
    </xf>
    <xf numFmtId="0" fontId="81" fillId="13" borderId="0" applyNumberFormat="0" applyBorder="0" applyAlignment="0" applyProtection="0">
      <alignment vertical="center"/>
    </xf>
    <xf numFmtId="0" fontId="76" fillId="5" borderId="0" applyNumberFormat="0" applyBorder="0" applyAlignment="0" applyProtection="0">
      <alignment vertical="center"/>
    </xf>
    <xf numFmtId="0" fontId="82" fillId="35" borderId="0" applyNumberFormat="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81" fillId="13" borderId="0" applyNumberFormat="0" applyBorder="0" applyAlignment="0" applyProtection="0">
      <alignment vertical="center"/>
    </xf>
    <xf numFmtId="0" fontId="76" fillId="5" borderId="0" applyNumberFormat="0" applyBorder="0" applyAlignment="0" applyProtection="0">
      <alignment vertical="center"/>
    </xf>
    <xf numFmtId="0" fontId="81" fillId="0" borderId="0">
      <alignment vertical="center"/>
    </xf>
    <xf numFmtId="0" fontId="81" fillId="13" borderId="0" applyNumberFormat="0" applyBorder="0" applyAlignment="0" applyProtection="0">
      <alignment vertical="center"/>
    </xf>
    <xf numFmtId="0" fontId="81" fillId="13" borderId="0" applyNumberFormat="0" applyBorder="0" applyAlignment="0" applyProtection="0">
      <alignment vertical="center"/>
    </xf>
    <xf numFmtId="0" fontId="83" fillId="7" borderId="0" applyNumberFormat="0" applyBorder="0" applyAlignment="0" applyProtection="0">
      <alignment vertical="center"/>
    </xf>
    <xf numFmtId="0" fontId="81" fillId="10" borderId="0" applyNumberFormat="0" applyBorder="0" applyAlignment="0" applyProtection="0">
      <alignment vertical="center"/>
    </xf>
    <xf numFmtId="9" fontId="81" fillId="0" borderId="0" applyFont="0" applyFill="0" applyBorder="0" applyAlignment="0" applyProtection="0">
      <alignment vertical="center"/>
    </xf>
    <xf numFmtId="0" fontId="81" fillId="13" borderId="0" applyNumberFormat="0" applyBorder="0" applyAlignment="0" applyProtection="0">
      <alignment vertical="center"/>
    </xf>
    <xf numFmtId="0" fontId="81" fillId="13" borderId="0" applyNumberFormat="0" applyBorder="0" applyAlignment="0" applyProtection="0">
      <alignment vertical="center"/>
    </xf>
    <xf numFmtId="0" fontId="88" fillId="17" borderId="18" applyNumberFormat="0" applyAlignment="0" applyProtection="0">
      <alignment vertical="center"/>
    </xf>
    <xf numFmtId="0" fontId="81" fillId="13" borderId="0" applyNumberFormat="0" applyBorder="0" applyAlignment="0" applyProtection="0">
      <alignment vertical="center"/>
    </xf>
    <xf numFmtId="43" fontId="81" fillId="0" borderId="0" applyFont="0" applyFill="0" applyBorder="0" applyAlignment="0" applyProtection="0">
      <alignment vertical="center"/>
    </xf>
    <xf numFmtId="0" fontId="108" fillId="0" borderId="0" applyNumberFormat="0" applyFill="0" applyBorder="0" applyAlignment="0" applyProtection="0">
      <alignment vertical="center"/>
    </xf>
    <xf numFmtId="0" fontId="76" fillId="5" borderId="0" applyNumberFormat="0" applyBorder="0" applyAlignment="0" applyProtection="0">
      <alignment vertical="center"/>
    </xf>
    <xf numFmtId="0" fontId="81" fillId="13" borderId="0" applyNumberFormat="0" applyBorder="0" applyAlignment="0" applyProtection="0">
      <alignment vertical="center"/>
    </xf>
    <xf numFmtId="0" fontId="81" fillId="10" borderId="0" applyNumberFormat="0" applyBorder="0" applyAlignment="0" applyProtection="0">
      <alignment vertical="center"/>
    </xf>
    <xf numFmtId="0" fontId="81" fillId="29" borderId="0" applyNumberFormat="0" applyBorder="0" applyAlignment="0" applyProtection="0">
      <alignment vertical="center"/>
    </xf>
    <xf numFmtId="0" fontId="0" fillId="0" borderId="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81" fillId="10"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88" fillId="17" borderId="18" applyNumberFormat="0" applyAlignment="0" applyProtection="0">
      <alignment vertical="center"/>
    </xf>
    <xf numFmtId="0" fontId="81" fillId="10" borderId="0" applyNumberFormat="0" applyBorder="0" applyAlignment="0" applyProtection="0">
      <alignment vertical="center"/>
    </xf>
    <xf numFmtId="0" fontId="81" fillId="10" borderId="0" applyNumberFormat="0" applyBorder="0" applyAlignment="0" applyProtection="0">
      <alignment vertical="center"/>
    </xf>
    <xf numFmtId="0" fontId="92" fillId="17" borderId="20" applyNumberFormat="0" applyAlignment="0" applyProtection="0">
      <alignment vertical="center"/>
    </xf>
    <xf numFmtId="0" fontId="81" fillId="9" borderId="0" applyNumberFormat="0" applyBorder="0" applyAlignment="0" applyProtection="0">
      <alignment vertical="center"/>
    </xf>
    <xf numFmtId="0" fontId="81" fillId="29"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1" fillId="9" borderId="0" applyNumberFormat="0" applyBorder="0" applyAlignment="0" applyProtection="0">
      <alignment vertical="center"/>
    </xf>
    <xf numFmtId="0" fontId="76" fillId="5" borderId="0" applyNumberFormat="0" applyBorder="0" applyAlignment="0" applyProtection="0">
      <alignment vertical="center"/>
    </xf>
    <xf numFmtId="0" fontId="81" fillId="9" borderId="0" applyNumberFormat="0" applyBorder="0" applyAlignment="0" applyProtection="0">
      <alignment vertical="center"/>
    </xf>
    <xf numFmtId="0" fontId="2" fillId="0" borderId="0"/>
    <xf numFmtId="0" fontId="81" fillId="10" borderId="0" applyNumberFormat="0" applyBorder="0" applyAlignment="0" applyProtection="0">
      <alignment vertical="center"/>
    </xf>
    <xf numFmtId="0" fontId="92" fillId="17" borderId="20" applyNumberForma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29" borderId="0" applyNumberFormat="0" applyBorder="0" applyAlignment="0" applyProtection="0">
      <alignment vertical="center"/>
    </xf>
    <xf numFmtId="0" fontId="92" fillId="17" borderId="20" applyNumberFormat="0" applyAlignment="0" applyProtection="0">
      <alignment vertical="center"/>
    </xf>
    <xf numFmtId="0" fontId="81" fillId="29" borderId="0" applyNumberFormat="0" applyBorder="0" applyAlignment="0" applyProtection="0">
      <alignment vertical="center"/>
    </xf>
    <xf numFmtId="0" fontId="2" fillId="0" borderId="0"/>
    <xf numFmtId="0" fontId="81" fillId="29"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2" fillId="0" borderId="0"/>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22" borderId="0" applyNumberFormat="0" applyBorder="0" applyAlignment="0" applyProtection="0">
      <alignment vertical="center"/>
    </xf>
    <xf numFmtId="0" fontId="81" fillId="10" borderId="0" applyNumberFormat="0" applyBorder="0" applyAlignment="0" applyProtection="0">
      <alignment vertical="center"/>
    </xf>
    <xf numFmtId="0" fontId="111" fillId="56" borderId="30" applyNumberFormat="0" applyAlignment="0" applyProtection="0">
      <alignment vertical="center"/>
    </xf>
    <xf numFmtId="0" fontId="92" fillId="17" borderId="20" applyNumberFormat="0" applyAlignment="0" applyProtection="0">
      <alignment vertical="center"/>
    </xf>
    <xf numFmtId="0" fontId="81" fillId="22"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2" fillId="24" borderId="0" applyNumberFormat="0" applyBorder="0" applyAlignment="0" applyProtection="0">
      <alignment vertical="center"/>
    </xf>
    <xf numFmtId="0" fontId="81" fillId="22"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10"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119" fillId="0" borderId="0" applyNumberFormat="0" applyFill="0" applyBorder="0" applyAlignment="0" applyProtection="0">
      <alignment vertical="center"/>
    </xf>
    <xf numFmtId="0" fontId="81" fillId="10" borderId="0" applyNumberFormat="0" applyBorder="0" applyAlignment="0" applyProtection="0">
      <alignment vertical="center"/>
    </xf>
    <xf numFmtId="0" fontId="119" fillId="0" borderId="0" applyNumberFormat="0" applyFill="0" applyBorder="0" applyAlignment="0" applyProtection="0">
      <alignment vertical="center"/>
    </xf>
    <xf numFmtId="0" fontId="97" fillId="0" borderId="21" applyNumberFormat="0" applyFill="0" applyAlignment="0" applyProtection="0">
      <alignment vertical="center"/>
    </xf>
    <xf numFmtId="0" fontId="81" fillId="10" borderId="0" applyNumberFormat="0" applyBorder="0" applyAlignment="0" applyProtection="0">
      <alignment vertical="center"/>
    </xf>
    <xf numFmtId="0" fontId="119" fillId="0" borderId="0" applyNumberFormat="0" applyFill="0" applyBorder="0" applyAlignment="0" applyProtection="0">
      <alignment vertical="center"/>
    </xf>
    <xf numFmtId="0" fontId="97" fillId="0" borderId="21" applyNumberFormat="0" applyFill="0" applyAlignment="0" applyProtection="0">
      <alignment vertical="center"/>
    </xf>
    <xf numFmtId="0" fontId="81" fillId="10" borderId="0" applyNumberFormat="0" applyBorder="0" applyAlignment="0" applyProtection="0">
      <alignment vertical="center"/>
    </xf>
    <xf numFmtId="0" fontId="79" fillId="7" borderId="0" applyNumberFormat="0" applyBorder="0" applyAlignment="0" applyProtection="0">
      <alignment vertical="center"/>
    </xf>
    <xf numFmtId="0" fontId="81" fillId="9" borderId="0" applyNumberFormat="0" applyBorder="0" applyAlignment="0" applyProtection="0">
      <alignment vertical="center"/>
    </xf>
    <xf numFmtId="0" fontId="119" fillId="0" borderId="0" applyNumberFormat="0" applyFill="0" applyBorder="0" applyAlignment="0" applyProtection="0">
      <alignment vertical="center"/>
    </xf>
    <xf numFmtId="0" fontId="79" fillId="7" borderId="0" applyNumberFormat="0" applyBorder="0" applyAlignment="0" applyProtection="0">
      <alignment vertical="center"/>
    </xf>
    <xf numFmtId="0" fontId="81" fillId="10" borderId="0" applyNumberFormat="0" applyBorder="0" applyAlignment="0" applyProtection="0">
      <alignment vertical="center"/>
    </xf>
    <xf numFmtId="0" fontId="109" fillId="0" borderId="0"/>
    <xf numFmtId="0" fontId="119" fillId="0" borderId="0" applyNumberFormat="0" applyFill="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10" borderId="0" applyNumberFormat="0" applyBorder="0" applyAlignment="0" applyProtection="0">
      <alignment vertical="center"/>
    </xf>
    <xf numFmtId="0" fontId="79" fillId="7" borderId="0" applyNumberFormat="0" applyBorder="0" applyAlignment="0" applyProtection="0">
      <alignment vertical="center"/>
    </xf>
    <xf numFmtId="0" fontId="81" fillId="10" borderId="0" applyNumberFormat="0" applyBorder="0" applyAlignment="0" applyProtection="0">
      <alignment vertical="center"/>
    </xf>
    <xf numFmtId="0" fontId="76" fillId="5" borderId="0" applyNumberFormat="0" applyBorder="0" applyAlignment="0" applyProtection="0">
      <alignment vertical="center"/>
    </xf>
    <xf numFmtId="0" fontId="119" fillId="0" borderId="0" applyNumberFormat="0" applyFill="0" applyBorder="0" applyAlignment="0" applyProtection="0">
      <alignment vertical="center"/>
    </xf>
    <xf numFmtId="0" fontId="81" fillId="32"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1" fillId="32"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2" fillId="24" borderId="0" applyNumberFormat="0" applyBorder="0" applyAlignment="0" applyProtection="0">
      <alignment vertical="center"/>
    </xf>
    <xf numFmtId="0" fontId="81" fillId="32" borderId="0" applyNumberFormat="0" applyBorder="0" applyAlignment="0" applyProtection="0">
      <alignment vertical="center"/>
    </xf>
    <xf numFmtId="0" fontId="76" fillId="5" borderId="0" applyNumberFormat="0" applyBorder="0" applyAlignment="0" applyProtection="0">
      <alignment vertical="center"/>
    </xf>
    <xf numFmtId="0" fontId="81" fillId="32" borderId="0" applyNumberFormat="0" applyBorder="0" applyAlignment="0" applyProtection="0">
      <alignment vertical="center"/>
    </xf>
    <xf numFmtId="0" fontId="118" fillId="0" borderId="0" applyNumberFormat="0" applyFill="0" applyBorder="0" applyAlignment="0" applyProtection="0">
      <alignment vertical="center"/>
    </xf>
    <xf numFmtId="0" fontId="82" fillId="24" borderId="0" applyNumberFormat="0" applyBorder="0" applyAlignment="0" applyProtection="0">
      <alignment vertical="center"/>
    </xf>
    <xf numFmtId="0" fontId="2" fillId="11" borderId="17" applyNumberFormat="0" applyFont="0" applyAlignment="0" applyProtection="0">
      <alignment vertical="center"/>
    </xf>
    <xf numFmtId="0" fontId="81" fillId="32" borderId="0" applyNumberFormat="0" applyBorder="0" applyAlignment="0" applyProtection="0">
      <alignment vertical="center"/>
    </xf>
    <xf numFmtId="0" fontId="81" fillId="10" borderId="0" applyNumberFormat="0" applyBorder="0" applyAlignment="0" applyProtection="0">
      <alignment vertical="center"/>
    </xf>
    <xf numFmtId="0" fontId="2" fillId="0" borderId="0"/>
    <xf numFmtId="0" fontId="81" fillId="10" borderId="0" applyNumberFormat="0" applyBorder="0" applyAlignment="0" applyProtection="0">
      <alignment vertical="center"/>
    </xf>
    <xf numFmtId="0" fontId="81" fillId="32" borderId="0" applyNumberFormat="0" applyBorder="0" applyAlignment="0" applyProtection="0">
      <alignment vertical="center"/>
    </xf>
    <xf numFmtId="0" fontId="0" fillId="0" borderId="0">
      <alignment vertical="center"/>
    </xf>
    <xf numFmtId="0" fontId="81" fillId="10" borderId="0" applyNumberFormat="0" applyBorder="0" applyAlignment="0" applyProtection="0">
      <alignment vertical="center"/>
    </xf>
    <xf numFmtId="0" fontId="81" fillId="32" borderId="0" applyNumberFormat="0" applyBorder="0" applyAlignment="0" applyProtection="0">
      <alignment vertical="center"/>
    </xf>
    <xf numFmtId="0" fontId="76" fillId="5" borderId="0" applyNumberFormat="0" applyBorder="0" applyAlignment="0" applyProtection="0">
      <alignment vertical="center"/>
    </xf>
    <xf numFmtId="43" fontId="0" fillId="0" borderId="0" applyFont="0" applyFill="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2" fillId="0" borderId="0">
      <alignment vertical="center"/>
    </xf>
    <xf numFmtId="0" fontId="37" fillId="0" borderId="0"/>
    <xf numFmtId="0" fontId="81" fillId="22" borderId="0" applyNumberFormat="0" applyBorder="0" applyAlignment="0" applyProtection="0">
      <alignment vertical="center"/>
    </xf>
    <xf numFmtId="0" fontId="97" fillId="0" borderId="21" applyNumberFormat="0" applyFill="0" applyAlignment="0" applyProtection="0">
      <alignment vertical="center"/>
    </xf>
    <xf numFmtId="0" fontId="81" fillId="10" borderId="0" applyNumberFormat="0" applyBorder="0" applyAlignment="0" applyProtection="0">
      <alignment vertical="center"/>
    </xf>
    <xf numFmtId="0" fontId="88" fillId="17" borderId="18" applyNumberFormat="0" applyAlignment="0" applyProtection="0">
      <alignment vertical="center"/>
    </xf>
    <xf numFmtId="0" fontId="79" fillId="7" borderId="0" applyNumberFormat="0" applyBorder="0" applyAlignment="0" applyProtection="0">
      <alignment vertical="center"/>
    </xf>
    <xf numFmtId="0" fontId="81" fillId="10" borderId="0" applyNumberFormat="0" applyBorder="0" applyAlignment="0" applyProtection="0">
      <alignment vertical="center"/>
    </xf>
    <xf numFmtId="0" fontId="81" fillId="10" borderId="0" applyNumberFormat="0" applyBorder="0" applyAlignment="0" applyProtection="0">
      <alignment vertical="center"/>
    </xf>
    <xf numFmtId="0" fontId="79" fillId="7" borderId="0" applyNumberFormat="0" applyBorder="0" applyAlignment="0" applyProtection="0">
      <alignment vertical="center"/>
    </xf>
    <xf numFmtId="0" fontId="81" fillId="32" borderId="0" applyNumberFormat="0" applyBorder="0" applyAlignment="0" applyProtection="0">
      <alignment vertical="center"/>
    </xf>
    <xf numFmtId="9" fontId="121" fillId="0" borderId="0" applyFont="0" applyFill="0" applyBorder="0" applyAlignment="0" applyProtection="0">
      <alignment vertical="center"/>
    </xf>
    <xf numFmtId="0" fontId="81" fillId="10" borderId="0" applyNumberFormat="0" applyBorder="0" applyAlignment="0" applyProtection="0">
      <alignment vertical="center"/>
    </xf>
    <xf numFmtId="0" fontId="76" fillId="5" borderId="0" applyNumberFormat="0" applyBorder="0" applyAlignment="0" applyProtection="0">
      <alignment vertical="center"/>
    </xf>
    <xf numFmtId="9" fontId="81" fillId="0" borderId="0" applyFont="0" applyFill="0" applyBorder="0" applyAlignment="0" applyProtection="0">
      <alignment vertical="center"/>
    </xf>
    <xf numFmtId="0" fontId="81" fillId="10" borderId="0" applyNumberFormat="0" applyBorder="0" applyAlignment="0" applyProtection="0">
      <alignment vertical="center"/>
    </xf>
    <xf numFmtId="0" fontId="81" fillId="10" borderId="0" applyNumberFormat="0" applyBorder="0" applyAlignment="0" applyProtection="0">
      <alignment vertical="center"/>
    </xf>
    <xf numFmtId="0" fontId="81" fillId="32" borderId="0" applyNumberFormat="0" applyBorder="0" applyAlignment="0" applyProtection="0">
      <alignment vertical="center"/>
    </xf>
    <xf numFmtId="0" fontId="53" fillId="0" borderId="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10" borderId="0" applyNumberFormat="0" applyBorder="0" applyAlignment="0" applyProtection="0">
      <alignment vertical="center"/>
    </xf>
    <xf numFmtId="0" fontId="81" fillId="10" borderId="0" applyNumberFormat="0" applyBorder="0" applyAlignment="0" applyProtection="0">
      <alignment vertical="center"/>
    </xf>
    <xf numFmtId="0" fontId="81" fillId="32" borderId="0" applyNumberFormat="0" applyBorder="0" applyAlignment="0" applyProtection="0">
      <alignment vertical="center"/>
    </xf>
    <xf numFmtId="0" fontId="53" fillId="0" borderId="0">
      <alignment vertical="center"/>
    </xf>
    <xf numFmtId="0" fontId="84" fillId="13" borderId="18" applyNumberForma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10" borderId="0" applyNumberFormat="0" applyBorder="0" applyAlignment="0" applyProtection="0">
      <alignment vertical="center"/>
    </xf>
    <xf numFmtId="0" fontId="0" fillId="0" borderId="0">
      <alignment vertical="center"/>
    </xf>
    <xf numFmtId="0" fontId="76" fillId="5" borderId="0" applyNumberFormat="0" applyBorder="0" applyAlignment="0" applyProtection="0">
      <alignment vertical="center"/>
    </xf>
    <xf numFmtId="0" fontId="81" fillId="10"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0" borderId="0">
      <alignment vertical="center"/>
    </xf>
    <xf numFmtId="0" fontId="81" fillId="9" borderId="0" applyNumberFormat="0" applyBorder="0" applyAlignment="0" applyProtection="0">
      <alignment vertical="center"/>
    </xf>
    <xf numFmtId="0" fontId="76" fillId="5" borderId="0" applyNumberFormat="0" applyBorder="0" applyAlignment="0" applyProtection="0">
      <alignment vertical="center"/>
    </xf>
    <xf numFmtId="0" fontId="82" fillId="19" borderId="0" applyNumberFormat="0" applyBorder="0" applyAlignment="0" applyProtection="0">
      <alignment vertical="center"/>
    </xf>
    <xf numFmtId="0" fontId="81" fillId="9" borderId="0" applyNumberFormat="0" applyBorder="0" applyAlignment="0" applyProtection="0">
      <alignment vertical="center"/>
    </xf>
    <xf numFmtId="0" fontId="76" fillId="5" borderId="0" applyNumberFormat="0" applyBorder="0" applyAlignment="0" applyProtection="0">
      <alignment vertical="center"/>
    </xf>
    <xf numFmtId="0" fontId="19" fillId="0" borderId="0"/>
    <xf numFmtId="0" fontId="113" fillId="5" borderId="0" applyNumberFormat="0" applyBorder="0" applyAlignment="0" applyProtection="0">
      <alignment vertical="center"/>
    </xf>
    <xf numFmtId="0" fontId="2" fillId="0" borderId="0"/>
    <xf numFmtId="0" fontId="82" fillId="19" borderId="0" applyNumberFormat="0" applyBorder="0" applyAlignment="0" applyProtection="0">
      <alignment vertical="center"/>
    </xf>
    <xf numFmtId="0" fontId="81" fillId="9" borderId="0" applyNumberFormat="0" applyBorder="0" applyAlignment="0" applyProtection="0">
      <alignment vertical="center"/>
    </xf>
    <xf numFmtId="0" fontId="19" fillId="0" borderId="0"/>
    <xf numFmtId="0" fontId="82" fillId="49" borderId="0" applyNumberFormat="0" applyBorder="0" applyAlignment="0" applyProtection="0">
      <alignment vertical="center"/>
    </xf>
    <xf numFmtId="0" fontId="81" fillId="9" borderId="0" applyNumberFormat="0" applyBorder="0" applyAlignment="0" applyProtection="0">
      <alignment vertical="center"/>
    </xf>
    <xf numFmtId="0" fontId="81" fillId="9" borderId="0" applyNumberFormat="0" applyBorder="0" applyAlignment="0" applyProtection="0">
      <alignment vertical="center"/>
    </xf>
    <xf numFmtId="0" fontId="2" fillId="0" borderId="0">
      <alignment vertical="center"/>
    </xf>
    <xf numFmtId="0" fontId="82" fillId="49" borderId="0" applyNumberFormat="0" applyBorder="0" applyAlignment="0" applyProtection="0">
      <alignment vertical="center"/>
    </xf>
    <xf numFmtId="0" fontId="82" fillId="24" borderId="0" applyNumberFormat="0" applyBorder="0" applyAlignment="0" applyProtection="0">
      <alignment vertical="center"/>
    </xf>
    <xf numFmtId="0" fontId="76" fillId="5" borderId="0" applyNumberFormat="0" applyBorder="0" applyAlignment="0" applyProtection="0">
      <alignment vertical="center"/>
    </xf>
    <xf numFmtId="0" fontId="2" fillId="0" borderId="0">
      <alignment vertical="center"/>
    </xf>
    <xf numFmtId="0" fontId="82" fillId="19" borderId="0" applyNumberFormat="0" applyBorder="0" applyAlignment="0" applyProtection="0">
      <alignment vertical="center"/>
    </xf>
    <xf numFmtId="0" fontId="82" fillId="49" borderId="0" applyNumberFormat="0" applyBorder="0" applyAlignment="0" applyProtection="0">
      <alignment vertical="center"/>
    </xf>
    <xf numFmtId="0" fontId="81" fillId="9" borderId="0" applyNumberFormat="0" applyBorder="0" applyAlignment="0" applyProtection="0">
      <alignment vertical="center"/>
    </xf>
    <xf numFmtId="0" fontId="2" fillId="0" borderId="0">
      <alignment vertical="center"/>
    </xf>
    <xf numFmtId="0" fontId="82" fillId="49" borderId="0" applyNumberFormat="0" applyBorder="0" applyAlignment="0" applyProtection="0">
      <alignment vertical="center"/>
    </xf>
    <xf numFmtId="0" fontId="82" fillId="19" borderId="0" applyNumberFormat="0" applyBorder="0" applyAlignment="0" applyProtection="0">
      <alignment vertical="center"/>
    </xf>
    <xf numFmtId="0" fontId="82" fillId="49"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82" fillId="24" borderId="0" applyNumberFormat="0" applyBorder="0" applyAlignment="0" applyProtection="0">
      <alignment vertical="center"/>
    </xf>
    <xf numFmtId="0" fontId="82" fillId="49" borderId="0" applyNumberFormat="0" applyBorder="0" applyAlignment="0" applyProtection="0">
      <alignment vertical="center"/>
    </xf>
    <xf numFmtId="0" fontId="81" fillId="9" borderId="0" applyNumberFormat="0" applyBorder="0" applyAlignment="0" applyProtection="0">
      <alignment vertical="center"/>
    </xf>
    <xf numFmtId="0" fontId="81" fillId="9" borderId="0" applyNumberFormat="0" applyBorder="0" applyAlignment="0" applyProtection="0">
      <alignment vertical="center"/>
    </xf>
    <xf numFmtId="0" fontId="113" fillId="5" borderId="0" applyNumberFormat="0" applyBorder="0" applyAlignment="0" applyProtection="0">
      <alignment vertical="center"/>
    </xf>
    <xf numFmtId="0" fontId="81" fillId="9" borderId="0" applyNumberFormat="0" applyBorder="0" applyAlignment="0" applyProtection="0">
      <alignment vertical="center"/>
    </xf>
    <xf numFmtId="0" fontId="76" fillId="5" borderId="0" applyNumberFormat="0" applyBorder="0" applyAlignment="0" applyProtection="0">
      <alignment vertical="center"/>
    </xf>
    <xf numFmtId="0" fontId="82" fillId="35" borderId="0" applyNumberFormat="0" applyBorder="0" applyAlignment="0" applyProtection="0">
      <alignment vertical="center"/>
    </xf>
    <xf numFmtId="0" fontId="81" fillId="9" borderId="0" applyNumberFormat="0" applyBorder="0" applyAlignment="0" applyProtection="0">
      <alignment vertical="center"/>
    </xf>
    <xf numFmtId="0" fontId="88" fillId="17" borderId="18" applyNumberFormat="0" applyAlignment="0" applyProtection="0">
      <alignment vertical="center"/>
    </xf>
    <xf numFmtId="0" fontId="81" fillId="9" borderId="0" applyNumberFormat="0" applyBorder="0" applyAlignment="0" applyProtection="0">
      <alignment vertical="center"/>
    </xf>
    <xf numFmtId="0" fontId="81" fillId="9" borderId="0" applyNumberFormat="0" applyBorder="0" applyAlignment="0" applyProtection="0">
      <alignment vertical="center"/>
    </xf>
    <xf numFmtId="0" fontId="79" fillId="7" borderId="0" applyNumberFormat="0" applyBorder="0" applyAlignment="0" applyProtection="0">
      <alignment vertical="center"/>
    </xf>
    <xf numFmtId="0" fontId="108" fillId="0" borderId="0" applyNumberFormat="0" applyFill="0" applyBorder="0" applyAlignment="0" applyProtection="0">
      <alignment vertical="center"/>
    </xf>
    <xf numFmtId="0" fontId="79" fillId="7" borderId="0" applyNumberFormat="0" applyBorder="0" applyAlignment="0" applyProtection="0">
      <alignment vertical="center"/>
    </xf>
    <xf numFmtId="0" fontId="84" fillId="13" borderId="18" applyNumberFormat="0" applyAlignment="0" applyProtection="0">
      <alignment vertical="center"/>
    </xf>
    <xf numFmtId="0" fontId="82" fillId="19" borderId="0" applyNumberFormat="0" applyBorder="0" applyAlignment="0" applyProtection="0">
      <alignment vertical="center"/>
    </xf>
    <xf numFmtId="0" fontId="81" fillId="29" borderId="0" applyNumberFormat="0" applyBorder="0" applyAlignment="0" applyProtection="0">
      <alignment vertical="center"/>
    </xf>
    <xf numFmtId="0" fontId="2" fillId="0" borderId="0"/>
    <xf numFmtId="0" fontId="81" fillId="29" borderId="0" applyNumberFormat="0" applyBorder="0" applyAlignment="0" applyProtection="0">
      <alignment vertical="center"/>
    </xf>
    <xf numFmtId="0" fontId="2" fillId="0" borderId="0"/>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79" fillId="7"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2" fillId="19" borderId="0" applyNumberFormat="0" applyBorder="0" applyAlignment="0" applyProtection="0">
      <alignment vertical="center"/>
    </xf>
    <xf numFmtId="0" fontId="81" fillId="29" borderId="0" applyNumberFormat="0" applyBorder="0" applyAlignment="0" applyProtection="0">
      <alignment vertical="center"/>
    </xf>
    <xf numFmtId="0" fontId="2" fillId="0" borderId="0"/>
    <xf numFmtId="0" fontId="37" fillId="0" borderId="0"/>
    <xf numFmtId="0" fontId="0" fillId="0" borderId="0">
      <alignment vertical="center"/>
    </xf>
    <xf numFmtId="0" fontId="81" fillId="29"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2" fillId="0" borderId="0"/>
    <xf numFmtId="0" fontId="81" fillId="29" borderId="0" applyNumberFormat="0" applyBorder="0" applyAlignment="0" applyProtection="0">
      <alignment vertical="center"/>
    </xf>
    <xf numFmtId="0" fontId="76" fillId="5" borderId="0" applyNumberFormat="0" applyBorder="0" applyAlignment="0" applyProtection="0">
      <alignment vertical="center"/>
    </xf>
    <xf numFmtId="0" fontId="89" fillId="18" borderId="0" applyNumberFormat="0" applyBorder="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81" fillId="29" borderId="0" applyNumberFormat="0" applyBorder="0" applyAlignment="0" applyProtection="0">
      <alignment vertical="center"/>
    </xf>
    <xf numFmtId="0" fontId="84" fillId="13" borderId="18" applyNumberFormat="0" applyAlignment="0" applyProtection="0">
      <alignment vertical="center"/>
    </xf>
    <xf numFmtId="0" fontId="81" fillId="29"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1" fillId="22" borderId="0" applyNumberFormat="0" applyBorder="0" applyAlignment="0" applyProtection="0">
      <alignment vertical="center"/>
    </xf>
    <xf numFmtId="0" fontId="81" fillId="22" borderId="0" applyNumberFormat="0" applyBorder="0" applyAlignment="0" applyProtection="0">
      <alignment vertical="center"/>
    </xf>
    <xf numFmtId="0" fontId="79" fillId="7" borderId="0" applyNumberFormat="0" applyBorder="0" applyAlignment="0" applyProtection="0">
      <alignment vertical="center"/>
    </xf>
    <xf numFmtId="0" fontId="81" fillId="22" borderId="0" applyNumberFormat="0" applyBorder="0" applyAlignment="0" applyProtection="0">
      <alignment vertical="center"/>
    </xf>
    <xf numFmtId="0" fontId="76" fillId="5" borderId="0" applyNumberFormat="0" applyBorder="0" applyAlignment="0" applyProtection="0">
      <alignment vertical="center"/>
    </xf>
    <xf numFmtId="181" fontId="81" fillId="0" borderId="0" applyFont="0" applyFill="0" applyBorder="0" applyAlignment="0" applyProtection="0">
      <alignment vertical="center"/>
    </xf>
    <xf numFmtId="0" fontId="81" fillId="10" borderId="0" applyNumberFormat="0" applyBorder="0" applyAlignment="0" applyProtection="0">
      <alignment vertical="center"/>
    </xf>
    <xf numFmtId="0" fontId="81" fillId="22" borderId="0" applyNumberFormat="0" applyBorder="0" applyAlignment="0" applyProtection="0">
      <alignment vertical="center"/>
    </xf>
    <xf numFmtId="181" fontId="81" fillId="0" borderId="0" applyFont="0" applyFill="0" applyBorder="0" applyAlignment="0" applyProtection="0">
      <alignment vertical="center"/>
    </xf>
    <xf numFmtId="0" fontId="81" fillId="10" borderId="0" applyNumberFormat="0" applyBorder="0" applyAlignment="0" applyProtection="0">
      <alignment vertical="center"/>
    </xf>
    <xf numFmtId="0" fontId="81" fillId="22" borderId="0" applyNumberFormat="0" applyBorder="0" applyAlignment="0" applyProtection="0">
      <alignment vertical="center"/>
    </xf>
    <xf numFmtId="43" fontId="2" fillId="0" borderId="0" applyFont="0" applyFill="0" applyBorder="0" applyAlignment="0" applyProtection="0"/>
    <xf numFmtId="0" fontId="81" fillId="22"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81" fillId="22" borderId="0" applyNumberFormat="0" applyBorder="0" applyAlignment="0" applyProtection="0">
      <alignment vertical="center"/>
    </xf>
    <xf numFmtId="0" fontId="76" fillId="5" borderId="0" applyNumberFormat="0" applyBorder="0" applyAlignment="0" applyProtection="0">
      <alignment vertical="center"/>
    </xf>
    <xf numFmtId="0" fontId="118" fillId="0" borderId="0" applyNumberFormat="0" applyFill="0" applyBorder="0" applyAlignment="0" applyProtection="0">
      <alignment vertical="center"/>
    </xf>
    <xf numFmtId="0" fontId="81" fillId="22" borderId="0" applyNumberFormat="0" applyBorder="0" applyAlignment="0" applyProtection="0">
      <alignment vertical="center"/>
    </xf>
    <xf numFmtId="0" fontId="2" fillId="0" borderId="0">
      <alignment vertical="center"/>
    </xf>
    <xf numFmtId="0" fontId="37" fillId="0" borderId="0"/>
    <xf numFmtId="0" fontId="81" fillId="22" borderId="0" applyNumberFormat="0" applyBorder="0" applyAlignment="0" applyProtection="0">
      <alignment vertical="center"/>
    </xf>
    <xf numFmtId="0" fontId="76" fillId="5" borderId="0" applyNumberFormat="0" applyBorder="0" applyAlignment="0" applyProtection="0">
      <alignment vertical="center"/>
    </xf>
    <xf numFmtId="0" fontId="81" fillId="22" borderId="0" applyNumberFormat="0" applyBorder="0" applyAlignment="0" applyProtection="0">
      <alignment vertical="center"/>
    </xf>
    <xf numFmtId="0" fontId="82" fillId="49" borderId="0" applyNumberFormat="0" applyBorder="0" applyAlignment="0" applyProtection="0">
      <alignment vertical="center"/>
    </xf>
    <xf numFmtId="0" fontId="84" fillId="13" borderId="18" applyNumberFormat="0" applyAlignment="0" applyProtection="0">
      <alignment vertical="center"/>
    </xf>
    <xf numFmtId="0" fontId="79" fillId="7" borderId="0" applyNumberFormat="0" applyBorder="0" applyAlignment="0" applyProtection="0">
      <alignment vertical="center"/>
    </xf>
    <xf numFmtId="0" fontId="81" fillId="10" borderId="0" applyNumberFormat="0" applyBorder="0" applyAlignment="0" applyProtection="0">
      <alignment vertical="center"/>
    </xf>
    <xf numFmtId="0" fontId="2" fillId="0" borderId="0"/>
    <xf numFmtId="0" fontId="81" fillId="10" borderId="0" applyNumberFormat="0" applyBorder="0" applyAlignment="0" applyProtection="0">
      <alignment vertical="center"/>
    </xf>
    <xf numFmtId="0" fontId="81" fillId="11" borderId="17" applyNumberFormat="0" applyFont="0" applyAlignment="0" applyProtection="0">
      <alignment vertical="center"/>
    </xf>
    <xf numFmtId="0" fontId="81" fillId="10" borderId="0" applyNumberFormat="0" applyBorder="0" applyAlignment="0" applyProtection="0">
      <alignment vertical="center"/>
    </xf>
    <xf numFmtId="0" fontId="79" fillId="7" borderId="0" applyNumberFormat="0" applyBorder="0" applyAlignment="0" applyProtection="0">
      <alignment vertical="center"/>
    </xf>
    <xf numFmtId="0" fontId="0" fillId="0" borderId="0">
      <alignment vertical="center"/>
    </xf>
    <xf numFmtId="0" fontId="81" fillId="10" borderId="0" applyNumberFormat="0" applyBorder="0" applyAlignment="0" applyProtection="0">
      <alignment vertical="center"/>
    </xf>
    <xf numFmtId="0" fontId="97" fillId="0" borderId="21" applyNumberFormat="0" applyFill="0" applyAlignment="0" applyProtection="0">
      <alignment vertical="center"/>
    </xf>
    <xf numFmtId="0" fontId="81" fillId="10"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10"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10" borderId="0" applyNumberFormat="0" applyBorder="0" applyAlignment="0" applyProtection="0">
      <alignment vertical="center"/>
    </xf>
    <xf numFmtId="0" fontId="82" fillId="49"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1" fillId="10" borderId="0" applyNumberFormat="0" applyBorder="0" applyAlignment="0" applyProtection="0">
      <alignment vertical="center"/>
    </xf>
    <xf numFmtId="0" fontId="81" fillId="32" borderId="0" applyNumberFormat="0" applyBorder="0" applyAlignment="0" applyProtection="0">
      <alignment vertical="center"/>
    </xf>
    <xf numFmtId="0" fontId="81" fillId="32" borderId="0" applyNumberFormat="0" applyBorder="0" applyAlignment="0" applyProtection="0">
      <alignment vertical="center"/>
    </xf>
    <xf numFmtId="0" fontId="0" fillId="0" borderId="0">
      <alignment vertical="center"/>
    </xf>
    <xf numFmtId="0" fontId="81" fillId="32"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81" fillId="32" borderId="0" applyNumberFormat="0" applyBorder="0" applyAlignment="0" applyProtection="0">
      <alignment vertical="center"/>
    </xf>
    <xf numFmtId="0" fontId="82" fillId="35" borderId="0" applyNumberFormat="0" applyBorder="0" applyAlignment="0" applyProtection="0">
      <alignment vertical="center"/>
    </xf>
    <xf numFmtId="0" fontId="82" fillId="24" borderId="0" applyNumberFormat="0" applyBorder="0" applyAlignment="0" applyProtection="0">
      <alignment vertical="center"/>
    </xf>
    <xf numFmtId="0" fontId="76" fillId="5" borderId="0" applyNumberFormat="0" applyBorder="0" applyAlignment="0" applyProtection="0">
      <alignment vertical="center"/>
    </xf>
    <xf numFmtId="0" fontId="81" fillId="32" borderId="0" applyNumberFormat="0" applyBorder="0" applyAlignment="0" applyProtection="0">
      <alignment vertical="center"/>
    </xf>
    <xf numFmtId="0" fontId="81" fillId="32" borderId="0" applyNumberFormat="0" applyBorder="0" applyAlignment="0" applyProtection="0">
      <alignment vertical="center"/>
    </xf>
    <xf numFmtId="0" fontId="81" fillId="32" borderId="0" applyNumberFormat="0" applyBorder="0" applyAlignment="0" applyProtection="0">
      <alignment vertical="center"/>
    </xf>
    <xf numFmtId="1" fontId="91" fillId="0" borderId="0"/>
    <xf numFmtId="1" fontId="91" fillId="0" borderId="0"/>
    <xf numFmtId="0" fontId="81" fillId="32" borderId="0" applyNumberFormat="0" applyBorder="0" applyAlignment="0" applyProtection="0">
      <alignment vertical="center"/>
    </xf>
    <xf numFmtId="0" fontId="81" fillId="32" borderId="0" applyNumberFormat="0" applyBorder="0" applyAlignment="0" applyProtection="0">
      <alignment vertical="center"/>
    </xf>
    <xf numFmtId="0" fontId="97" fillId="0" borderId="21" applyNumberFormat="0" applyFill="0" applyAlignment="0" applyProtection="0">
      <alignment vertical="center"/>
    </xf>
    <xf numFmtId="0" fontId="81" fillId="32" borderId="0" applyNumberFormat="0" applyBorder="0" applyAlignment="0" applyProtection="0">
      <alignment vertical="center"/>
    </xf>
    <xf numFmtId="0" fontId="89" fillId="18" borderId="0" applyNumberFormat="0" applyBorder="0" applyAlignment="0" applyProtection="0">
      <alignment vertical="center"/>
    </xf>
    <xf numFmtId="0" fontId="82" fillId="49"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1" fillId="32"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2" fillId="24" borderId="0" applyNumberFormat="0" applyBorder="0" applyAlignment="0" applyProtection="0">
      <alignment vertical="center"/>
    </xf>
    <xf numFmtId="0" fontId="76" fillId="5" borderId="0" applyNumberFormat="0" applyBorder="0" applyAlignment="0" applyProtection="0">
      <alignment vertical="center"/>
    </xf>
    <xf numFmtId="0" fontId="82" fillId="24" borderId="0" applyNumberFormat="0" applyBorder="0" applyAlignment="0" applyProtection="0">
      <alignment vertical="center"/>
    </xf>
    <xf numFmtId="0" fontId="76" fillId="5" borderId="0" applyNumberFormat="0" applyBorder="0" applyAlignment="0" applyProtection="0">
      <alignment vertical="center"/>
    </xf>
    <xf numFmtId="0" fontId="82" fillId="9" borderId="0" applyNumberFormat="0" applyBorder="0" applyAlignment="0" applyProtection="0">
      <alignment vertical="center"/>
    </xf>
    <xf numFmtId="0" fontId="76" fillId="5" borderId="0" applyNumberFormat="0" applyBorder="0" applyAlignment="0" applyProtection="0">
      <alignment vertical="center"/>
    </xf>
    <xf numFmtId="0" fontId="118" fillId="0" borderId="0" applyNumberFormat="0" applyFill="0" applyBorder="0" applyAlignment="0" applyProtection="0">
      <alignment vertical="center"/>
    </xf>
    <xf numFmtId="0" fontId="82" fillId="9" borderId="0" applyNumberFormat="0" applyBorder="0" applyAlignment="0" applyProtection="0">
      <alignment vertical="center"/>
    </xf>
    <xf numFmtId="0" fontId="76" fillId="5" borderId="0" applyNumberFormat="0" applyBorder="0" applyAlignment="0" applyProtection="0">
      <alignment vertical="center"/>
    </xf>
    <xf numFmtId="0" fontId="81" fillId="0" borderId="0">
      <alignment vertical="center"/>
    </xf>
    <xf numFmtId="0" fontId="0" fillId="0" borderId="0">
      <alignment vertical="center"/>
    </xf>
    <xf numFmtId="0" fontId="110" fillId="0" borderId="29" applyNumberFormat="0" applyFill="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2" fillId="0" borderId="0"/>
    <xf numFmtId="0" fontId="82" fillId="29" borderId="0" applyNumberFormat="0" applyBorder="0" applyAlignment="0" applyProtection="0">
      <alignment vertical="center"/>
    </xf>
    <xf numFmtId="0" fontId="82" fillId="29" borderId="0" applyNumberFormat="0" applyBorder="0" applyAlignment="0" applyProtection="0">
      <alignment vertical="center"/>
    </xf>
    <xf numFmtId="0" fontId="76" fillId="5" borderId="0" applyNumberFormat="0" applyBorder="0" applyAlignment="0" applyProtection="0">
      <alignment vertical="center"/>
    </xf>
    <xf numFmtId="0" fontId="82" fillId="2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82" fillId="29" borderId="0" applyNumberFormat="0" applyBorder="0" applyAlignment="0" applyProtection="0">
      <alignment vertical="center"/>
    </xf>
    <xf numFmtId="0" fontId="82" fillId="29"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82" fillId="29"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82" fillId="19"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49" borderId="0" applyNumberFormat="0" applyBorder="0" applyAlignment="0" applyProtection="0">
      <alignment vertical="center"/>
    </xf>
    <xf numFmtId="0" fontId="82" fillId="19" borderId="0" applyNumberFormat="0" applyBorder="0" applyAlignment="0" applyProtection="0">
      <alignment vertical="center"/>
    </xf>
    <xf numFmtId="0" fontId="82" fillId="49" borderId="0" applyNumberFormat="0" applyBorder="0" applyAlignment="0" applyProtection="0">
      <alignment vertical="center"/>
    </xf>
    <xf numFmtId="0" fontId="19" fillId="0" borderId="0"/>
    <xf numFmtId="0" fontId="82" fillId="24" borderId="0" applyNumberFormat="0" applyBorder="0" applyAlignment="0" applyProtection="0">
      <alignment vertical="center"/>
    </xf>
    <xf numFmtId="0" fontId="82" fillId="19" borderId="0" applyNumberFormat="0" applyBorder="0" applyAlignment="0" applyProtection="0">
      <alignment vertical="center"/>
    </xf>
    <xf numFmtId="0" fontId="79" fillId="7" borderId="0" applyNumberFormat="0" applyBorder="0" applyAlignment="0" applyProtection="0">
      <alignment vertical="center"/>
    </xf>
    <xf numFmtId="0" fontId="82" fillId="49" borderId="0" applyNumberFormat="0" applyBorder="0" applyAlignment="0" applyProtection="0">
      <alignment vertical="center"/>
    </xf>
    <xf numFmtId="0" fontId="2" fillId="0" borderId="0">
      <alignment vertical="center"/>
    </xf>
    <xf numFmtId="0" fontId="82" fillId="24"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2" fillId="49" borderId="0" applyNumberFormat="0" applyBorder="0" applyAlignment="0" applyProtection="0">
      <alignment vertical="center"/>
    </xf>
    <xf numFmtId="0" fontId="82" fillId="9" borderId="0" applyNumberFormat="0" applyBorder="0" applyAlignment="0" applyProtection="0">
      <alignment vertical="center"/>
    </xf>
    <xf numFmtId="0" fontId="82" fillId="51" borderId="0" applyNumberFormat="0" applyBorder="0" applyAlignment="0" applyProtection="0">
      <alignment vertical="center"/>
    </xf>
    <xf numFmtId="0" fontId="82" fillId="19"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76" fillId="5" borderId="0" applyNumberFormat="0" applyBorder="0" applyAlignment="0" applyProtection="0">
      <alignment vertical="center"/>
    </xf>
    <xf numFmtId="0" fontId="82" fillId="24"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2" fillId="49"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2" fillId="24" borderId="0" applyNumberFormat="0" applyBorder="0" applyAlignment="0" applyProtection="0">
      <alignment vertical="center"/>
    </xf>
    <xf numFmtId="0" fontId="112" fillId="0" borderId="31" applyNumberFormat="0" applyFill="0" applyAlignment="0" applyProtection="0">
      <alignment vertical="center"/>
    </xf>
    <xf numFmtId="0" fontId="82" fillId="24" borderId="0" applyNumberFormat="0" applyBorder="0" applyAlignment="0" applyProtection="0">
      <alignment vertical="center"/>
    </xf>
    <xf numFmtId="0" fontId="79" fillId="7" borderId="0" applyNumberFormat="0" applyBorder="0" applyAlignment="0" applyProtection="0">
      <alignment vertical="center"/>
    </xf>
    <xf numFmtId="0" fontId="82" fillId="24" borderId="0" applyNumberFormat="0" applyBorder="0" applyAlignment="0" applyProtection="0">
      <alignment vertical="center"/>
    </xf>
    <xf numFmtId="0" fontId="81" fillId="11" borderId="17" applyNumberFormat="0" applyFont="0" applyAlignment="0" applyProtection="0">
      <alignment vertical="center"/>
    </xf>
    <xf numFmtId="0" fontId="82" fillId="24"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82" fillId="9" borderId="0" applyNumberFormat="0" applyBorder="0" applyAlignment="0" applyProtection="0">
      <alignment vertical="center"/>
    </xf>
    <xf numFmtId="0" fontId="99" fillId="5" borderId="0" applyNumberFormat="0" applyBorder="0" applyAlignment="0" applyProtection="0">
      <alignment vertical="center"/>
    </xf>
    <xf numFmtId="0" fontId="82" fillId="9" borderId="0" applyNumberFormat="0" applyBorder="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82" fillId="9" borderId="0" applyNumberFormat="0" applyBorder="0" applyAlignment="0" applyProtection="0">
      <alignment vertical="center"/>
    </xf>
    <xf numFmtId="0" fontId="84" fillId="13" borderId="18" applyNumberFormat="0" applyAlignment="0" applyProtection="0">
      <alignment vertical="center"/>
    </xf>
    <xf numFmtId="0" fontId="82" fillId="29" borderId="0" applyNumberFormat="0" applyBorder="0" applyAlignment="0" applyProtection="0">
      <alignment vertical="center"/>
    </xf>
    <xf numFmtId="181" fontId="81" fillId="0" borderId="0" applyFont="0" applyFill="0" applyBorder="0" applyAlignment="0" applyProtection="0">
      <alignment vertical="center"/>
    </xf>
    <xf numFmtId="0" fontId="108"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82" fillId="49" borderId="0" applyNumberFormat="0" applyBorder="0" applyAlignment="0" applyProtection="0">
      <alignment vertical="center"/>
    </xf>
    <xf numFmtId="9" fontId="81" fillId="0" borderId="0" applyFont="0" applyFill="0" applyBorder="0" applyAlignment="0" applyProtection="0">
      <alignment vertical="center"/>
    </xf>
    <xf numFmtId="0" fontId="82" fillId="29" borderId="0" applyNumberFormat="0" applyBorder="0" applyAlignment="0" applyProtection="0">
      <alignment vertical="center"/>
    </xf>
    <xf numFmtId="0" fontId="82" fillId="19" borderId="0" applyNumberFormat="0" applyBorder="0" applyAlignment="0" applyProtection="0">
      <alignment vertical="center"/>
    </xf>
    <xf numFmtId="0" fontId="89" fillId="18" borderId="0" applyNumberFormat="0" applyBorder="0" applyAlignment="0" applyProtection="0">
      <alignment vertical="center"/>
    </xf>
    <xf numFmtId="0" fontId="82" fillId="19" borderId="0" applyNumberFormat="0" applyBorder="0" applyAlignment="0" applyProtection="0">
      <alignment vertical="center"/>
    </xf>
    <xf numFmtId="0" fontId="111" fillId="56" borderId="30" applyNumberFormat="0" applyAlignment="0" applyProtection="0">
      <alignment vertical="center"/>
    </xf>
    <xf numFmtId="0" fontId="92" fillId="17" borderId="20" applyNumberFormat="0" applyAlignment="0" applyProtection="0">
      <alignment vertical="center"/>
    </xf>
    <xf numFmtId="0" fontId="76" fillId="5" borderId="0" applyNumberFormat="0" applyBorder="0" applyAlignment="0" applyProtection="0">
      <alignment vertical="center"/>
    </xf>
    <xf numFmtId="0" fontId="81" fillId="0" borderId="0">
      <alignment vertical="center"/>
    </xf>
    <xf numFmtId="0" fontId="2" fillId="0" borderId="0"/>
    <xf numFmtId="0" fontId="79" fillId="7" borderId="0" applyNumberFormat="0" applyBorder="0" applyAlignment="0" applyProtection="0">
      <alignment vertical="center"/>
    </xf>
    <xf numFmtId="0" fontId="82" fillId="19" borderId="0" applyNumberFormat="0" applyBorder="0" applyAlignment="0" applyProtection="0">
      <alignment vertical="center"/>
    </xf>
    <xf numFmtId="0" fontId="92" fillId="17" borderId="20" applyNumberFormat="0" applyAlignment="0" applyProtection="0">
      <alignment vertical="center"/>
    </xf>
    <xf numFmtId="0" fontId="2" fillId="0" borderId="0">
      <alignment vertical="center"/>
    </xf>
    <xf numFmtId="0" fontId="37" fillId="0" borderId="0"/>
    <xf numFmtId="0" fontId="84" fillId="13" borderId="18" applyNumberFormat="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1" fillId="11" borderId="17" applyNumberFormat="0" applyFont="0" applyAlignment="0" applyProtection="0">
      <alignment vertical="center"/>
    </xf>
    <xf numFmtId="0" fontId="82" fillId="19" borderId="0" applyNumberFormat="0" applyBorder="0" applyAlignment="0" applyProtection="0">
      <alignment vertical="center"/>
    </xf>
    <xf numFmtId="0" fontId="0" fillId="0" borderId="0">
      <alignment vertical="center"/>
    </xf>
    <xf numFmtId="0" fontId="89" fillId="18" borderId="0" applyNumberFormat="0" applyBorder="0" applyAlignment="0" applyProtection="0">
      <alignment vertical="center"/>
    </xf>
    <xf numFmtId="0" fontId="0" fillId="0" borderId="0">
      <alignment vertical="center"/>
    </xf>
    <xf numFmtId="0" fontId="81" fillId="11" borderId="17" applyNumberFormat="0" applyFont="0" applyAlignment="0" applyProtection="0">
      <alignment vertical="center"/>
    </xf>
    <xf numFmtId="0" fontId="79" fillId="7" borderId="0" applyNumberFormat="0" applyBorder="0" applyAlignment="0" applyProtection="0">
      <alignment vertical="center"/>
    </xf>
    <xf numFmtId="0" fontId="82" fillId="19" borderId="0" applyNumberFormat="0" applyBorder="0" applyAlignment="0" applyProtection="0">
      <alignment vertical="center"/>
    </xf>
    <xf numFmtId="0" fontId="81" fillId="11" borderId="17" applyNumberFormat="0" applyFont="0" applyAlignment="0" applyProtection="0">
      <alignment vertical="center"/>
    </xf>
    <xf numFmtId="0" fontId="115" fillId="0" borderId="0" applyNumberFormat="0" applyFill="0" applyBorder="0" applyAlignment="0" applyProtection="0">
      <alignment vertical="center"/>
    </xf>
    <xf numFmtId="0" fontId="82" fillId="19" borderId="0" applyNumberFormat="0" applyBorder="0" applyAlignment="0" applyProtection="0">
      <alignment vertical="center"/>
    </xf>
    <xf numFmtId="0" fontId="79" fillId="7" borderId="0" applyNumberFormat="0" applyBorder="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76" fillId="5" borderId="0" applyNumberFormat="0" applyBorder="0" applyAlignment="0" applyProtection="0">
      <alignment vertical="center"/>
    </xf>
    <xf numFmtId="0" fontId="82" fillId="49" borderId="0" applyNumberFormat="0" applyBorder="0" applyAlignment="0" applyProtection="0">
      <alignment vertical="center"/>
    </xf>
    <xf numFmtId="0" fontId="19" fillId="0" borderId="0"/>
    <xf numFmtId="0" fontId="82" fillId="35" borderId="0" applyNumberFormat="0" applyBorder="0" applyAlignment="0" applyProtection="0">
      <alignment vertical="center"/>
    </xf>
    <xf numFmtId="0" fontId="76" fillId="5" borderId="0" applyNumberFormat="0" applyBorder="0" applyAlignment="0" applyProtection="0">
      <alignment vertical="center"/>
    </xf>
    <xf numFmtId="0" fontId="82" fillId="3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2" fillId="3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2" fillId="35" borderId="0" applyNumberFormat="0" applyBorder="0" applyAlignment="0" applyProtection="0">
      <alignment vertical="center"/>
    </xf>
    <xf numFmtId="0" fontId="88" fillId="17" borderId="18" applyNumberFormat="0" applyAlignment="0" applyProtection="0">
      <alignment vertical="center"/>
    </xf>
    <xf numFmtId="0" fontId="82" fillId="3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111" fillId="56" borderId="30" applyNumberFormat="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8" fillId="17" borderId="18" applyNumberFormat="0" applyAlignment="0" applyProtection="0">
      <alignment vertical="center"/>
    </xf>
    <xf numFmtId="0" fontId="84" fillId="13" borderId="18" applyNumberFormat="0" applyAlignment="0" applyProtection="0">
      <alignment vertical="center"/>
    </xf>
    <xf numFmtId="0" fontId="81" fillId="0" borderId="0">
      <alignment vertical="center"/>
    </xf>
    <xf numFmtId="0" fontId="79" fillId="7" borderId="0" applyNumberFormat="0" applyBorder="0" applyAlignment="0" applyProtection="0">
      <alignment vertical="center"/>
    </xf>
    <xf numFmtId="0" fontId="82" fillId="35" borderId="0" applyNumberFormat="0" applyBorder="0" applyAlignment="0" applyProtection="0">
      <alignment vertical="center"/>
    </xf>
    <xf numFmtId="0" fontId="0" fillId="0" borderId="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3" fillId="7" borderId="0" applyNumberFormat="0" applyBorder="0" applyAlignment="0" applyProtection="0">
      <alignment vertical="center"/>
    </xf>
    <xf numFmtId="0" fontId="82" fillId="35" borderId="0" applyNumberFormat="0" applyBorder="0" applyAlignment="0" applyProtection="0">
      <alignment vertical="center"/>
    </xf>
    <xf numFmtId="0" fontId="82" fillId="25" borderId="0" applyNumberFormat="0" applyBorder="0" applyAlignment="0" applyProtection="0">
      <alignment vertical="center"/>
    </xf>
    <xf numFmtId="0" fontId="81" fillId="0" borderId="0">
      <alignment vertical="center"/>
    </xf>
    <xf numFmtId="0" fontId="79" fillId="7" borderId="0" applyNumberFormat="0" applyBorder="0" applyAlignment="0" applyProtection="0">
      <alignment vertical="center"/>
    </xf>
    <xf numFmtId="0" fontId="2" fillId="11" borderId="17" applyNumberFormat="0" applyFont="0" applyAlignment="0" applyProtection="0">
      <alignment vertical="center"/>
    </xf>
    <xf numFmtId="0" fontId="82" fillId="25" borderId="0" applyNumberFormat="0" applyBorder="0" applyAlignment="0" applyProtection="0">
      <alignment vertical="center"/>
    </xf>
    <xf numFmtId="0" fontId="81" fillId="0" borderId="0">
      <alignment vertical="center"/>
    </xf>
    <xf numFmtId="0" fontId="82" fillId="25" borderId="0" applyNumberFormat="0" applyBorder="0" applyAlignment="0" applyProtection="0">
      <alignment vertical="center"/>
    </xf>
    <xf numFmtId="0" fontId="78" fillId="5" borderId="0" applyNumberFormat="0" applyBorder="0" applyAlignment="0" applyProtection="0">
      <alignment vertical="center"/>
    </xf>
    <xf numFmtId="0" fontId="82" fillId="25" borderId="0" applyNumberFormat="0" applyBorder="0" applyAlignment="0" applyProtection="0">
      <alignment vertical="center"/>
    </xf>
    <xf numFmtId="0" fontId="78" fillId="5" borderId="0" applyNumberFormat="0" applyBorder="0" applyAlignment="0" applyProtection="0">
      <alignment vertical="center"/>
    </xf>
    <xf numFmtId="0" fontId="97" fillId="0" borderId="21" applyNumberFormat="0" applyFill="0" applyAlignment="0" applyProtection="0">
      <alignment vertical="center"/>
    </xf>
    <xf numFmtId="0" fontId="78" fillId="5" borderId="0" applyNumberFormat="0" applyBorder="0" applyAlignment="0" applyProtection="0">
      <alignment vertical="center"/>
    </xf>
    <xf numFmtId="0" fontId="97" fillId="0" borderId="21" applyNumberFormat="0" applyFill="0" applyAlignment="0" applyProtection="0">
      <alignment vertical="center"/>
    </xf>
    <xf numFmtId="0" fontId="82" fillId="25" borderId="0" applyNumberFormat="0" applyBorder="0" applyAlignment="0" applyProtection="0">
      <alignment vertical="center"/>
    </xf>
    <xf numFmtId="0" fontId="81" fillId="0" borderId="0">
      <alignment vertical="center"/>
    </xf>
    <xf numFmtId="0" fontId="76" fillId="5" borderId="0" applyNumberFormat="0" applyBorder="0" applyAlignment="0" applyProtection="0">
      <alignment vertical="center"/>
    </xf>
    <xf numFmtId="0" fontId="82" fillId="2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2" fillId="25" borderId="0" applyNumberFormat="0" applyBorder="0" applyAlignment="0" applyProtection="0">
      <alignment vertical="center"/>
    </xf>
    <xf numFmtId="0" fontId="76" fillId="5" borderId="0" applyNumberFormat="0" applyBorder="0" applyAlignment="0" applyProtection="0">
      <alignment vertical="center"/>
    </xf>
    <xf numFmtId="0" fontId="82" fillId="51" borderId="0" applyNumberFormat="0" applyBorder="0" applyAlignment="0" applyProtection="0">
      <alignment vertical="center"/>
    </xf>
    <xf numFmtId="0" fontId="81" fillId="0" borderId="0">
      <alignment vertical="center"/>
    </xf>
    <xf numFmtId="0" fontId="82" fillId="51" borderId="0" applyNumberFormat="0" applyBorder="0" applyAlignment="0" applyProtection="0">
      <alignment vertical="center"/>
    </xf>
    <xf numFmtId="0" fontId="79" fillId="7" borderId="0" applyNumberFormat="0" applyBorder="0" applyAlignment="0" applyProtection="0">
      <alignment vertical="center"/>
    </xf>
    <xf numFmtId="0" fontId="2" fillId="0" borderId="0"/>
    <xf numFmtId="0" fontId="2" fillId="11" borderId="17" applyNumberFormat="0" applyFont="0" applyAlignment="0" applyProtection="0">
      <alignment vertical="center"/>
    </xf>
    <xf numFmtId="0" fontId="82" fillId="51" borderId="0" applyNumberFormat="0" applyBorder="0" applyAlignment="0" applyProtection="0">
      <alignment vertical="center"/>
    </xf>
    <xf numFmtId="0" fontId="97" fillId="0" borderId="21" applyNumberFormat="0" applyFill="0" applyAlignment="0" applyProtection="0">
      <alignment vertical="center"/>
    </xf>
    <xf numFmtId="0" fontId="82" fillId="51" borderId="0" applyNumberFormat="0" applyBorder="0" applyAlignment="0" applyProtection="0">
      <alignment vertical="center"/>
    </xf>
    <xf numFmtId="0" fontId="82" fillId="51"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82" fillId="20" borderId="0" applyNumberFormat="0" applyBorder="0" applyAlignment="0" applyProtection="0">
      <alignment vertical="center"/>
    </xf>
    <xf numFmtId="0" fontId="79" fillId="7" borderId="0" applyNumberFormat="0" applyBorder="0" applyAlignment="0" applyProtection="0">
      <alignment vertical="center"/>
    </xf>
    <xf numFmtId="0" fontId="82" fillId="20" borderId="0" applyNumberFormat="0" applyBorder="0" applyAlignment="0" applyProtection="0">
      <alignment vertical="center"/>
    </xf>
    <xf numFmtId="0" fontId="2" fillId="0" borderId="0"/>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115" fillId="0" borderId="0" applyNumberFormat="0" applyFill="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82" fillId="20" borderId="0" applyNumberFormat="0" applyBorder="0" applyAlignment="0" applyProtection="0">
      <alignment vertical="center"/>
    </xf>
    <xf numFmtId="0" fontId="82" fillId="19" borderId="0" applyNumberFormat="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82" fillId="16" borderId="0" applyNumberFormat="0" applyBorder="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82" fillId="49" borderId="0" applyNumberFormat="0" applyBorder="0" applyAlignment="0" applyProtection="0">
      <alignment vertical="center"/>
    </xf>
    <xf numFmtId="0" fontId="79" fillId="7" borderId="0" applyNumberFormat="0" applyBorder="0" applyAlignment="0" applyProtection="0">
      <alignment vertical="center"/>
    </xf>
    <xf numFmtId="0" fontId="82" fillId="49"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2" fillId="0" borderId="0"/>
    <xf numFmtId="0" fontId="82" fillId="49" borderId="0" applyNumberFormat="0" applyBorder="0" applyAlignment="0" applyProtection="0">
      <alignment vertical="center"/>
    </xf>
    <xf numFmtId="0" fontId="2" fillId="0" borderId="0"/>
    <xf numFmtId="0" fontId="82" fillId="49" borderId="0" applyNumberFormat="0" applyBorder="0" applyAlignment="0" applyProtection="0">
      <alignment vertical="center"/>
    </xf>
    <xf numFmtId="0" fontId="82" fillId="16"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0" fillId="0" borderId="0">
      <alignment vertical="center"/>
    </xf>
    <xf numFmtId="0" fontId="84" fillId="13" borderId="18" applyNumberFormat="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8" fillId="17" borderId="18" applyNumberFormat="0" applyAlignment="0" applyProtection="0">
      <alignment vertical="center"/>
    </xf>
    <xf numFmtId="0" fontId="79" fillId="7" borderId="0" applyNumberFormat="0" applyBorder="0" applyAlignment="0" applyProtection="0">
      <alignment vertical="center"/>
    </xf>
    <xf numFmtId="0" fontId="88" fillId="17" borderId="18" applyNumberFormat="0" applyAlignment="0" applyProtection="0">
      <alignment vertical="center"/>
    </xf>
    <xf numFmtId="0" fontId="0" fillId="0" borderId="0">
      <alignment vertical="center"/>
    </xf>
    <xf numFmtId="0" fontId="84" fillId="13" borderId="18" applyNumberFormat="0" applyAlignment="0" applyProtection="0">
      <alignment vertical="center"/>
    </xf>
    <xf numFmtId="0" fontId="119" fillId="0" borderId="0" applyNumberFormat="0" applyFill="0" applyBorder="0" applyAlignment="0" applyProtection="0">
      <alignment vertical="center"/>
    </xf>
    <xf numFmtId="0" fontId="88" fillId="17" borderId="18" applyNumberFormat="0" applyAlignment="0" applyProtection="0">
      <alignment vertical="center"/>
    </xf>
    <xf numFmtId="0" fontId="113" fillId="5" borderId="0" applyNumberFormat="0" applyBorder="0" applyAlignment="0" applyProtection="0">
      <alignment vertical="center"/>
    </xf>
    <xf numFmtId="0" fontId="0" fillId="0" borderId="0">
      <alignment vertical="center"/>
    </xf>
    <xf numFmtId="0" fontId="119" fillId="0" borderId="0" applyNumberFormat="0" applyFill="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0" fillId="0" borderId="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2" fillId="0" borderId="0"/>
    <xf numFmtId="0" fontId="88" fillId="17" borderId="18" applyNumberFormat="0" applyAlignment="0" applyProtection="0">
      <alignment vertical="center"/>
    </xf>
    <xf numFmtId="0" fontId="2" fillId="0" borderId="0"/>
    <xf numFmtId="0" fontId="79" fillId="7" borderId="0" applyNumberFormat="0" applyBorder="0" applyAlignment="0" applyProtection="0">
      <alignment vertical="center"/>
    </xf>
    <xf numFmtId="0" fontId="88" fillId="17" borderId="18" applyNumberFormat="0" applyAlignment="0" applyProtection="0">
      <alignment vertical="center"/>
    </xf>
    <xf numFmtId="0" fontId="82" fillId="16"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43" fontId="81" fillId="0" borderId="0" applyFont="0" applyFill="0" applyBorder="0" applyAlignment="0" applyProtection="0">
      <alignment vertical="center"/>
    </xf>
    <xf numFmtId="0" fontId="108" fillId="0" borderId="0" applyNumberFormat="0" applyFill="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8" fillId="17" borderId="18" applyNumberFormat="0" applyAlignment="0" applyProtection="0">
      <alignment vertical="center"/>
    </xf>
    <xf numFmtId="0" fontId="81" fillId="11" borderId="17" applyNumberFormat="0" applyFont="0" applyAlignment="0" applyProtection="0">
      <alignment vertical="center"/>
    </xf>
    <xf numFmtId="0" fontId="76" fillId="5" borderId="0" applyNumberFormat="0" applyBorder="0" applyAlignment="0" applyProtection="0">
      <alignment vertical="center"/>
    </xf>
    <xf numFmtId="0" fontId="82" fillId="25" borderId="0" applyNumberFormat="0" applyBorder="0" applyAlignment="0" applyProtection="0">
      <alignment vertical="center"/>
    </xf>
    <xf numFmtId="0" fontId="88" fillId="17" borderId="18" applyNumberFormat="0" applyAlignment="0" applyProtection="0">
      <alignment vertical="center"/>
    </xf>
    <xf numFmtId="0" fontId="0" fillId="0" borderId="0">
      <alignment vertical="center"/>
    </xf>
    <xf numFmtId="0" fontId="84" fillId="13" borderId="18" applyNumberFormat="0" applyAlignment="0" applyProtection="0">
      <alignment vertical="center"/>
    </xf>
    <xf numFmtId="0" fontId="97" fillId="0" borderId="21" applyNumberFormat="0" applyFill="0" applyAlignment="0" applyProtection="0">
      <alignment vertical="center"/>
    </xf>
    <xf numFmtId="0" fontId="88" fillId="17" borderId="18" applyNumberFormat="0" applyAlignment="0" applyProtection="0">
      <alignment vertical="center"/>
    </xf>
    <xf numFmtId="0" fontId="82" fillId="25" borderId="0" applyNumberFormat="0" applyBorder="0" applyAlignment="0" applyProtection="0">
      <alignment vertical="center"/>
    </xf>
    <xf numFmtId="0" fontId="88" fillId="17" borderId="18" applyNumberFormat="0" applyAlignment="0" applyProtection="0">
      <alignment vertical="center"/>
    </xf>
    <xf numFmtId="0" fontId="2" fillId="11" borderId="17" applyNumberFormat="0" applyFon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81" fillId="11" borderId="17" applyNumberFormat="0" applyFont="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108" fillId="0" borderId="28" applyNumberFormat="0" applyFill="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81" fillId="11" borderId="17" applyNumberFormat="0" applyFon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2" fillId="17" borderId="20" applyNumberFormat="0" applyAlignment="0" applyProtection="0">
      <alignment vertical="center"/>
    </xf>
    <xf numFmtId="0" fontId="2" fillId="0" borderId="0"/>
    <xf numFmtId="0" fontId="0" fillId="0" borderId="0">
      <alignment vertical="center"/>
    </xf>
    <xf numFmtId="0" fontId="111" fillId="56" borderId="30" applyNumberFormat="0" applyAlignment="0" applyProtection="0">
      <alignment vertical="center"/>
    </xf>
    <xf numFmtId="0" fontId="76" fillId="5" borderId="0" applyNumberFormat="0" applyBorder="0" applyAlignment="0" applyProtection="0">
      <alignment vertical="center"/>
    </xf>
    <xf numFmtId="9" fontId="2" fillId="0" borderId="0" applyFont="0" applyFill="0" applyBorder="0" applyAlignment="0" applyProtection="0"/>
    <xf numFmtId="0" fontId="92" fillId="17" borderId="20" applyNumberFormat="0" applyAlignment="0" applyProtection="0">
      <alignment vertical="center"/>
    </xf>
    <xf numFmtId="0" fontId="2" fillId="0" borderId="0"/>
    <xf numFmtId="0" fontId="0" fillId="0" borderId="0">
      <alignment vertical="center"/>
    </xf>
    <xf numFmtId="0" fontId="111" fillId="56" borderId="30" applyNumberFormat="0" applyAlignment="0" applyProtection="0">
      <alignment vertical="center"/>
    </xf>
    <xf numFmtId="0" fontId="2" fillId="0" borderId="0"/>
    <xf numFmtId="0" fontId="0" fillId="0" borderId="0">
      <alignment vertical="center"/>
    </xf>
    <xf numFmtId="0" fontId="111" fillId="56" borderId="30" applyNumberFormat="0" applyAlignment="0" applyProtection="0">
      <alignment vertical="center"/>
    </xf>
    <xf numFmtId="0" fontId="2" fillId="0" borderId="0"/>
    <xf numFmtId="0" fontId="88" fillId="17" borderId="18" applyNumberFormat="0" applyAlignment="0" applyProtection="0">
      <alignment vertical="center"/>
    </xf>
    <xf numFmtId="0" fontId="111" fillId="56" borderId="30" applyNumberFormat="0" applyAlignment="0" applyProtection="0">
      <alignment vertical="center"/>
    </xf>
    <xf numFmtId="0" fontId="115" fillId="0" borderId="0" applyNumberFormat="0" applyFill="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2" fillId="0" borderId="0"/>
    <xf numFmtId="0" fontId="2" fillId="11" borderId="17" applyNumberFormat="0" applyFont="0" applyAlignment="0" applyProtection="0">
      <alignment vertical="center"/>
    </xf>
    <xf numFmtId="0" fontId="79" fillId="7"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0" fillId="0" borderId="0">
      <alignment vertical="center"/>
    </xf>
    <xf numFmtId="0" fontId="2" fillId="11" borderId="17" applyNumberFormat="0" applyFont="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0" fillId="0" borderId="0">
      <alignment vertical="center"/>
    </xf>
    <xf numFmtId="0" fontId="2" fillId="11" borderId="17" applyNumberFormat="0" applyFont="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112" fillId="0" borderId="31" applyNumberFormat="0" applyFill="0" applyAlignment="0" applyProtection="0">
      <alignment vertical="center"/>
    </xf>
    <xf numFmtId="0" fontId="76" fillId="5" borderId="0" applyNumberFormat="0" applyBorder="0" applyAlignment="0" applyProtection="0">
      <alignment vertical="center"/>
    </xf>
    <xf numFmtId="0" fontId="112" fillId="0" borderId="31" applyNumberFormat="0" applyFill="0" applyAlignment="0" applyProtection="0">
      <alignment vertical="center"/>
    </xf>
    <xf numFmtId="0" fontId="88" fillId="17" borderId="18" applyNumberFormat="0" applyAlignment="0" applyProtection="0">
      <alignment vertical="center"/>
    </xf>
    <xf numFmtId="0" fontId="79" fillId="7" borderId="0" applyNumberFormat="0" applyBorder="0" applyAlignment="0" applyProtection="0">
      <alignment vertical="center"/>
    </xf>
    <xf numFmtId="0" fontId="112" fillId="0" borderId="31" applyNumberFormat="0" applyFill="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110" fillId="0" borderId="29" applyNumberFormat="0" applyFill="0" applyAlignment="0" applyProtection="0">
      <alignment vertical="center"/>
    </xf>
    <xf numFmtId="0" fontId="97" fillId="0" borderId="21" applyNumberFormat="0" applyFill="0" applyAlignment="0" applyProtection="0">
      <alignment vertical="center"/>
    </xf>
    <xf numFmtId="0" fontId="84" fillId="13" borderId="18" applyNumberFormat="0" applyAlignment="0" applyProtection="0">
      <alignment vertical="center"/>
    </xf>
    <xf numFmtId="0" fontId="108" fillId="0" borderId="0" applyNumberFormat="0" applyFill="0" applyBorder="0" applyAlignment="0" applyProtection="0">
      <alignment vertical="center"/>
    </xf>
    <xf numFmtId="0" fontId="79" fillId="7" borderId="0" applyNumberFormat="0" applyBorder="0" applyAlignment="0" applyProtection="0">
      <alignment vertical="center"/>
    </xf>
    <xf numFmtId="0" fontId="0" fillId="0" borderId="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76" fillId="5" borderId="0" applyNumberFormat="0" applyBorder="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122" fillId="0" borderId="32" applyNumberFormat="0" applyFill="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122" fillId="0" borderId="32" applyNumberFormat="0" applyFill="0" applyAlignment="0" applyProtection="0">
      <alignment vertical="center"/>
    </xf>
    <xf numFmtId="0" fontId="122" fillId="0" borderId="32" applyNumberFormat="0" applyFill="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9" fillId="18" borderId="0" applyNumberFormat="0" applyBorder="0" applyAlignment="0" applyProtection="0">
      <alignment vertical="center"/>
    </xf>
    <xf numFmtId="0" fontId="79" fillId="7" borderId="0" applyNumberFormat="0" applyBorder="0" applyAlignment="0" applyProtection="0">
      <alignment vertical="center"/>
    </xf>
    <xf numFmtId="0" fontId="2" fillId="11" borderId="17" applyNumberFormat="0" applyFon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11" borderId="17" applyNumberFormat="0" applyFont="0" applyAlignment="0" applyProtection="0">
      <alignment vertical="center"/>
    </xf>
    <xf numFmtId="0" fontId="2" fillId="11" borderId="17" applyNumberFormat="0" applyFont="0" applyAlignment="0" applyProtection="0">
      <alignment vertical="center"/>
    </xf>
    <xf numFmtId="0" fontId="2" fillId="11" borderId="17" applyNumberFormat="0" applyFont="0" applyAlignment="0" applyProtection="0">
      <alignment vertical="center"/>
    </xf>
    <xf numFmtId="0" fontId="2" fillId="11" borderId="17" applyNumberFormat="0" applyFont="0" applyAlignment="0" applyProtection="0">
      <alignment vertical="center"/>
    </xf>
    <xf numFmtId="0" fontId="76" fillId="5" borderId="0" applyNumberFormat="0" applyBorder="0" applyAlignment="0" applyProtection="0">
      <alignment vertical="center"/>
    </xf>
    <xf numFmtId="0" fontId="2" fillId="11" borderId="17" applyNumberFormat="0" applyFont="0" applyAlignment="0" applyProtection="0">
      <alignment vertical="center"/>
    </xf>
    <xf numFmtId="0" fontId="2" fillId="11" borderId="17" applyNumberFormat="0" applyFont="0" applyAlignment="0" applyProtection="0">
      <alignment vertical="center"/>
    </xf>
    <xf numFmtId="0" fontId="2" fillId="11" borderId="17" applyNumberFormat="0" applyFont="0" applyAlignment="0" applyProtection="0">
      <alignment vertical="center"/>
    </xf>
    <xf numFmtId="0" fontId="79" fillId="7" borderId="0" applyNumberFormat="0" applyBorder="0" applyAlignment="0" applyProtection="0">
      <alignment vertical="center"/>
    </xf>
    <xf numFmtId="0" fontId="0" fillId="0" borderId="0">
      <alignment vertical="center"/>
    </xf>
    <xf numFmtId="0" fontId="2" fillId="11" borderId="17" applyNumberFormat="0" applyFont="0" applyAlignment="0" applyProtection="0">
      <alignment vertical="center"/>
    </xf>
    <xf numFmtId="0" fontId="2" fillId="11" borderId="17" applyNumberFormat="0" applyFont="0" applyAlignment="0" applyProtection="0">
      <alignment vertical="center"/>
    </xf>
    <xf numFmtId="0" fontId="79" fillId="7" borderId="0" applyNumberFormat="0" applyBorder="0" applyAlignment="0" applyProtection="0">
      <alignment vertical="center"/>
    </xf>
    <xf numFmtId="0" fontId="2" fillId="11" borderId="17" applyNumberFormat="0" applyFont="0" applyAlignment="0" applyProtection="0">
      <alignment vertical="center"/>
    </xf>
    <xf numFmtId="0" fontId="2" fillId="11" borderId="17" applyNumberFormat="0" applyFont="0" applyAlignment="0" applyProtection="0">
      <alignment vertical="center"/>
    </xf>
    <xf numFmtId="0" fontId="2" fillId="11" borderId="17" applyNumberFormat="0" applyFont="0" applyAlignment="0" applyProtection="0">
      <alignment vertical="center"/>
    </xf>
    <xf numFmtId="0" fontId="76" fillId="5" borderId="0" applyNumberFormat="0" applyBorder="0" applyAlignment="0" applyProtection="0">
      <alignment vertical="center"/>
    </xf>
    <xf numFmtId="0" fontId="2" fillId="11" borderId="17" applyNumberFormat="0" applyFon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2" fillId="11" borderId="17" applyNumberFormat="0" applyFont="0" applyAlignment="0" applyProtection="0">
      <alignment vertical="center"/>
    </xf>
    <xf numFmtId="0" fontId="79" fillId="7" borderId="0" applyNumberFormat="0" applyBorder="0" applyAlignment="0" applyProtection="0">
      <alignment vertical="center"/>
    </xf>
    <xf numFmtId="0" fontId="37"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11" borderId="17" applyNumberFormat="0" applyFont="0" applyAlignment="0" applyProtection="0">
      <alignment vertical="center"/>
    </xf>
    <xf numFmtId="0" fontId="2" fillId="11" borderId="17" applyNumberFormat="0" applyFont="0" applyAlignment="0" applyProtection="0">
      <alignment vertical="center"/>
    </xf>
    <xf numFmtId="0" fontId="0" fillId="0" borderId="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2" fillId="11" borderId="17" applyNumberFormat="0" applyFont="0" applyAlignment="0" applyProtection="0">
      <alignment vertical="center"/>
    </xf>
    <xf numFmtId="0" fontId="76" fillId="5"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2" fillId="11" borderId="17" applyNumberFormat="0" applyFon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0" fillId="0" borderId="0">
      <alignment vertical="center"/>
    </xf>
    <xf numFmtId="0" fontId="92" fillId="17" borderId="20" applyNumberFormat="0" applyAlignment="0" applyProtection="0">
      <alignment vertical="center"/>
    </xf>
    <xf numFmtId="0" fontId="2" fillId="0" borderId="0"/>
    <xf numFmtId="0" fontId="92" fillId="17" borderId="20" applyNumberFormat="0" applyAlignment="0" applyProtection="0">
      <alignment vertical="center"/>
    </xf>
    <xf numFmtId="0" fontId="81" fillId="0" borderId="0">
      <alignment vertical="center"/>
    </xf>
    <xf numFmtId="0" fontId="92" fillId="17" borderId="20" applyNumberFormat="0" applyAlignment="0" applyProtection="0">
      <alignment vertical="center"/>
    </xf>
    <xf numFmtId="0" fontId="111" fillId="56" borderId="30" applyNumberFormat="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81" fillId="0" borderId="0"/>
    <xf numFmtId="0" fontId="2" fillId="0" borderId="0"/>
    <xf numFmtId="0" fontId="111" fillId="56" borderId="30" applyNumberFormat="0" applyAlignment="0" applyProtection="0">
      <alignment vertical="center"/>
    </xf>
    <xf numFmtId="0" fontId="92" fillId="17" borderId="20" applyNumberFormat="0" applyAlignment="0" applyProtection="0">
      <alignment vertical="center"/>
    </xf>
    <xf numFmtId="0" fontId="2" fillId="0" borderId="0"/>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0" borderId="0">
      <alignment vertical="center"/>
    </xf>
    <xf numFmtId="0" fontId="111" fillId="56" borderId="30" applyNumberFormat="0" applyAlignment="0" applyProtection="0">
      <alignment vertical="center"/>
    </xf>
    <xf numFmtId="0" fontId="92" fillId="17" borderId="20" applyNumberFormat="0" applyAlignment="0" applyProtection="0">
      <alignment vertical="center"/>
    </xf>
    <xf numFmtId="0" fontId="2" fillId="0" borderId="0">
      <alignment vertical="center"/>
    </xf>
    <xf numFmtId="0" fontId="2" fillId="0" borderId="0"/>
    <xf numFmtId="0" fontId="111" fillId="56" borderId="30" applyNumberFormat="0" applyAlignment="0" applyProtection="0">
      <alignment vertical="center"/>
    </xf>
    <xf numFmtId="0" fontId="92" fillId="17" borderId="20" applyNumberFormat="0" applyAlignment="0" applyProtection="0">
      <alignment vertical="center"/>
    </xf>
    <xf numFmtId="0" fontId="37" fillId="0" borderId="0"/>
    <xf numFmtId="0" fontId="2" fillId="0" borderId="0"/>
    <xf numFmtId="0" fontId="111" fillId="56" borderId="30" applyNumberFormat="0" applyAlignment="0" applyProtection="0">
      <alignment vertical="center"/>
    </xf>
    <xf numFmtId="0" fontId="92" fillId="17" borderId="20" applyNumberFormat="0" applyAlignment="0" applyProtection="0">
      <alignment vertical="center"/>
    </xf>
    <xf numFmtId="0" fontId="2" fillId="0" borderId="0">
      <alignment vertical="center"/>
    </xf>
    <xf numFmtId="0" fontId="2" fillId="0" borderId="0"/>
    <xf numFmtId="0" fontId="92" fillId="17" borderId="20" applyNumberFormat="0" applyAlignment="0" applyProtection="0">
      <alignment vertical="center"/>
    </xf>
    <xf numFmtId="0" fontId="2" fillId="0" borderId="0"/>
    <xf numFmtId="0" fontId="2" fillId="0" borderId="0"/>
    <xf numFmtId="0" fontId="92" fillId="17" borderId="20" applyNumberFormat="0" applyAlignment="0" applyProtection="0">
      <alignment vertical="center"/>
    </xf>
    <xf numFmtId="0" fontId="112" fillId="0" borderId="31" applyNumberFormat="0" applyFill="0" applyAlignment="0" applyProtection="0">
      <alignment vertical="center"/>
    </xf>
    <xf numFmtId="0" fontId="76" fillId="5" borderId="0" applyNumberFormat="0" applyBorder="0" applyAlignment="0" applyProtection="0">
      <alignment vertical="center"/>
    </xf>
    <xf numFmtId="0" fontId="92" fillId="17" borderId="20" applyNumberFormat="0" applyAlignment="0" applyProtection="0">
      <alignment vertical="center"/>
    </xf>
    <xf numFmtId="0" fontId="114" fillId="5" borderId="0" applyNumberFormat="0" applyBorder="0" applyAlignment="0" applyProtection="0">
      <alignment vertical="center"/>
    </xf>
    <xf numFmtId="0" fontId="84" fillId="13" borderId="18" applyNumberFormat="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2" fillId="0" borderId="0"/>
    <xf numFmtId="0" fontId="92" fillId="17" borderId="20" applyNumberFormat="0" applyAlignment="0" applyProtection="0">
      <alignment vertical="center"/>
    </xf>
    <xf numFmtId="0" fontId="92" fillId="17" borderId="20" applyNumberFormat="0" applyAlignment="0" applyProtection="0">
      <alignment vertical="center"/>
    </xf>
    <xf numFmtId="0" fontId="76" fillId="5" borderId="0" applyNumberFormat="0" applyBorder="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2" fillId="0" borderId="0"/>
    <xf numFmtId="0" fontId="92" fillId="17" borderId="20" applyNumberFormat="0" applyAlignment="0" applyProtection="0">
      <alignment vertical="center"/>
    </xf>
    <xf numFmtId="0" fontId="118" fillId="0" borderId="0" applyNumberFormat="0" applyFill="0" applyBorder="0" applyAlignment="0" applyProtection="0">
      <alignment vertical="center"/>
    </xf>
    <xf numFmtId="0" fontId="2" fillId="0" borderId="0"/>
    <xf numFmtId="0" fontId="82" fillId="49" borderId="0" applyNumberFormat="0" applyBorder="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81" fillId="0" borderId="0"/>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112" fillId="0" borderId="31" applyNumberFormat="0" applyFill="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53" fillId="0" borderId="0">
      <alignment vertical="center"/>
    </xf>
    <xf numFmtId="0" fontId="97" fillId="0" borderId="21" applyNumberFormat="0" applyFill="0" applyAlignment="0" applyProtection="0">
      <alignment vertical="center"/>
    </xf>
    <xf numFmtId="0" fontId="114" fillId="5" borderId="0" applyNumberFormat="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113" fillId="5" borderId="0" applyNumberFormat="0" applyBorder="0" applyAlignment="0" applyProtection="0">
      <alignment vertical="center"/>
    </xf>
    <xf numFmtId="0" fontId="76" fillId="5" borderId="0" applyNumberFormat="0" applyBorder="0" applyAlignment="0" applyProtection="0">
      <alignment vertical="center"/>
    </xf>
    <xf numFmtId="0" fontId="119" fillId="0" borderId="0" applyNumberFormat="0" applyFill="0" applyBorder="0" applyAlignment="0" applyProtection="0">
      <alignment vertical="center"/>
    </xf>
    <xf numFmtId="0" fontId="0" fillId="0" borderId="0">
      <alignment vertical="center"/>
    </xf>
    <xf numFmtId="0" fontId="119" fillId="0" borderId="0" applyNumberFormat="0" applyFill="0" applyBorder="0" applyAlignment="0" applyProtection="0">
      <alignment vertical="center"/>
    </xf>
    <xf numFmtId="0" fontId="2" fillId="0" borderId="0"/>
    <xf numFmtId="9" fontId="81" fillId="0" borderId="0" applyFont="0" applyFill="0" applyBorder="0" applyAlignment="0" applyProtection="0">
      <alignment vertical="center"/>
    </xf>
    <xf numFmtId="0" fontId="88" fillId="17" borderId="18" applyNumberFormat="0" applyAlignment="0" applyProtection="0">
      <alignment vertical="center"/>
    </xf>
    <xf numFmtId="9" fontId="81" fillId="0" borderId="0" applyFont="0" applyFill="0" applyBorder="0" applyAlignment="0" applyProtection="0">
      <alignment vertical="center"/>
    </xf>
    <xf numFmtId="9" fontId="81" fillId="0" borderId="0" applyFont="0" applyFill="0" applyBorder="0" applyAlignment="0" applyProtection="0">
      <alignment vertical="center"/>
    </xf>
    <xf numFmtId="0" fontId="76" fillId="5" borderId="0" applyNumberFormat="0" applyBorder="0" applyAlignment="0" applyProtection="0">
      <alignment vertical="center"/>
    </xf>
    <xf numFmtId="0" fontId="108" fillId="0" borderId="28" applyNumberFormat="0" applyFill="0" applyAlignment="0" applyProtection="0">
      <alignment vertical="center"/>
    </xf>
    <xf numFmtId="9" fontId="81" fillId="0" borderId="0" applyFont="0" applyFill="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9" fontId="81" fillId="0" borderId="0" applyFont="0" applyFill="0" applyBorder="0" applyAlignment="0" applyProtection="0">
      <alignment vertical="center"/>
    </xf>
    <xf numFmtId="0" fontId="82" fillId="20" borderId="0" applyNumberFormat="0" applyBorder="0" applyAlignment="0" applyProtection="0">
      <alignment vertical="center"/>
    </xf>
    <xf numFmtId="0" fontId="112" fillId="0" borderId="31" applyNumberFormat="0" applyFill="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9" fontId="2" fillId="0" borderId="0" applyFont="0" applyFill="0" applyBorder="0" applyAlignment="0" applyProtection="0"/>
    <xf numFmtId="0" fontId="108" fillId="0" borderId="28" applyNumberFormat="0" applyFill="0" applyAlignment="0" applyProtection="0">
      <alignment vertical="center"/>
    </xf>
    <xf numFmtId="0" fontId="111" fillId="56" borderId="30" applyNumberFormat="0" applyAlignment="0" applyProtection="0">
      <alignment vertical="center"/>
    </xf>
    <xf numFmtId="9" fontId="81" fillId="0" borderId="0" applyFont="0" applyFill="0" applyBorder="0" applyAlignment="0" applyProtection="0">
      <alignment vertical="center"/>
    </xf>
    <xf numFmtId="9" fontId="81" fillId="0" borderId="0" applyFont="0" applyFill="0" applyBorder="0" applyAlignment="0" applyProtection="0">
      <alignment vertical="center"/>
    </xf>
    <xf numFmtId="0" fontId="76" fillId="5" borderId="0" applyNumberFormat="0" applyBorder="0" applyAlignment="0" applyProtection="0">
      <alignment vertical="center"/>
    </xf>
    <xf numFmtId="0" fontId="115" fillId="0" borderId="0" applyNumberFormat="0" applyFill="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112" fillId="0" borderId="31" applyNumberFormat="0" applyFill="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8" fillId="5" borderId="0" applyNumberFormat="0" applyBorder="0" applyAlignment="0" applyProtection="0">
      <alignment vertical="center"/>
    </xf>
    <xf numFmtId="0" fontId="110" fillId="0" borderId="29" applyNumberFormat="0" applyFill="0" applyAlignment="0" applyProtection="0">
      <alignment vertical="center"/>
    </xf>
    <xf numFmtId="0" fontId="79" fillId="7" borderId="0" applyNumberFormat="0" applyBorder="0" applyAlignment="0" applyProtection="0">
      <alignment vertical="center"/>
    </xf>
    <xf numFmtId="0" fontId="110" fillId="0" borderId="29" applyNumberFormat="0" applyFill="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110" fillId="0" borderId="29" applyNumberFormat="0" applyFill="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110" fillId="0" borderId="29" applyNumberFormat="0" applyFill="0" applyAlignment="0" applyProtection="0">
      <alignment vertical="center"/>
    </xf>
    <xf numFmtId="0" fontId="114" fillId="5" borderId="0" applyNumberFormat="0" applyBorder="0" applyAlignment="0" applyProtection="0">
      <alignment vertical="center"/>
    </xf>
    <xf numFmtId="0" fontId="108" fillId="0" borderId="28" applyNumberFormat="0" applyFill="0" applyAlignment="0" applyProtection="0">
      <alignment vertical="center"/>
    </xf>
    <xf numFmtId="0" fontId="108" fillId="0" borderId="28" applyNumberFormat="0" applyFill="0" applyAlignment="0" applyProtection="0">
      <alignment vertical="center"/>
    </xf>
    <xf numFmtId="0" fontId="2" fillId="0" borderId="0">
      <alignment vertical="center"/>
    </xf>
    <xf numFmtId="0" fontId="114" fillId="5" borderId="0" applyNumberFormat="0" applyBorder="0" applyAlignment="0" applyProtection="0">
      <alignment vertical="center"/>
    </xf>
    <xf numFmtId="0" fontId="108" fillId="0" borderId="28" applyNumberFormat="0" applyFill="0" applyAlignment="0" applyProtection="0">
      <alignment vertical="center"/>
    </xf>
    <xf numFmtId="43" fontId="81" fillId="0" borderId="0" applyFont="0" applyFill="0" applyBorder="0" applyAlignment="0" applyProtection="0">
      <alignment vertical="center"/>
    </xf>
    <xf numFmtId="0" fontId="108" fillId="0" borderId="0" applyNumberFormat="0" applyFill="0" applyBorder="0" applyAlignment="0" applyProtection="0">
      <alignment vertical="center"/>
    </xf>
    <xf numFmtId="0" fontId="76" fillId="5" borderId="0" applyNumberFormat="0" applyBorder="0" applyAlignment="0" applyProtection="0">
      <alignment vertical="center"/>
    </xf>
    <xf numFmtId="43" fontId="81" fillId="0" borderId="0" applyFont="0" applyFill="0" applyBorder="0" applyAlignment="0" applyProtection="0">
      <alignment vertical="center"/>
    </xf>
    <xf numFmtId="0" fontId="108" fillId="0" borderId="0" applyNumberFormat="0" applyFill="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81" fillId="11" borderId="17" applyNumberFormat="0" applyFont="0" applyAlignment="0" applyProtection="0">
      <alignment vertical="center"/>
    </xf>
    <xf numFmtId="0" fontId="76" fillId="5" borderId="0" applyNumberFormat="0" applyBorder="0" applyAlignment="0" applyProtection="0">
      <alignment vertical="center"/>
    </xf>
    <xf numFmtId="0" fontId="81" fillId="11" borderId="17" applyNumberFormat="0" applyFon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113"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84" fillId="13" borderId="18" applyNumberFormat="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13"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2" fillId="17" borderId="20" applyNumberFormat="0" applyAlignment="0" applyProtection="0">
      <alignment vertical="center"/>
    </xf>
    <xf numFmtId="0" fontId="76" fillId="5" borderId="0" applyNumberFormat="0" applyBorder="0" applyAlignment="0" applyProtection="0">
      <alignment vertical="center"/>
    </xf>
    <xf numFmtId="0" fontId="81" fillId="0" borderId="0">
      <alignment vertical="center"/>
    </xf>
    <xf numFmtId="0" fontId="76" fillId="5" borderId="0" applyNumberFormat="0" applyBorder="0" applyAlignment="0" applyProtection="0">
      <alignment vertical="center"/>
    </xf>
    <xf numFmtId="0" fontId="2" fillId="0" borderId="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11" borderId="17" applyNumberFormat="0" applyFon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9" fillId="18"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alignment vertical="center"/>
    </xf>
    <xf numFmtId="0" fontId="76" fillId="5" borderId="0" applyNumberFormat="0" applyBorder="0" applyAlignment="0" applyProtection="0">
      <alignment vertical="center"/>
    </xf>
    <xf numFmtId="0" fontId="2" fillId="0" borderId="0">
      <alignment vertical="center"/>
    </xf>
    <xf numFmtId="0" fontId="76" fillId="5" borderId="0" applyNumberFormat="0" applyBorder="0" applyAlignment="0" applyProtection="0">
      <alignment vertical="center"/>
    </xf>
    <xf numFmtId="0" fontId="0" fillId="0" borderId="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0" borderId="0">
      <alignment vertical="center"/>
    </xf>
    <xf numFmtId="0" fontId="76" fillId="5"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8"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8"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4" fillId="13" borderId="18" applyNumberForma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37" fillId="0" borderId="0"/>
    <xf numFmtId="0" fontId="2" fillId="0" borderId="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0" fillId="0" borderId="0">
      <alignment vertical="center"/>
    </xf>
    <xf numFmtId="0" fontId="76" fillId="5" borderId="0" applyNumberFormat="0" applyBorder="0" applyAlignment="0" applyProtection="0">
      <alignment vertical="center"/>
    </xf>
    <xf numFmtId="0" fontId="0" fillId="0" borderId="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0" fillId="0" borderId="0">
      <alignment vertical="center"/>
    </xf>
    <xf numFmtId="0" fontId="0" fillId="0" borderId="0"/>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185" fontId="0" fillId="0" borderId="0" applyFont="0" applyFill="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2" fillId="0" borderId="0"/>
    <xf numFmtId="0" fontId="82" fillId="16"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2" fillId="17" borderId="20" applyNumberFormat="0" applyAlignment="0" applyProtection="0">
      <alignment vertical="center"/>
    </xf>
    <xf numFmtId="0" fontId="76" fillId="5" borderId="0" applyNumberFormat="0" applyBorder="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0" fillId="0" borderId="0">
      <alignment vertical="center"/>
    </xf>
    <xf numFmtId="0" fontId="0"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0" borderId="0"/>
    <xf numFmtId="0" fontId="84" fillId="13" borderId="18" applyNumberFormat="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114"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114"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114"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8"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99"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0" borderId="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13"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2" fillId="19"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99"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99"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alignment vertical="center"/>
    </xf>
    <xf numFmtId="0" fontId="0" fillId="0" borderId="0"/>
    <xf numFmtId="0" fontId="76" fillId="5" borderId="0" applyNumberFormat="0" applyBorder="0" applyAlignment="0" applyProtection="0">
      <alignment vertical="center"/>
    </xf>
    <xf numFmtId="0" fontId="0" fillId="0" borderId="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1" fillId="0" borderId="0">
      <alignment vertical="center"/>
    </xf>
    <xf numFmtId="0" fontId="76" fillId="5" borderId="0" applyNumberFormat="0" applyBorder="0" applyAlignment="0" applyProtection="0">
      <alignment vertical="center"/>
    </xf>
    <xf numFmtId="0" fontId="78"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8"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4" fillId="13" borderId="18" applyNumberFormat="0" applyAlignment="0" applyProtection="0">
      <alignment vertical="center"/>
    </xf>
    <xf numFmtId="0" fontId="76" fillId="5" borderId="0" applyNumberFormat="0" applyBorder="0" applyAlignment="0" applyProtection="0">
      <alignment vertical="center"/>
    </xf>
    <xf numFmtId="0" fontId="84" fillId="13" borderId="18" applyNumberFormat="0" applyAlignment="0" applyProtection="0">
      <alignment vertical="center"/>
    </xf>
    <xf numFmtId="0" fontId="76" fillId="5" borderId="0" applyNumberFormat="0" applyBorder="0" applyAlignment="0" applyProtection="0">
      <alignment vertical="center"/>
    </xf>
    <xf numFmtId="0" fontId="78"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81" fillId="11" borderId="17" applyNumberFormat="0" applyFon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43" fontId="2" fillId="0" borderId="0" applyFont="0" applyFill="0" applyBorder="0" applyAlignment="0" applyProtection="0"/>
    <xf numFmtId="0" fontId="76" fillId="5" borderId="0" applyNumberFormat="0" applyBorder="0" applyAlignment="0" applyProtection="0">
      <alignment vertical="center"/>
    </xf>
    <xf numFmtId="0" fontId="84" fillId="13" borderId="18" applyNumberFormat="0" applyAlignment="0" applyProtection="0">
      <alignment vertical="center"/>
    </xf>
    <xf numFmtId="0" fontId="79" fillId="7" borderId="0" applyNumberFormat="0" applyBorder="0" applyAlignment="0" applyProtection="0">
      <alignment vertical="center"/>
    </xf>
    <xf numFmtId="0" fontId="0" fillId="0" borderId="0"/>
    <xf numFmtId="0" fontId="76" fillId="5" borderId="0" applyNumberFormat="0" applyBorder="0" applyAlignment="0" applyProtection="0">
      <alignment vertical="center"/>
    </xf>
    <xf numFmtId="0" fontId="92" fillId="17" borderId="20" applyNumberForma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4" fillId="13" borderId="18" applyNumberFormat="0" applyAlignment="0" applyProtection="0">
      <alignment vertical="center"/>
    </xf>
    <xf numFmtId="0" fontId="76" fillId="5" borderId="0" applyNumberFormat="0" applyBorder="0" applyAlignment="0" applyProtection="0">
      <alignment vertical="center"/>
    </xf>
    <xf numFmtId="0" fontId="84" fillId="13" borderId="18" applyNumberFormat="0" applyAlignment="0" applyProtection="0">
      <alignment vertical="center"/>
    </xf>
    <xf numFmtId="0" fontId="76" fillId="5" borderId="0" applyNumberFormat="0" applyBorder="0" applyAlignment="0" applyProtection="0">
      <alignment vertical="center"/>
    </xf>
    <xf numFmtId="0" fontId="84" fillId="13" borderId="18" applyNumberForma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0" borderId="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9" fillId="18"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11" borderId="17" applyNumberFormat="0" applyFon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9" fillId="18"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11" borderId="17" applyNumberFormat="0" applyFon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11" borderId="17" applyNumberFormat="0" applyFon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11" borderId="17" applyNumberFormat="0" applyFon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2" fillId="17" borderId="20" applyNumberFormat="0" applyAlignment="0" applyProtection="0">
      <alignment vertical="center"/>
    </xf>
    <xf numFmtId="0" fontId="83"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1" fillId="11" borderId="17" applyNumberFormat="0" applyFon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2" fillId="0" borderId="0"/>
    <xf numFmtId="0" fontId="82" fillId="16"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114"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11" borderId="17" applyNumberFormat="0" applyFon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1" fillId="0" borderId="0"/>
    <xf numFmtId="0" fontId="2" fillId="0" borderId="0">
      <alignment vertical="center"/>
    </xf>
    <xf numFmtId="0" fontId="76" fillId="5" borderId="0" applyNumberFormat="0" applyBorder="0" applyAlignment="0" applyProtection="0">
      <alignment vertical="center"/>
    </xf>
    <xf numFmtId="0" fontId="92" fillId="17" borderId="20" applyNumberFormat="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8" fillId="17" borderId="18" applyNumberFormat="0" applyAlignment="0" applyProtection="0">
      <alignment vertical="center"/>
    </xf>
    <xf numFmtId="0" fontId="2" fillId="0" borderId="0"/>
    <xf numFmtId="0" fontId="88" fillId="17" borderId="18" applyNumberFormat="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9"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0" borderId="0">
      <alignment vertical="center"/>
    </xf>
    <xf numFmtId="0" fontId="76" fillId="5" borderId="0" applyNumberFormat="0" applyBorder="0" applyAlignment="0" applyProtection="0">
      <alignment vertical="center"/>
    </xf>
    <xf numFmtId="0" fontId="81" fillId="0" borderId="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43" fontId="2" fillId="0" borderId="0" applyFont="0" applyFill="0" applyBorder="0" applyAlignment="0" applyProtection="0"/>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181" fontId="81" fillId="0" borderId="0" applyFont="0" applyFill="0" applyBorder="0" applyAlignment="0" applyProtection="0">
      <alignment vertical="center"/>
    </xf>
    <xf numFmtId="0" fontId="76" fillId="5" borderId="0" applyNumberFormat="0" applyBorder="0" applyAlignment="0" applyProtection="0">
      <alignment vertical="center"/>
    </xf>
    <xf numFmtId="0" fontId="114" fillId="5" borderId="0" applyNumberFormat="0" applyBorder="0" applyAlignment="0" applyProtection="0">
      <alignment vertical="center"/>
    </xf>
    <xf numFmtId="0" fontId="114" fillId="5" borderId="0" applyNumberFormat="0" applyBorder="0" applyAlignment="0" applyProtection="0">
      <alignment vertical="center"/>
    </xf>
    <xf numFmtId="0" fontId="114" fillId="5" borderId="0" applyNumberFormat="0" applyBorder="0" applyAlignment="0" applyProtection="0">
      <alignment vertical="center"/>
    </xf>
    <xf numFmtId="0" fontId="92" fillId="17" borderId="20" applyNumberFormat="0" applyAlignment="0" applyProtection="0">
      <alignment vertical="center"/>
    </xf>
    <xf numFmtId="0" fontId="114" fillId="5" borderId="0" applyNumberFormat="0" applyBorder="0" applyAlignment="0" applyProtection="0">
      <alignment vertical="center"/>
    </xf>
    <xf numFmtId="0" fontId="114" fillId="5" borderId="0" applyNumberFormat="0" applyBorder="0" applyAlignment="0" applyProtection="0">
      <alignment vertical="center"/>
    </xf>
    <xf numFmtId="0" fontId="114" fillId="5" borderId="0" applyNumberFormat="0" applyBorder="0" applyAlignment="0" applyProtection="0">
      <alignment vertical="center"/>
    </xf>
    <xf numFmtId="0" fontId="81" fillId="11" borderId="17" applyNumberFormat="0" applyFont="0" applyAlignment="0" applyProtection="0">
      <alignment vertical="center"/>
    </xf>
    <xf numFmtId="0" fontId="114" fillId="5" borderId="0" applyNumberFormat="0" applyBorder="0" applyAlignment="0" applyProtection="0">
      <alignment vertical="center"/>
    </xf>
    <xf numFmtId="0" fontId="76" fillId="5" borderId="0" applyNumberFormat="0" applyBorder="0" applyAlignment="0" applyProtection="0">
      <alignment vertical="center"/>
    </xf>
    <xf numFmtId="0" fontId="78"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2" fillId="0" borderId="0">
      <alignment vertical="center"/>
    </xf>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76" fillId="5" borderId="0" applyNumberFormat="0" applyBorder="0" applyAlignment="0" applyProtection="0">
      <alignment vertical="center"/>
    </xf>
    <xf numFmtId="0" fontId="97" fillId="0" borderId="21" applyNumberFormat="0" applyFill="0" applyAlignment="0" applyProtection="0">
      <alignment vertical="center"/>
    </xf>
    <xf numFmtId="0" fontId="78" fillId="5" borderId="0" applyNumberFormat="0" applyBorder="0" applyAlignment="0" applyProtection="0">
      <alignment vertical="center"/>
    </xf>
    <xf numFmtId="0" fontId="89" fillId="18" borderId="0" applyNumberFormat="0" applyBorder="0" applyAlignment="0" applyProtection="0">
      <alignment vertical="center"/>
    </xf>
    <xf numFmtId="0" fontId="78" fillId="5" borderId="0" applyNumberFormat="0" applyBorder="0" applyAlignment="0" applyProtection="0">
      <alignment vertical="center"/>
    </xf>
    <xf numFmtId="0" fontId="84" fillId="13" borderId="18" applyNumberFormat="0" applyAlignment="0" applyProtection="0">
      <alignment vertical="center"/>
    </xf>
    <xf numFmtId="0" fontId="78" fillId="5" borderId="0" applyNumberFormat="0" applyBorder="0" applyAlignment="0" applyProtection="0">
      <alignment vertical="center"/>
    </xf>
    <xf numFmtId="0" fontId="2" fillId="0" borderId="0"/>
    <xf numFmtId="0" fontId="78" fillId="5" borderId="0" applyNumberFormat="0" applyBorder="0" applyAlignment="0" applyProtection="0">
      <alignment vertical="center"/>
    </xf>
    <xf numFmtId="0" fontId="79" fillId="7" borderId="0" applyNumberFormat="0" applyBorder="0" applyAlignment="0" applyProtection="0">
      <alignment vertical="center"/>
    </xf>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2" fillId="0" borderId="0"/>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4" fillId="13" borderId="18" applyNumberFormat="0" applyAlignment="0" applyProtection="0">
      <alignment vertical="center"/>
    </xf>
    <xf numFmtId="0" fontId="76" fillId="5" borderId="0" applyNumberFormat="0" applyBorder="0" applyAlignment="0" applyProtection="0">
      <alignment vertical="center"/>
    </xf>
    <xf numFmtId="0" fontId="81" fillId="11" borderId="17" applyNumberFormat="0" applyFont="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99" fillId="5" borderId="0" applyNumberFormat="0" applyBorder="0" applyAlignment="0" applyProtection="0">
      <alignment vertical="center"/>
    </xf>
    <xf numFmtId="0" fontId="81" fillId="0" borderId="0">
      <alignment vertical="center"/>
    </xf>
    <xf numFmtId="0" fontId="92" fillId="17" borderId="20" applyNumberFormat="0" applyAlignment="0" applyProtection="0">
      <alignment vertical="center"/>
    </xf>
    <xf numFmtId="0" fontId="99"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37" fillId="0" borderId="0"/>
    <xf numFmtId="0" fontId="2" fillId="0" borderId="0"/>
    <xf numFmtId="0" fontId="76" fillId="5" borderId="0" applyNumberFormat="0" applyBorder="0" applyAlignment="0" applyProtection="0">
      <alignment vertical="center"/>
    </xf>
    <xf numFmtId="0" fontId="81" fillId="0" borderId="0">
      <alignment vertical="center"/>
    </xf>
    <xf numFmtId="0" fontId="76" fillId="5" borderId="0" applyNumberFormat="0" applyBorder="0" applyAlignment="0" applyProtection="0">
      <alignment vertical="center"/>
    </xf>
    <xf numFmtId="0" fontId="2" fillId="0" borderId="0"/>
    <xf numFmtId="0" fontId="2" fillId="0" borderId="0"/>
    <xf numFmtId="0" fontId="76" fillId="5" borderId="0" applyNumberFormat="0" applyBorder="0" applyAlignment="0" applyProtection="0">
      <alignment vertical="center"/>
    </xf>
    <xf numFmtId="0" fontId="81" fillId="11" borderId="17" applyNumberFormat="0" applyFont="0" applyAlignment="0" applyProtection="0">
      <alignment vertical="center"/>
    </xf>
    <xf numFmtId="0" fontId="76" fillId="5" borderId="0" applyNumberFormat="0" applyBorder="0" applyAlignment="0" applyProtection="0">
      <alignment vertical="center"/>
    </xf>
    <xf numFmtId="0" fontId="2" fillId="0" borderId="0"/>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119" fillId="0" borderId="0" applyNumberFormat="0" applyFill="0" applyBorder="0" applyAlignment="0" applyProtection="0">
      <alignment vertical="center"/>
    </xf>
    <xf numFmtId="0" fontId="97" fillId="0" borderId="21" applyNumberFormat="0" applyFill="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82" fillId="16"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2" fillId="0" borderId="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2" fillId="0" borderId="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81" fillId="0" borderId="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81" fillId="0" borderId="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0" fillId="0" borderId="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2" fillId="0" borderId="0"/>
    <xf numFmtId="0" fontId="97" fillId="0" borderId="21" applyNumberFormat="0" applyFill="0" applyAlignment="0" applyProtection="0">
      <alignment vertical="center"/>
    </xf>
    <xf numFmtId="0" fontId="99" fillId="5" borderId="0" applyNumberFormat="0" applyBorder="0" applyAlignment="0" applyProtection="0">
      <alignment vertical="center"/>
    </xf>
    <xf numFmtId="0" fontId="79" fillId="7" borderId="0" applyNumberFormat="0" applyBorder="0" applyAlignment="0" applyProtection="0">
      <alignment vertical="center"/>
    </xf>
    <xf numFmtId="0" fontId="99" fillId="5" borderId="0" applyNumberFormat="0" applyBorder="0" applyAlignment="0" applyProtection="0">
      <alignment vertical="center"/>
    </xf>
    <xf numFmtId="0" fontId="99" fillId="5" borderId="0" applyNumberFormat="0" applyBorder="0" applyAlignment="0" applyProtection="0">
      <alignment vertical="center"/>
    </xf>
    <xf numFmtId="0" fontId="2" fillId="0" borderId="0"/>
    <xf numFmtId="0" fontId="99" fillId="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6" fillId="5" borderId="0" applyNumberFormat="0" applyBorder="0" applyAlignment="0" applyProtection="0">
      <alignment vertical="center"/>
    </xf>
    <xf numFmtId="0" fontId="2" fillId="0" borderId="0"/>
    <xf numFmtId="0" fontId="2" fillId="0" borderId="0"/>
    <xf numFmtId="0" fontId="2" fillId="0" borderId="0"/>
    <xf numFmtId="0" fontId="2" fillId="0" borderId="0"/>
    <xf numFmtId="0" fontId="79" fillId="7" borderId="0" applyNumberFormat="0" applyBorder="0" applyAlignment="0" applyProtection="0">
      <alignment vertical="center"/>
    </xf>
    <xf numFmtId="0" fontId="2" fillId="0" borderId="0"/>
    <xf numFmtId="0" fontId="81" fillId="0" borderId="0">
      <alignment vertical="center"/>
    </xf>
    <xf numFmtId="0" fontId="81" fillId="0" borderId="0">
      <alignment vertical="center"/>
    </xf>
    <xf numFmtId="0" fontId="2" fillId="0" borderId="0"/>
    <xf numFmtId="0" fontId="81" fillId="0" borderId="0">
      <alignment vertical="center"/>
    </xf>
    <xf numFmtId="0" fontId="2" fillId="0" borderId="0"/>
    <xf numFmtId="0" fontId="97" fillId="0" borderId="21" applyNumberFormat="0" applyFill="0" applyAlignment="0" applyProtection="0">
      <alignment vertical="center"/>
    </xf>
    <xf numFmtId="0" fontId="2" fillId="0" borderId="0"/>
    <xf numFmtId="0" fontId="2" fillId="0" borderId="0"/>
    <xf numFmtId="0" fontId="2" fillId="0" borderId="0"/>
    <xf numFmtId="0" fontId="79" fillId="7" borderId="0" applyNumberFormat="0" applyBorder="0" applyAlignment="0" applyProtection="0">
      <alignment vertical="center"/>
    </xf>
    <xf numFmtId="0" fontId="2" fillId="0" borderId="0"/>
    <xf numFmtId="0" fontId="84" fillId="13" borderId="18" applyNumberFormat="0" applyAlignment="0" applyProtection="0">
      <alignment vertical="center"/>
    </xf>
    <xf numFmtId="0" fontId="2" fillId="0" borderId="0"/>
    <xf numFmtId="0" fontId="97" fillId="0" borderId="21" applyNumberFormat="0" applyFill="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7" fillId="0" borderId="21" applyNumberFormat="0" applyFill="0" applyAlignment="0" applyProtection="0">
      <alignment vertical="center"/>
    </xf>
    <xf numFmtId="0" fontId="2" fillId="0" borderId="0"/>
    <xf numFmtId="0" fontId="97" fillId="0" borderId="21" applyNumberFormat="0" applyFill="0" applyAlignment="0" applyProtection="0">
      <alignment vertical="center"/>
    </xf>
    <xf numFmtId="0" fontId="81" fillId="0" borderId="0">
      <alignment vertical="center"/>
    </xf>
    <xf numFmtId="0" fontId="81" fillId="0" borderId="0">
      <alignment vertical="center"/>
    </xf>
    <xf numFmtId="0" fontId="79" fillId="7" borderId="0" applyNumberFormat="0" applyBorder="0" applyAlignment="0" applyProtection="0">
      <alignment vertical="center"/>
    </xf>
    <xf numFmtId="0" fontId="81" fillId="0" borderId="0">
      <alignment vertical="center"/>
    </xf>
    <xf numFmtId="0" fontId="2" fillId="0" borderId="0"/>
    <xf numFmtId="0" fontId="2" fillId="0" borderId="0"/>
    <xf numFmtId="0" fontId="2" fillId="0" borderId="0"/>
    <xf numFmtId="0" fontId="0" fillId="0" borderId="0">
      <alignment vertical="center"/>
    </xf>
    <xf numFmtId="0" fontId="0" fillId="0" borderId="0">
      <alignment vertical="center"/>
    </xf>
    <xf numFmtId="0" fontId="81" fillId="0" borderId="0">
      <alignment vertical="center"/>
    </xf>
    <xf numFmtId="0" fontId="81" fillId="0" borderId="0"/>
    <xf numFmtId="0" fontId="82" fillId="49" borderId="0" applyNumberFormat="0" applyBorder="0" applyAlignment="0" applyProtection="0">
      <alignment vertical="center"/>
    </xf>
    <xf numFmtId="0" fontId="81" fillId="0" borderId="0"/>
    <xf numFmtId="0" fontId="37" fillId="0" borderId="0"/>
    <xf numFmtId="0" fontId="88" fillId="17" borderId="18"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37" fillId="0" borderId="0"/>
    <xf numFmtId="0" fontId="2" fillId="0" borderId="0">
      <alignment vertical="center"/>
    </xf>
    <xf numFmtId="0" fontId="81" fillId="0" borderId="0">
      <alignment vertical="center"/>
    </xf>
    <xf numFmtId="0" fontId="2" fillId="0" borderId="0">
      <alignment vertical="center"/>
    </xf>
    <xf numFmtId="0" fontId="2" fillId="0" borderId="0"/>
    <xf numFmtId="0" fontId="79" fillId="7" borderId="0" applyNumberFormat="0" applyBorder="0" applyAlignment="0" applyProtection="0">
      <alignment vertical="center"/>
    </xf>
    <xf numFmtId="0" fontId="37" fillId="0" borderId="0"/>
    <xf numFmtId="0" fontId="2" fillId="0" borderId="0"/>
    <xf numFmtId="0" fontId="79" fillId="7" borderId="0" applyNumberFormat="0" applyBorder="0" applyAlignment="0" applyProtection="0">
      <alignment vertical="center"/>
    </xf>
    <xf numFmtId="0" fontId="2" fillId="0" borderId="0">
      <alignment vertical="center"/>
    </xf>
    <xf numFmtId="0" fontId="2" fillId="0" borderId="0"/>
    <xf numFmtId="0" fontId="2" fillId="0" borderId="0"/>
    <xf numFmtId="0" fontId="82" fillId="20" borderId="0" applyNumberFormat="0" applyBorder="0" applyAlignment="0" applyProtection="0">
      <alignment vertical="center"/>
    </xf>
    <xf numFmtId="0" fontId="2" fillId="0" borderId="0">
      <alignment vertical="center"/>
    </xf>
    <xf numFmtId="0" fontId="81" fillId="0" borderId="0"/>
    <xf numFmtId="0" fontId="89" fillId="18" borderId="0" applyNumberFormat="0" applyBorder="0" applyAlignment="0" applyProtection="0">
      <alignment vertical="center"/>
    </xf>
    <xf numFmtId="0" fontId="0" fillId="0" borderId="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2" fillId="0" borderId="0"/>
    <xf numFmtId="0" fontId="92" fillId="17" borderId="20" applyNumberFormat="0" applyAlignment="0" applyProtection="0">
      <alignment vertical="center"/>
    </xf>
    <xf numFmtId="0" fontId="79" fillId="7"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2" fillId="0" borderId="0"/>
    <xf numFmtId="0" fontId="2" fillId="0" borderId="0"/>
    <xf numFmtId="0" fontId="92" fillId="17" borderId="20"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2" fillId="0" borderId="0"/>
    <xf numFmtId="0" fontId="92" fillId="17" borderId="20"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2" fillId="0" borderId="0"/>
    <xf numFmtId="0" fontId="2" fillId="0" borderId="0">
      <alignment vertical="center"/>
    </xf>
    <xf numFmtId="0" fontId="92" fillId="17" borderId="20" applyNumberFormat="0" applyAlignment="0" applyProtection="0">
      <alignment vertical="center"/>
    </xf>
    <xf numFmtId="0" fontId="2" fillId="0" borderId="0"/>
    <xf numFmtId="0" fontId="79" fillId="7" borderId="0" applyNumberFormat="0" applyBorder="0" applyAlignment="0" applyProtection="0">
      <alignment vertical="center"/>
    </xf>
    <xf numFmtId="0" fontId="2" fillId="0" borderId="0"/>
    <xf numFmtId="0" fontId="2" fillId="0" borderId="0"/>
    <xf numFmtId="0" fontId="79" fillId="7" borderId="0" applyNumberFormat="0" applyBorder="0" applyAlignment="0" applyProtection="0">
      <alignment vertical="center"/>
    </xf>
    <xf numFmtId="0" fontId="2" fillId="0" borderId="0"/>
    <xf numFmtId="0" fontId="2" fillId="0" borderId="0"/>
    <xf numFmtId="0" fontId="2" fillId="0" borderId="0"/>
    <xf numFmtId="0" fontId="2" fillId="0" borderId="0"/>
    <xf numFmtId="0" fontId="81" fillId="0" borderId="0">
      <alignment vertical="center"/>
    </xf>
    <xf numFmtId="0" fontId="2" fillId="0" borderId="0"/>
    <xf numFmtId="0" fontId="2" fillId="0" borderId="0"/>
    <xf numFmtId="0" fontId="2" fillId="0" borderId="0"/>
    <xf numFmtId="0" fontId="2" fillId="0" borderId="0">
      <alignment vertical="center"/>
    </xf>
    <xf numFmtId="0" fontId="19" fillId="0" borderId="0"/>
    <xf numFmtId="0" fontId="119" fillId="0" borderId="0" applyNumberFormat="0" applyFill="0" applyBorder="0" applyAlignment="0" applyProtection="0">
      <alignment vertical="center"/>
    </xf>
    <xf numFmtId="0" fontId="81" fillId="0" borderId="0">
      <alignment vertical="center"/>
    </xf>
    <xf numFmtId="0" fontId="79" fillId="7" borderId="0" applyNumberFormat="0" applyBorder="0" applyAlignment="0" applyProtection="0">
      <alignment vertical="center"/>
    </xf>
    <xf numFmtId="0" fontId="81" fillId="0" borderId="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1" fillId="0" borderId="0">
      <alignment vertical="center"/>
    </xf>
    <xf numFmtId="0" fontId="79" fillId="7" borderId="0" applyNumberFormat="0" applyBorder="0" applyAlignment="0" applyProtection="0">
      <alignment vertical="center"/>
    </xf>
    <xf numFmtId="0" fontId="2" fillId="0" borderId="0">
      <alignment vertical="center"/>
    </xf>
    <xf numFmtId="0" fontId="79" fillId="7" borderId="0" applyNumberFormat="0" applyBorder="0" applyAlignment="0" applyProtection="0">
      <alignment vertical="center"/>
    </xf>
    <xf numFmtId="0" fontId="2" fillId="0" borderId="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79"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xf numFmtId="0" fontId="2" fillId="0" borderId="0"/>
    <xf numFmtId="0" fontId="84" fillId="13" borderId="18" applyNumberFormat="0" applyAlignment="0" applyProtection="0">
      <alignment vertical="center"/>
    </xf>
    <xf numFmtId="0" fontId="79" fillId="7" borderId="0" applyNumberFormat="0" applyBorder="0" applyAlignment="0" applyProtection="0">
      <alignment vertical="center"/>
    </xf>
    <xf numFmtId="0" fontId="2" fillId="0" borderId="0">
      <alignment vertical="center"/>
    </xf>
    <xf numFmtId="0" fontId="79" fillId="7" borderId="0" applyNumberFormat="0" applyBorder="0" applyAlignment="0" applyProtection="0">
      <alignment vertical="center"/>
    </xf>
    <xf numFmtId="1" fontId="91" fillId="0" borderId="0"/>
    <xf numFmtId="0" fontId="81" fillId="0" borderId="0">
      <alignment vertical="center"/>
    </xf>
    <xf numFmtId="0" fontId="79" fillId="7" borderId="0" applyNumberFormat="0" applyBorder="0" applyAlignment="0" applyProtection="0">
      <alignment vertical="center"/>
    </xf>
    <xf numFmtId="0" fontId="81" fillId="0" borderId="0">
      <alignment vertical="center"/>
    </xf>
    <xf numFmtId="0" fontId="2" fillId="0" borderId="0"/>
    <xf numFmtId="0" fontId="2" fillId="0" borderId="0"/>
    <xf numFmtId="0" fontId="81" fillId="0" borderId="0"/>
    <xf numFmtId="0" fontId="2" fillId="0" borderId="0"/>
    <xf numFmtId="0" fontId="81" fillId="0" borderId="0"/>
    <xf numFmtId="0" fontId="111" fillId="56" borderId="30" applyNumberFormat="0" applyAlignment="0" applyProtection="0">
      <alignment vertical="center"/>
    </xf>
    <xf numFmtId="0" fontId="2" fillId="0" borderId="0"/>
    <xf numFmtId="0" fontId="2" fillId="0" borderId="0"/>
    <xf numFmtId="0" fontId="2" fillId="0" borderId="0"/>
    <xf numFmtId="0" fontId="88" fillId="17" borderId="18" applyNumberFormat="0" applyAlignment="0" applyProtection="0">
      <alignment vertical="center"/>
    </xf>
    <xf numFmtId="0" fontId="2" fillId="0" borderId="0">
      <alignment vertical="center"/>
    </xf>
    <xf numFmtId="0" fontId="2" fillId="0" borderId="0">
      <alignment vertical="center"/>
    </xf>
    <xf numFmtId="0" fontId="37" fillId="0" borderId="0"/>
    <xf numFmtId="0" fontId="2" fillId="0" borderId="0">
      <alignment vertical="center"/>
    </xf>
    <xf numFmtId="0" fontId="2" fillId="0" borderId="0">
      <alignment vertical="center"/>
    </xf>
    <xf numFmtId="0" fontId="81" fillId="11" borderId="17" applyNumberFormat="0" applyFont="0" applyAlignment="0" applyProtection="0">
      <alignment vertical="center"/>
    </xf>
    <xf numFmtId="0" fontId="79" fillId="7" borderId="0" applyNumberFormat="0" applyBorder="0" applyAlignment="0" applyProtection="0">
      <alignment vertical="center"/>
    </xf>
    <xf numFmtId="0" fontId="2" fillId="0" borderId="0"/>
    <xf numFmtId="0" fontId="2" fillId="0" borderId="0"/>
    <xf numFmtId="0" fontId="79" fillId="7" borderId="0" applyNumberFormat="0" applyBorder="0" applyAlignment="0" applyProtection="0">
      <alignment vertical="center"/>
    </xf>
    <xf numFmtId="0" fontId="2" fillId="0" borderId="0"/>
    <xf numFmtId="0" fontId="2" fillId="0" borderId="0"/>
    <xf numFmtId="0" fontId="37" fillId="0" borderId="0"/>
    <xf numFmtId="0" fontId="2" fillId="0" borderId="0"/>
    <xf numFmtId="0" fontId="37" fillId="0" borderId="0"/>
    <xf numFmtId="0" fontId="37" fillId="0" borderId="0"/>
    <xf numFmtId="0" fontId="37" fillId="0" borderId="0"/>
    <xf numFmtId="0" fontId="81" fillId="0" borderId="0">
      <alignment vertical="center"/>
    </xf>
    <xf numFmtId="0" fontId="79" fillId="7" borderId="0" applyNumberFormat="0" applyBorder="0" applyAlignment="0" applyProtection="0">
      <alignment vertical="center"/>
    </xf>
    <xf numFmtId="0" fontId="37" fillId="0" borderId="0"/>
    <xf numFmtId="0" fontId="2" fillId="0" borderId="0"/>
    <xf numFmtId="0" fontId="2" fillId="0" borderId="0"/>
    <xf numFmtId="0" fontId="2" fillId="0" borderId="0"/>
    <xf numFmtId="0" fontId="79" fillId="7" borderId="0" applyNumberFormat="0" applyBorder="0" applyAlignment="0" applyProtection="0">
      <alignment vertical="center"/>
    </xf>
    <xf numFmtId="0" fontId="2" fillId="0" borderId="0"/>
    <xf numFmtId="0" fontId="2" fillId="0" borderId="0"/>
    <xf numFmtId="0" fontId="2" fillId="0" borderId="0"/>
    <xf numFmtId="0" fontId="2" fillId="0" borderId="0"/>
    <xf numFmtId="0" fontId="79" fillId="7" borderId="0" applyNumberFormat="0" applyBorder="0" applyAlignment="0" applyProtection="0">
      <alignment vertical="center"/>
    </xf>
    <xf numFmtId="0" fontId="2" fillId="0" borderId="0"/>
    <xf numFmtId="0" fontId="81" fillId="0" borderId="0">
      <alignment vertical="center"/>
    </xf>
    <xf numFmtId="0" fontId="2" fillId="0" borderId="0"/>
    <xf numFmtId="0" fontId="2" fillId="0" borderId="0"/>
    <xf numFmtId="0" fontId="81" fillId="11" borderId="17" applyNumberFormat="0" applyFont="0" applyAlignment="0" applyProtection="0">
      <alignment vertical="center"/>
    </xf>
    <xf numFmtId="0" fontId="37" fillId="0" borderId="0"/>
    <xf numFmtId="0" fontId="2" fillId="0" borderId="0"/>
    <xf numFmtId="0" fontId="2" fillId="0" borderId="0"/>
    <xf numFmtId="0" fontId="2" fillId="0" borderId="0"/>
    <xf numFmtId="0" fontId="2" fillId="0" borderId="0"/>
    <xf numFmtId="0" fontId="79" fillId="7" borderId="0" applyNumberFormat="0" applyBorder="0" applyAlignment="0" applyProtection="0">
      <alignment vertical="center"/>
    </xf>
    <xf numFmtId="0" fontId="2" fillId="0" borderId="0"/>
    <xf numFmtId="0" fontId="79" fillId="7" borderId="0" applyNumberFormat="0" applyBorder="0" applyAlignment="0" applyProtection="0">
      <alignment vertical="center"/>
    </xf>
    <xf numFmtId="0" fontId="2" fillId="0" borderId="0"/>
    <xf numFmtId="0" fontId="2" fillId="0" borderId="0"/>
    <xf numFmtId="0" fontId="82" fillId="19" borderId="0" applyNumberFormat="0" applyBorder="0" applyAlignment="0" applyProtection="0">
      <alignment vertical="center"/>
    </xf>
    <xf numFmtId="0" fontId="37" fillId="0" borderId="0"/>
    <xf numFmtId="0" fontId="37" fillId="0" borderId="0"/>
    <xf numFmtId="0" fontId="0" fillId="0" borderId="0">
      <alignment vertical="center"/>
    </xf>
    <xf numFmtId="0" fontId="0" fillId="0" borderId="0">
      <alignment vertical="center"/>
    </xf>
    <xf numFmtId="0" fontId="0" fillId="0" borderId="0"/>
    <xf numFmtId="0" fontId="0" fillId="0" borderId="0">
      <alignment vertical="center"/>
    </xf>
    <xf numFmtId="0" fontId="84" fillId="13" borderId="18" applyNumberFormat="0" applyAlignment="0" applyProtection="0">
      <alignment vertical="center"/>
    </xf>
    <xf numFmtId="0" fontId="81" fillId="0" borderId="0">
      <alignment vertical="center"/>
    </xf>
    <xf numFmtId="0" fontId="79"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1" fillId="0" borderId="0">
      <alignment vertical="center"/>
    </xf>
    <xf numFmtId="0" fontId="0" fillId="0" borderId="0">
      <alignment vertical="center"/>
    </xf>
    <xf numFmtId="0" fontId="0" fillId="0" borderId="0">
      <alignment vertical="center"/>
    </xf>
    <xf numFmtId="0" fontId="84" fillId="13" borderId="18" applyNumberFormat="0" applyAlignment="0" applyProtection="0">
      <alignment vertical="center"/>
    </xf>
    <xf numFmtId="0" fontId="79" fillId="7" borderId="0" applyNumberFormat="0" applyBorder="0" applyAlignment="0" applyProtection="0">
      <alignment vertical="center"/>
    </xf>
    <xf numFmtId="0" fontId="81" fillId="0" borderId="0">
      <alignment vertical="center"/>
    </xf>
    <xf numFmtId="0" fontId="79" fillId="7" borderId="0" applyNumberFormat="0" applyBorder="0" applyAlignment="0" applyProtection="0">
      <alignment vertical="center"/>
    </xf>
    <xf numFmtId="0" fontId="0" fillId="0" borderId="0">
      <alignment vertical="center"/>
    </xf>
    <xf numFmtId="0" fontId="79" fillId="7" borderId="0" applyNumberFormat="0" applyBorder="0" applyAlignment="0" applyProtection="0">
      <alignment vertical="center"/>
    </xf>
    <xf numFmtId="0" fontId="81" fillId="0" borderId="0">
      <alignment vertical="center"/>
    </xf>
    <xf numFmtId="0" fontId="0" fillId="0" borderId="0">
      <alignment vertical="center"/>
    </xf>
    <xf numFmtId="0" fontId="81" fillId="0" borderId="0">
      <alignment vertical="center"/>
    </xf>
    <xf numFmtId="0" fontId="79" fillId="7" borderId="0" applyNumberFormat="0" applyBorder="0" applyAlignment="0" applyProtection="0">
      <alignment vertical="center"/>
    </xf>
    <xf numFmtId="0" fontId="81" fillId="0" borderId="0">
      <alignment vertical="center"/>
    </xf>
    <xf numFmtId="0" fontId="0" fillId="0" borderId="0">
      <alignment vertical="center"/>
    </xf>
    <xf numFmtId="0" fontId="2" fillId="0" borderId="0"/>
    <xf numFmtId="0" fontId="0" fillId="0" borderId="0">
      <alignment vertical="center"/>
    </xf>
    <xf numFmtId="0" fontId="2" fillId="0" borderId="0"/>
    <xf numFmtId="0" fontId="0" fillId="0" borderId="0">
      <alignment vertical="center"/>
    </xf>
    <xf numFmtId="0" fontId="0" fillId="0" borderId="0"/>
    <xf numFmtId="0" fontId="0" fillId="0" borderId="0">
      <alignment vertical="center"/>
    </xf>
    <xf numFmtId="0" fontId="79" fillId="7" borderId="0" applyNumberFormat="0" applyBorder="0" applyAlignment="0" applyProtection="0">
      <alignment vertical="center"/>
    </xf>
    <xf numFmtId="0" fontId="2" fillId="0" borderId="0"/>
    <xf numFmtId="0" fontId="2" fillId="0" borderId="0"/>
    <xf numFmtId="0" fontId="2" fillId="0" borderId="0"/>
    <xf numFmtId="0" fontId="0" fillId="0" borderId="0"/>
    <xf numFmtId="0" fontId="0" fillId="0" borderId="0">
      <alignment vertical="center"/>
    </xf>
    <xf numFmtId="0" fontId="0" fillId="0" borderId="0"/>
    <xf numFmtId="0" fontId="79" fillId="7" borderId="0" applyNumberFormat="0" applyBorder="0" applyAlignment="0" applyProtection="0">
      <alignment vertical="center"/>
    </xf>
    <xf numFmtId="0" fontId="0" fillId="0" borderId="0">
      <alignment vertical="center"/>
    </xf>
    <xf numFmtId="0" fontId="0" fillId="0" borderId="0"/>
    <xf numFmtId="0" fontId="79" fillId="7" borderId="0" applyNumberFormat="0" applyBorder="0" applyAlignment="0" applyProtection="0">
      <alignment vertical="center"/>
    </xf>
    <xf numFmtId="0" fontId="0" fillId="0" borderId="0"/>
    <xf numFmtId="0" fontId="0" fillId="0" borderId="0"/>
    <xf numFmtId="0" fontId="81" fillId="0" borderId="0"/>
    <xf numFmtId="0" fontId="0" fillId="0" borderId="0">
      <alignment vertical="center"/>
    </xf>
    <xf numFmtId="0" fontId="81" fillId="0" borderId="0"/>
    <xf numFmtId="0" fontId="0" fillId="0" borderId="0"/>
    <xf numFmtId="0" fontId="0" fillId="0" borderId="0"/>
    <xf numFmtId="0" fontId="0" fillId="0" borderId="0"/>
    <xf numFmtId="0" fontId="79" fillId="7" borderId="0" applyNumberFormat="0" applyBorder="0" applyAlignment="0" applyProtection="0">
      <alignment vertical="center"/>
    </xf>
    <xf numFmtId="0" fontId="0" fillId="0" borderId="0">
      <alignment vertical="center"/>
    </xf>
    <xf numFmtId="0" fontId="88" fillId="17" borderId="18" applyNumberFormat="0" applyAlignment="0" applyProtection="0">
      <alignment vertical="center"/>
    </xf>
    <xf numFmtId="0" fontId="81" fillId="0" borderId="0"/>
    <xf numFmtId="0" fontId="81"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84" fillId="13" borderId="18" applyNumberFormat="0" applyAlignment="0" applyProtection="0">
      <alignment vertical="center"/>
    </xf>
    <xf numFmtId="0" fontId="2" fillId="0" borderId="0"/>
    <xf numFmtId="0" fontId="84" fillId="13" borderId="18" applyNumberFormat="0" applyAlignment="0" applyProtection="0">
      <alignment vertical="center"/>
    </xf>
    <xf numFmtId="0" fontId="2" fillId="0" borderId="0"/>
    <xf numFmtId="0" fontId="81"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2" fillId="17" borderId="20" applyNumberFormat="0" applyAlignment="0" applyProtection="0">
      <alignment vertical="center"/>
    </xf>
    <xf numFmtId="0" fontId="2" fillId="0" borderId="0">
      <alignment vertical="center"/>
    </xf>
    <xf numFmtId="0" fontId="79" fillId="7" borderId="0" applyNumberFormat="0" applyBorder="0" applyAlignment="0" applyProtection="0">
      <alignment vertical="center"/>
    </xf>
    <xf numFmtId="0" fontId="2" fillId="0" borderId="0">
      <alignment vertical="center"/>
    </xf>
    <xf numFmtId="0" fontId="79" fillId="7" borderId="0" applyNumberFormat="0" applyBorder="0" applyAlignment="0" applyProtection="0">
      <alignment vertical="center"/>
    </xf>
    <xf numFmtId="0" fontId="81" fillId="0" borderId="0"/>
    <xf numFmtId="0" fontId="0" fillId="0" borderId="0">
      <alignment vertical="center"/>
    </xf>
    <xf numFmtId="0" fontId="2" fillId="0" borderId="0"/>
    <xf numFmtId="0" fontId="0" fillId="0" borderId="0"/>
    <xf numFmtId="0" fontId="81" fillId="0" borderId="0">
      <alignment vertical="center"/>
    </xf>
    <xf numFmtId="0" fontId="81" fillId="0" borderId="0">
      <alignment vertical="center"/>
    </xf>
    <xf numFmtId="0" fontId="84" fillId="13" borderId="18" applyNumberFormat="0" applyAlignment="0" applyProtection="0">
      <alignment vertical="center"/>
    </xf>
    <xf numFmtId="0" fontId="81" fillId="0" borderId="0">
      <alignment vertical="center"/>
    </xf>
    <xf numFmtId="0" fontId="0" fillId="0" borderId="0">
      <alignment vertical="center"/>
    </xf>
    <xf numFmtId="0" fontId="81" fillId="0" borderId="0">
      <alignment vertical="center"/>
    </xf>
    <xf numFmtId="1" fontId="91" fillId="0" borderId="0"/>
    <xf numFmtId="0" fontId="0" fillId="0" borderId="0">
      <alignment vertical="center"/>
    </xf>
    <xf numFmtId="0" fontId="81" fillId="0" borderId="0">
      <alignment vertical="center"/>
    </xf>
    <xf numFmtId="0" fontId="81" fillId="0" borderId="0"/>
    <xf numFmtId="0" fontId="81" fillId="0" borderId="0"/>
    <xf numFmtId="0" fontId="81" fillId="0" borderId="0"/>
    <xf numFmtId="0" fontId="81" fillId="0" borderId="0"/>
    <xf numFmtId="0" fontId="81" fillId="0" borderId="0"/>
    <xf numFmtId="0" fontId="81" fillId="0" borderId="0">
      <alignment vertical="center"/>
    </xf>
    <xf numFmtId="0" fontId="19" fillId="0" borderId="0"/>
    <xf numFmtId="0" fontId="2" fillId="0" borderId="0"/>
    <xf numFmtId="0" fontId="19" fillId="0" borderId="0"/>
    <xf numFmtId="0" fontId="81" fillId="0" borderId="0">
      <alignment vertical="center"/>
    </xf>
    <xf numFmtId="0" fontId="2" fillId="0" borderId="0" applyNumberFormat="0" applyFont="0" applyFill="0" applyBorder="0" applyAlignment="0" applyProtection="0">
      <alignment vertical="center"/>
    </xf>
    <xf numFmtId="0" fontId="19" fillId="0" borderId="0"/>
    <xf numFmtId="0" fontId="19" fillId="0" borderId="0"/>
    <xf numFmtId="0" fontId="0" fillId="0" borderId="0">
      <alignment vertical="center"/>
    </xf>
    <xf numFmtId="0" fontId="81" fillId="0" borderId="0">
      <alignment vertical="center"/>
    </xf>
    <xf numFmtId="0" fontId="79" fillId="7" borderId="0" applyNumberFormat="0" applyBorder="0" applyAlignment="0" applyProtection="0">
      <alignment vertical="center"/>
    </xf>
    <xf numFmtId="0" fontId="81" fillId="0" borderId="0">
      <alignment vertical="center"/>
    </xf>
    <xf numFmtId="0" fontId="81" fillId="0" borderId="0">
      <alignment vertical="center"/>
    </xf>
    <xf numFmtId="0" fontId="81" fillId="0" borderId="0">
      <alignment vertical="center"/>
    </xf>
    <xf numFmtId="0" fontId="2" fillId="0" borderId="0"/>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8" fillId="17" borderId="18"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3" fillId="7" borderId="0" applyNumberFormat="0" applyBorder="0" applyAlignment="0" applyProtection="0">
      <alignment vertical="center"/>
    </xf>
    <xf numFmtId="0" fontId="83"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8" fillId="17" borderId="18"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8" fillId="17" borderId="18"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81" fillId="13"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8" fillId="17" borderId="18" applyNumberFormat="0" applyAlignment="0" applyProtection="0">
      <alignment vertical="center"/>
    </xf>
    <xf numFmtId="0" fontId="79" fillId="7" borderId="0" applyNumberFormat="0" applyBorder="0" applyAlignment="0" applyProtection="0">
      <alignment vertical="center"/>
    </xf>
    <xf numFmtId="0" fontId="88" fillId="17" borderId="18"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8" fillId="17" borderId="18"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1" fillId="13"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119" fillId="0" borderId="0" applyNumberFormat="0" applyFill="0" applyBorder="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2" fillId="19"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184" fontId="2" fillId="0" borderId="0" applyFont="0" applyFill="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2" fillId="2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2" fillId="49"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122" fillId="0" borderId="32" applyNumberFormat="0" applyFill="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181" fontId="81" fillId="0" borderId="0" applyFont="0" applyFill="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43" fontId="2" fillId="0" borderId="0" applyFont="0" applyFill="0" applyBorder="0" applyAlignment="0" applyProtection="0"/>
    <xf numFmtId="0" fontId="79" fillId="7" borderId="0" applyNumberFormat="0" applyBorder="0" applyAlignment="0" applyProtection="0">
      <alignment vertical="center"/>
    </xf>
    <xf numFmtId="43" fontId="2" fillId="0" borderId="0" applyFont="0" applyFill="0" applyBorder="0" applyAlignment="0" applyProtection="0"/>
    <xf numFmtId="0" fontId="79" fillId="7" borderId="0" applyNumberFormat="0" applyBorder="0" applyAlignment="0" applyProtection="0">
      <alignment vertical="center"/>
    </xf>
    <xf numFmtId="0" fontId="122" fillId="0" borderId="32" applyNumberFormat="0" applyFill="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184" fontId="2" fillId="0" borderId="0" applyFont="0" applyFill="0" applyBorder="0" applyAlignment="0" applyProtection="0">
      <alignment vertical="center"/>
    </xf>
    <xf numFmtId="0" fontId="79" fillId="7" borderId="0" applyNumberFormat="0" applyBorder="0" applyAlignment="0" applyProtection="0">
      <alignment vertical="center"/>
    </xf>
    <xf numFmtId="184" fontId="2" fillId="0" borderId="0" applyFont="0" applyFill="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82" fillId="2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123"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116" fillId="0" borderId="0"/>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2" fillId="2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2" fillId="2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1" fillId="11" borderId="17" applyNumberFormat="0" applyFont="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2" fillId="25"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8" fillId="17" borderId="18" applyNumberFormat="0" applyAlignment="0" applyProtection="0">
      <alignment vertical="center"/>
    </xf>
    <xf numFmtId="0" fontId="79" fillId="7" borderId="0" applyNumberFormat="0" applyBorder="0" applyAlignment="0" applyProtection="0">
      <alignment vertical="center"/>
    </xf>
    <xf numFmtId="0" fontId="82" fillId="20"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123" fillId="7" borderId="0" applyNumberFormat="0" applyBorder="0" applyAlignment="0" applyProtection="0">
      <alignment vertical="center"/>
    </xf>
    <xf numFmtId="0" fontId="123" fillId="7" borderId="0" applyNumberFormat="0" applyBorder="0" applyAlignment="0" applyProtection="0">
      <alignment vertical="center"/>
    </xf>
    <xf numFmtId="0" fontId="123" fillId="7" borderId="0" applyNumberFormat="0" applyBorder="0" applyAlignment="0" applyProtection="0">
      <alignment vertical="center"/>
    </xf>
    <xf numFmtId="0" fontId="123" fillId="7" borderId="0" applyNumberFormat="0" applyBorder="0" applyAlignment="0" applyProtection="0">
      <alignment vertical="center"/>
    </xf>
    <xf numFmtId="0" fontId="123"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81" fillId="13"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2" fillId="20" borderId="0" applyNumberFormat="0" applyBorder="0" applyAlignment="0" applyProtection="0">
      <alignment vertical="center"/>
    </xf>
    <xf numFmtId="0" fontId="79" fillId="7" borderId="0" applyNumberFormat="0" applyBorder="0" applyAlignment="0" applyProtection="0">
      <alignment vertical="center"/>
    </xf>
    <xf numFmtId="0" fontId="97" fillId="0" borderId="21" applyNumberFormat="0" applyFill="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92" fillId="17" borderId="20" applyNumberFormat="0" applyAlignment="0" applyProtection="0">
      <alignment vertical="center"/>
    </xf>
    <xf numFmtId="0" fontId="79" fillId="7" borderId="0" applyNumberFormat="0" applyBorder="0" applyAlignment="0" applyProtection="0">
      <alignment vertical="center"/>
    </xf>
    <xf numFmtId="0" fontId="123" fillId="7" borderId="0" applyNumberFormat="0" applyBorder="0" applyAlignment="0" applyProtection="0">
      <alignment vertical="center"/>
    </xf>
    <xf numFmtId="0" fontId="123" fillId="7" borderId="0" applyNumberFormat="0" applyBorder="0" applyAlignment="0" applyProtection="0">
      <alignment vertical="center"/>
    </xf>
    <xf numFmtId="0" fontId="123" fillId="7" borderId="0" applyNumberFormat="0" applyBorder="0" applyAlignment="0" applyProtection="0">
      <alignment vertical="center"/>
    </xf>
    <xf numFmtId="0" fontId="123" fillId="7" borderId="0" applyNumberFormat="0" applyBorder="0" applyAlignment="0" applyProtection="0">
      <alignment vertical="center"/>
    </xf>
    <xf numFmtId="0" fontId="123" fillId="7" borderId="0" applyNumberFormat="0" applyBorder="0" applyAlignment="0" applyProtection="0">
      <alignment vertical="center"/>
    </xf>
    <xf numFmtId="0" fontId="123" fillId="7" borderId="0" applyNumberFormat="0" applyBorder="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119" fillId="0" borderId="0" applyNumberFormat="0" applyFill="0" applyBorder="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119" fillId="0" borderId="0" applyNumberFormat="0" applyFill="0" applyBorder="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97" fillId="0" borderId="21" applyNumberFormat="0" applyFill="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92" fillId="17" borderId="20"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2" fillId="20" borderId="0" applyNumberFormat="0" applyBorder="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88" fillId="17" borderId="18" applyNumberFormat="0" applyAlignment="0" applyProtection="0">
      <alignment vertical="center"/>
    </xf>
    <xf numFmtId="0" fontId="92" fillId="17" borderId="20" applyNumberFormat="0" applyAlignment="0" applyProtection="0">
      <alignment vertical="center"/>
    </xf>
    <xf numFmtId="0" fontId="88" fillId="17" borderId="18" applyNumberFormat="0" applyAlignment="0" applyProtection="0">
      <alignment vertical="center"/>
    </xf>
    <xf numFmtId="0" fontId="111" fillId="56" borderId="30" applyNumberFormat="0" applyAlignment="0" applyProtection="0">
      <alignment vertical="center"/>
    </xf>
    <xf numFmtId="0" fontId="111" fillId="56" borderId="30" applyNumberFormat="0" applyAlignment="0" applyProtection="0">
      <alignment vertical="center"/>
    </xf>
    <xf numFmtId="0" fontId="111" fillId="56" borderId="30" applyNumberFormat="0" applyAlignment="0" applyProtection="0">
      <alignment vertical="center"/>
    </xf>
    <xf numFmtId="0" fontId="111" fillId="56" borderId="30" applyNumberFormat="0" applyAlignment="0" applyProtection="0">
      <alignment vertical="center"/>
    </xf>
    <xf numFmtId="0" fontId="111" fillId="56" borderId="30" applyNumberFormat="0" applyAlignment="0" applyProtection="0">
      <alignment vertical="center"/>
    </xf>
    <xf numFmtId="0" fontId="111" fillId="56" borderId="30" applyNumberFormat="0" applyAlignment="0" applyProtection="0">
      <alignment vertical="center"/>
    </xf>
    <xf numFmtId="0" fontId="111" fillId="56" borderId="30" applyNumberFormat="0" applyAlignment="0" applyProtection="0">
      <alignment vertical="center"/>
    </xf>
    <xf numFmtId="0" fontId="111" fillId="56" borderId="30" applyNumberFormat="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22" fillId="0" borderId="32" applyNumberFormat="0" applyFill="0" applyAlignment="0" applyProtection="0">
      <alignment vertical="center"/>
    </xf>
    <xf numFmtId="0" fontId="122" fillId="0" borderId="32" applyNumberFormat="0" applyFill="0" applyAlignment="0" applyProtection="0">
      <alignment vertical="center"/>
    </xf>
    <xf numFmtId="0" fontId="122" fillId="0" borderId="32" applyNumberFormat="0" applyFill="0" applyAlignment="0" applyProtection="0">
      <alignment vertical="center"/>
    </xf>
    <xf numFmtId="0" fontId="122" fillId="0" borderId="32" applyNumberFormat="0" applyFill="0" applyAlignment="0" applyProtection="0">
      <alignment vertical="center"/>
    </xf>
    <xf numFmtId="0" fontId="122" fillId="0" borderId="32" applyNumberFormat="0" applyFill="0" applyAlignment="0" applyProtection="0">
      <alignment vertical="center"/>
    </xf>
    <xf numFmtId="176" fontId="2" fillId="0" borderId="0" applyFont="0" applyFill="0" applyBorder="0" applyAlignment="0" applyProtection="0"/>
    <xf numFmtId="4" fontId="116" fillId="0" borderId="0" applyFont="0" applyFill="0" applyBorder="0" applyAlignment="0" applyProtection="0"/>
    <xf numFmtId="185" fontId="2" fillId="0" borderId="0" applyFont="0" applyFill="0" applyBorder="0" applyAlignment="0" applyProtection="0"/>
    <xf numFmtId="18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alignment vertical="center"/>
    </xf>
    <xf numFmtId="43" fontId="81"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1" fillId="9" borderId="0" applyNumberFormat="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1" fontId="2" fillId="0" borderId="0" applyFont="0" applyFill="0" applyBorder="0" applyAlignment="0" applyProtection="0"/>
    <xf numFmtId="43" fontId="81" fillId="0" borderId="0" applyFont="0" applyFill="0" applyBorder="0" applyAlignment="0" applyProtection="0">
      <alignment vertical="center"/>
    </xf>
    <xf numFmtId="181" fontId="2" fillId="0" borderId="0" applyFont="0" applyFill="0" applyBorder="0" applyAlignment="0" applyProtection="0"/>
    <xf numFmtId="183" fontId="124" fillId="0" borderId="0" applyFont="0" applyFill="0" applyBorder="0" applyAlignment="0" applyProtection="0"/>
    <xf numFmtId="43" fontId="81" fillId="0" borderId="0" applyFont="0" applyFill="0" applyBorder="0" applyAlignment="0" applyProtection="0">
      <alignment vertical="center"/>
    </xf>
    <xf numFmtId="181" fontId="81" fillId="0" borderId="0" applyFont="0" applyFill="0" applyBorder="0" applyAlignment="0" applyProtection="0">
      <alignment vertical="center"/>
    </xf>
    <xf numFmtId="181" fontId="81" fillId="0" borderId="0" applyFont="0" applyFill="0" applyBorder="0" applyAlignment="0" applyProtection="0">
      <alignment vertical="center"/>
    </xf>
    <xf numFmtId="181" fontId="81" fillId="0" borderId="0" applyFont="0" applyFill="0" applyBorder="0" applyAlignment="0" applyProtection="0">
      <alignment vertical="center"/>
    </xf>
    <xf numFmtId="181" fontId="81" fillId="0" borderId="0" applyFont="0" applyFill="0" applyBorder="0" applyAlignment="0" applyProtection="0">
      <alignment vertical="center"/>
    </xf>
    <xf numFmtId="181" fontId="81" fillId="0" borderId="0" applyFont="0" applyFill="0" applyBorder="0" applyAlignment="0" applyProtection="0">
      <alignment vertical="center"/>
    </xf>
    <xf numFmtId="181" fontId="2" fillId="0" borderId="0" applyFont="0" applyFill="0" applyBorder="0" applyAlignment="0" applyProtection="0"/>
    <xf numFmtId="181" fontId="81" fillId="0" borderId="0" applyFont="0" applyFill="0" applyBorder="0" applyAlignment="0" applyProtection="0">
      <alignment vertical="center"/>
    </xf>
    <xf numFmtId="181" fontId="81" fillId="0" borderId="0" applyFont="0" applyFill="0" applyBorder="0" applyAlignment="0" applyProtection="0">
      <alignment vertical="center"/>
    </xf>
    <xf numFmtId="182" fontId="2" fillId="0" borderId="0" applyFont="0" applyFill="0" applyBorder="0" applyAlignment="0" applyProtection="0"/>
    <xf numFmtId="182" fontId="2" fillId="0" borderId="0" applyFont="0" applyFill="0" applyBorder="0" applyAlignment="0" applyProtection="0"/>
    <xf numFmtId="181" fontId="81" fillId="0" borderId="0" applyFont="0" applyFill="0" applyBorder="0" applyAlignment="0" applyProtection="0">
      <alignment vertical="center"/>
    </xf>
    <xf numFmtId="181" fontId="81" fillId="0" borderId="0" applyFont="0" applyFill="0" applyBorder="0" applyAlignment="0" applyProtection="0">
      <alignment vertical="center"/>
    </xf>
    <xf numFmtId="181" fontId="81" fillId="0" borderId="0" applyFont="0" applyFill="0" applyBorder="0" applyAlignment="0" applyProtection="0">
      <alignment vertical="center"/>
    </xf>
    <xf numFmtId="0" fontId="81" fillId="9" borderId="0" applyNumberFormat="0" applyBorder="0" applyAlignment="0" applyProtection="0">
      <alignment vertical="center"/>
    </xf>
    <xf numFmtId="0" fontId="81" fillId="9" borderId="0" applyNumberFormat="0" applyBorder="0" applyAlignment="0" applyProtection="0">
      <alignment vertical="center"/>
    </xf>
    <xf numFmtId="0" fontId="81" fillId="9" borderId="0" applyNumberFormat="0" applyBorder="0" applyAlignment="0" applyProtection="0">
      <alignment vertical="center"/>
    </xf>
    <xf numFmtId="43" fontId="81" fillId="0" borderId="0" applyFont="0" applyFill="0" applyBorder="0" applyAlignment="0" applyProtection="0">
      <alignment vertical="center"/>
    </xf>
    <xf numFmtId="43" fontId="2" fillId="0" borderId="0" applyFont="0" applyFill="0" applyBorder="0" applyAlignment="0" applyProtection="0">
      <alignment vertical="center"/>
    </xf>
    <xf numFmtId="0" fontId="84" fillId="13" borderId="18" applyNumberFormat="0" applyAlignment="0" applyProtection="0">
      <alignment vertical="center"/>
    </xf>
    <xf numFmtId="187" fontId="0" fillId="0" borderId="0" applyFont="0" applyFill="0" applyBorder="0" applyAlignment="0" applyProtection="0">
      <alignment vertical="center"/>
    </xf>
    <xf numFmtId="0" fontId="81" fillId="13" borderId="0" applyNumberFormat="0" applyBorder="0" applyAlignment="0" applyProtection="0">
      <alignment vertical="center"/>
    </xf>
    <xf numFmtId="41" fontId="81" fillId="0" borderId="0" applyFont="0" applyFill="0" applyBorder="0" applyAlignment="0" applyProtection="0">
      <alignment vertical="center"/>
    </xf>
    <xf numFmtId="41" fontId="81" fillId="0" borderId="0" applyFont="0" applyFill="0" applyBorder="0" applyAlignment="0" applyProtection="0">
      <alignment vertical="center"/>
    </xf>
    <xf numFmtId="41" fontId="2" fillId="0" borderId="0" applyFont="0" applyFill="0" applyBorder="0" applyAlignment="0" applyProtection="0"/>
    <xf numFmtId="0" fontId="82" fillId="25" borderId="0" applyNumberFormat="0" applyBorder="0" applyAlignment="0" applyProtection="0">
      <alignment vertical="center"/>
    </xf>
    <xf numFmtId="0" fontId="82" fillId="25" borderId="0" applyNumberFormat="0" applyBorder="0" applyAlignment="0" applyProtection="0">
      <alignment vertical="center"/>
    </xf>
    <xf numFmtId="0" fontId="82" fillId="25" borderId="0" applyNumberFormat="0" applyBorder="0" applyAlignment="0" applyProtection="0">
      <alignment vertical="center"/>
    </xf>
    <xf numFmtId="0" fontId="82" fillId="25" borderId="0" applyNumberFormat="0" applyBorder="0" applyAlignment="0" applyProtection="0">
      <alignment vertical="center"/>
    </xf>
    <xf numFmtId="0" fontId="82" fillId="25" borderId="0" applyNumberFormat="0" applyBorder="0" applyAlignment="0" applyProtection="0">
      <alignment vertical="center"/>
    </xf>
    <xf numFmtId="0" fontId="82" fillId="51" borderId="0" applyNumberFormat="0" applyBorder="0" applyAlignment="0" applyProtection="0">
      <alignment vertical="center"/>
    </xf>
    <xf numFmtId="0" fontId="82" fillId="51" borderId="0" applyNumberFormat="0" applyBorder="0" applyAlignment="0" applyProtection="0">
      <alignment vertical="center"/>
    </xf>
    <xf numFmtId="0" fontId="82" fillId="51" borderId="0" applyNumberFormat="0" applyBorder="0" applyAlignment="0" applyProtection="0">
      <alignment vertical="center"/>
    </xf>
    <xf numFmtId="0" fontId="82" fillId="51" borderId="0" applyNumberFormat="0" applyBorder="0" applyAlignment="0" applyProtection="0">
      <alignment vertical="center"/>
    </xf>
    <xf numFmtId="0" fontId="82" fillId="51" borderId="0" applyNumberFormat="0" applyBorder="0" applyAlignment="0" applyProtection="0">
      <alignment vertical="center"/>
    </xf>
    <xf numFmtId="0" fontId="82" fillId="51" borderId="0" applyNumberFormat="0" applyBorder="0" applyAlignment="0" applyProtection="0">
      <alignment vertical="center"/>
    </xf>
    <xf numFmtId="0" fontId="82" fillId="51"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19"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20"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1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1" fillId="11" borderId="17" applyNumberFormat="0" applyFont="0" applyAlignment="0" applyProtection="0">
      <alignment vertical="center"/>
    </xf>
    <xf numFmtId="0" fontId="82" fillId="16" borderId="0" applyNumberFormat="0" applyBorder="0" applyAlignment="0" applyProtection="0">
      <alignment vertical="center"/>
    </xf>
    <xf numFmtId="0" fontId="81" fillId="11" borderId="17" applyNumberFormat="0" applyFont="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9" fillId="18" borderId="0" applyNumberFormat="0" applyBorder="0" applyAlignment="0" applyProtection="0">
      <alignment vertical="center"/>
    </xf>
    <xf numFmtId="0" fontId="89" fillId="18" borderId="0" applyNumberFormat="0" applyBorder="0" applyAlignment="0" applyProtection="0">
      <alignment vertical="center"/>
    </xf>
    <xf numFmtId="0" fontId="89" fillId="18" borderId="0" applyNumberFormat="0" applyBorder="0" applyAlignment="0" applyProtection="0">
      <alignment vertical="center"/>
    </xf>
    <xf numFmtId="0" fontId="89" fillId="18" borderId="0" applyNumberFormat="0" applyBorder="0" applyAlignment="0" applyProtection="0">
      <alignment vertical="center"/>
    </xf>
    <xf numFmtId="0" fontId="89" fillId="18" borderId="0" applyNumberFormat="0" applyBorder="0" applyAlignment="0" applyProtection="0">
      <alignment vertical="center"/>
    </xf>
    <xf numFmtId="0" fontId="89" fillId="18" borderId="0" applyNumberFormat="0" applyBorder="0" applyAlignment="0" applyProtection="0">
      <alignment vertical="center"/>
    </xf>
    <xf numFmtId="0" fontId="89" fillId="18" borderId="0" applyNumberFormat="0" applyBorder="0" applyAlignment="0" applyProtection="0">
      <alignment vertical="center"/>
    </xf>
    <xf numFmtId="0" fontId="89" fillId="18" borderId="0" applyNumberFormat="0" applyBorder="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81" fillId="11" borderId="17" applyNumberFormat="0" applyFon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81" fillId="11" borderId="17" applyNumberFormat="0" applyFon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84" fillId="13" borderId="18"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92" fillId="17" borderId="20"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84" fillId="13" borderId="18" applyNumberFormat="0" applyAlignment="0" applyProtection="0">
      <alignment vertical="center"/>
    </xf>
    <xf numFmtId="0" fontId="120" fillId="0" borderId="0"/>
    <xf numFmtId="0" fontId="109" fillId="0" borderId="0"/>
    <xf numFmtId="0" fontId="19" fillId="0" borderId="0"/>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xf numFmtId="0" fontId="81" fillId="11" borderId="17" applyNumberFormat="0" applyFont="0" applyAlignment="0" applyProtection="0">
      <alignment vertical="center"/>
    </xf>
  </cellStyleXfs>
  <cellXfs count="404">
    <xf numFmtId="0" fontId="0" fillId="0" borderId="0" xfId="0"/>
    <xf numFmtId="0" fontId="0" fillId="0" borderId="0" xfId="1995" applyFill="1" applyAlignment="1">
      <alignment horizontal="center" vertical="center" wrapText="1"/>
    </xf>
    <xf numFmtId="0" fontId="0" fillId="0" borderId="0" xfId="1995"/>
    <xf numFmtId="0" fontId="1" fillId="0" borderId="0" xfId="1995" applyFont="1" applyFill="1" applyAlignment="1">
      <alignment horizontal="center" vertical="center" wrapText="1"/>
    </xf>
    <xf numFmtId="0" fontId="2" fillId="0" borderId="0" xfId="1995" applyFont="1" applyFill="1" applyAlignment="1">
      <alignment horizontal="center" vertical="center" wrapText="1"/>
    </xf>
    <xf numFmtId="0" fontId="0" fillId="0" borderId="0" xfId="1995" applyFont="1" applyFill="1" applyBorder="1" applyAlignment="1">
      <alignment horizontal="center" vertical="center" wrapText="1"/>
    </xf>
    <xf numFmtId="188" fontId="0" fillId="0" borderId="0" xfId="1995" applyNumberFormat="1" applyFont="1" applyFill="1" applyBorder="1" applyAlignment="1">
      <alignment horizontal="center" vertical="center" wrapText="1"/>
    </xf>
    <xf numFmtId="0" fontId="3" fillId="0" borderId="1" xfId="1995" applyFont="1" applyFill="1" applyBorder="1" applyAlignment="1">
      <alignment horizontal="center" vertical="center" wrapText="1"/>
    </xf>
    <xf numFmtId="0" fontId="0" fillId="0" borderId="1" xfId="1995" applyFill="1" applyBorder="1" applyAlignment="1">
      <alignment horizontal="center" vertical="center" wrapText="1"/>
    </xf>
    <xf numFmtId="0" fontId="0" fillId="0" borderId="1" xfId="1995" applyFill="1" applyBorder="1" applyAlignment="1">
      <alignment horizontal="left" vertical="center" wrapText="1"/>
    </xf>
    <xf numFmtId="0" fontId="0" fillId="0" borderId="1" xfId="1995" applyFont="1" applyFill="1" applyBorder="1" applyAlignment="1">
      <alignment horizontal="center" vertical="center" wrapText="1"/>
    </xf>
    <xf numFmtId="0" fontId="0" fillId="0" borderId="2" xfId="1995" applyFont="1" applyFill="1" applyBorder="1" applyAlignment="1">
      <alignment horizontal="left" vertical="center" wrapText="1"/>
    </xf>
    <xf numFmtId="179" fontId="0" fillId="0" borderId="1" xfId="31" applyNumberFormat="1" applyFont="1" applyFill="1" applyBorder="1" applyAlignment="1">
      <alignment horizontal="center" vertical="center" wrapText="1"/>
    </xf>
    <xf numFmtId="0" fontId="0" fillId="0" borderId="0" xfId="1995" applyFill="1" applyAlignment="1">
      <alignment horizontal="left" vertical="center" wrapText="1"/>
    </xf>
    <xf numFmtId="0" fontId="4" fillId="0" borderId="0" xfId="1938" applyFont="1" applyFill="1" applyAlignment="1">
      <alignment vertical="center"/>
    </xf>
    <xf numFmtId="0" fontId="5" fillId="0" borderId="0" xfId="2386" applyFont="1">
      <alignment vertical="center"/>
    </xf>
    <xf numFmtId="0" fontId="6" fillId="0" borderId="0" xfId="1938" applyFont="1" applyFill="1" applyAlignment="1">
      <alignment vertical="center" wrapText="1"/>
    </xf>
    <xf numFmtId="0" fontId="7" fillId="0" borderId="0" xfId="2386" applyFont="1" applyAlignment="1">
      <alignment horizontal="center" vertical="center" wrapText="1"/>
    </xf>
    <xf numFmtId="0" fontId="8" fillId="0" borderId="0" xfId="2386" applyFont="1" applyAlignment="1">
      <alignment horizontal="center" vertical="center" wrapText="1"/>
    </xf>
    <xf numFmtId="0" fontId="9" fillId="0" borderId="0" xfId="2386" applyFont="1">
      <alignment vertical="center"/>
    </xf>
    <xf numFmtId="0" fontId="10" fillId="0" borderId="3" xfId="2386" applyFont="1" applyBorder="1" applyAlignment="1">
      <alignment horizontal="right" vertical="center"/>
    </xf>
    <xf numFmtId="0" fontId="11" fillId="0" borderId="1" xfId="2386" applyFont="1" applyBorder="1" applyAlignment="1">
      <alignment horizontal="center" vertical="center"/>
    </xf>
    <xf numFmtId="0" fontId="12" fillId="0" borderId="1" xfId="2386" applyFont="1" applyBorder="1" applyAlignment="1">
      <alignment horizontal="center" vertical="center" wrapText="1"/>
    </xf>
    <xf numFmtId="0" fontId="10" fillId="0" borderId="1" xfId="2386" applyFont="1" applyBorder="1" applyAlignment="1">
      <alignment horizontal="left" vertical="center"/>
    </xf>
    <xf numFmtId="187" fontId="5" fillId="0" borderId="1" xfId="2386" applyNumberFormat="1" applyFont="1" applyBorder="1" applyAlignment="1">
      <alignment horizontal="right" vertical="center" wrapText="1"/>
    </xf>
    <xf numFmtId="0" fontId="11" fillId="0" borderId="1" xfId="2386" applyFont="1" applyFill="1" applyBorder="1" applyAlignment="1">
      <alignment horizontal="center" vertical="center"/>
    </xf>
    <xf numFmtId="187" fontId="12" fillId="0" borderId="1" xfId="2386" applyNumberFormat="1" applyFont="1" applyBorder="1" applyAlignment="1">
      <alignment horizontal="right" vertical="center" wrapText="1"/>
    </xf>
    <xf numFmtId="0" fontId="13" fillId="0" borderId="0" xfId="1456" applyFont="1" applyFill="1" applyAlignment="1">
      <alignment horizontal="center" vertical="center"/>
    </xf>
    <xf numFmtId="0" fontId="14" fillId="0" borderId="0" xfId="1456" applyFont="1" applyFill="1" applyAlignment="1">
      <alignment horizontal="right" vertical="center"/>
    </xf>
    <xf numFmtId="0" fontId="15" fillId="0" borderId="0" xfId="1456" applyFont="1" applyFill="1" applyAlignment="1">
      <alignment vertical="center"/>
    </xf>
    <xf numFmtId="0" fontId="16" fillId="0" borderId="0" xfId="1456" applyFont="1" applyFill="1" applyAlignment="1">
      <alignment vertical="center"/>
    </xf>
    <xf numFmtId="0" fontId="1" fillId="0" borderId="0" xfId="1456" applyFont="1" applyFill="1" applyBorder="1" applyAlignment="1">
      <alignment horizontal="center" vertical="center" wrapText="1"/>
    </xf>
    <xf numFmtId="0" fontId="17" fillId="0" borderId="0" xfId="1456" applyFont="1" applyFill="1" applyAlignment="1">
      <alignment horizontal="right" vertical="center"/>
    </xf>
    <xf numFmtId="0" fontId="2" fillId="0" borderId="0" xfId="1456" applyFont="1" applyFill="1" applyBorder="1" applyAlignment="1">
      <alignment horizontal="right" vertical="center" wrapText="1"/>
    </xf>
    <xf numFmtId="0" fontId="3" fillId="0" borderId="1" xfId="1456" applyFont="1" applyFill="1" applyBorder="1" applyAlignment="1">
      <alignment horizontal="center" vertical="center" wrapText="1"/>
    </xf>
    <xf numFmtId="0" fontId="18" fillId="0" borderId="1" xfId="1456" applyFont="1" applyFill="1" applyBorder="1" applyAlignment="1">
      <alignment horizontal="left" vertical="center" wrapText="1"/>
    </xf>
    <xf numFmtId="0" fontId="18" fillId="0" borderId="1" xfId="1456" applyFont="1" applyFill="1" applyBorder="1" applyAlignment="1">
      <alignment horizontal="center" vertical="center" wrapText="1"/>
    </xf>
    <xf numFmtId="179" fontId="19" fillId="0" borderId="1" xfId="3238" applyNumberFormat="1" applyFont="1" applyFill="1" applyBorder="1" applyAlignment="1">
      <alignment horizontal="right" vertical="center" wrapText="1"/>
    </xf>
    <xf numFmtId="189" fontId="18" fillId="0" borderId="1" xfId="1456" applyNumberFormat="1" applyFont="1" applyFill="1" applyBorder="1" applyAlignment="1">
      <alignment horizontal="right" vertical="center" wrapText="1"/>
    </xf>
    <xf numFmtId="0" fontId="3" fillId="0" borderId="1" xfId="1456" applyFont="1" applyFill="1" applyBorder="1" applyAlignment="1">
      <alignment horizontal="left" vertical="center" wrapText="1"/>
    </xf>
    <xf numFmtId="189" fontId="3" fillId="0" borderId="1" xfId="1456" applyNumberFormat="1" applyFont="1" applyFill="1" applyBorder="1" applyAlignment="1">
      <alignment horizontal="right" vertical="center" wrapText="1"/>
    </xf>
    <xf numFmtId="0" fontId="16" fillId="0" borderId="0" xfId="1456" applyFont="1" applyFill="1" applyAlignment="1">
      <alignment horizontal="justify" vertical="center" wrapText="1"/>
    </xf>
    <xf numFmtId="0" fontId="5" fillId="0" borderId="0" xfId="1938" applyFont="1" applyFill="1" applyAlignment="1">
      <alignment vertical="center"/>
    </xf>
    <xf numFmtId="0" fontId="20" fillId="0" borderId="0" xfId="1456" applyFont="1" applyFill="1" applyAlignment="1">
      <alignment horizontal="center" vertical="center"/>
    </xf>
    <xf numFmtId="0" fontId="21" fillId="0" borderId="0" xfId="1456" applyFont="1" applyFill="1" applyAlignment="1">
      <alignment horizontal="right" vertical="center"/>
    </xf>
    <xf numFmtId="0" fontId="22" fillId="0" borderId="0" xfId="1456" applyFont="1" applyFill="1" applyAlignment="1">
      <alignment vertical="center"/>
    </xf>
    <xf numFmtId="0" fontId="23" fillId="0" borderId="0" xfId="1456" applyFont="1" applyFill="1" applyAlignment="1">
      <alignment vertical="center"/>
    </xf>
    <xf numFmtId="0" fontId="24" fillId="0" borderId="0" xfId="1938" applyFont="1" applyFill="1" applyAlignment="1">
      <alignment vertical="center" wrapText="1"/>
    </xf>
    <xf numFmtId="0" fontId="25" fillId="0" borderId="0" xfId="1456" applyFont="1" applyFill="1" applyBorder="1" applyAlignment="1">
      <alignment horizontal="center" vertical="center" wrapText="1"/>
    </xf>
    <xf numFmtId="0" fontId="26" fillId="0" borderId="0" xfId="1456" applyFont="1" applyFill="1" applyBorder="1" applyAlignment="1">
      <alignment horizontal="right" vertical="center" wrapText="1"/>
    </xf>
    <xf numFmtId="0" fontId="27" fillId="0" borderId="1" xfId="1456" applyFont="1" applyFill="1" applyBorder="1" applyAlignment="1">
      <alignment horizontal="center" vertical="center" wrapText="1"/>
    </xf>
    <xf numFmtId="0" fontId="28" fillId="0" borderId="1" xfId="1456" applyFont="1" applyFill="1" applyBorder="1" applyAlignment="1">
      <alignment vertical="center" wrapText="1"/>
    </xf>
    <xf numFmtId="179" fontId="29" fillId="0" borderId="1" xfId="3238" applyNumberFormat="1" applyFont="1" applyFill="1" applyBorder="1" applyAlignment="1">
      <alignment vertical="center" wrapText="1"/>
    </xf>
    <xf numFmtId="179" fontId="29" fillId="0" borderId="4" xfId="3238" applyNumberFormat="1" applyFont="1" applyBorder="1" applyAlignment="1">
      <alignment vertical="center"/>
    </xf>
    <xf numFmtId="0" fontId="30" fillId="0" borderId="0" xfId="2545" applyFont="1"/>
    <xf numFmtId="0" fontId="12" fillId="0" borderId="0" xfId="2545" applyFont="1" applyAlignment="1">
      <alignment horizontal="left" vertical="center"/>
    </xf>
    <xf numFmtId="0" fontId="12" fillId="0" borderId="0" xfId="2545" applyFont="1" applyFill="1" applyAlignment="1">
      <alignment horizontal="center" vertical="center"/>
    </xf>
    <xf numFmtId="0" fontId="12" fillId="0" borderId="0" xfId="2545" applyFont="1" applyAlignment="1">
      <alignment horizontal="center" vertical="center"/>
    </xf>
    <xf numFmtId="0" fontId="5" fillId="0" borderId="0" xfId="2545" applyFont="1" applyAlignment="1">
      <alignment vertical="center"/>
    </xf>
    <xf numFmtId="0" fontId="8" fillId="0" borderId="0" xfId="2545" applyFont="1" applyAlignment="1">
      <alignment horizontal="center" vertical="center"/>
    </xf>
    <xf numFmtId="0" fontId="31" fillId="0" borderId="1" xfId="2545" applyFont="1" applyBorder="1" applyAlignment="1">
      <alignment horizontal="center" vertical="center"/>
    </xf>
    <xf numFmtId="0" fontId="32" fillId="0" borderId="1" xfId="2545" applyFont="1" applyBorder="1" applyAlignment="1">
      <alignment horizontal="center" vertical="center"/>
    </xf>
    <xf numFmtId="43" fontId="12" fillId="0" borderId="1" xfId="3202" applyFont="1" applyBorder="1" applyAlignment="1">
      <alignment horizontal="left" vertical="center"/>
    </xf>
    <xf numFmtId="179" fontId="12" fillId="0" borderId="1" xfId="3202" applyNumberFormat="1" applyFont="1" applyBorder="1" applyAlignment="1">
      <alignment horizontal="left" vertical="center"/>
    </xf>
    <xf numFmtId="43" fontId="5" fillId="0" borderId="1" xfId="3202" applyFont="1" applyBorder="1" applyAlignment="1">
      <alignment vertical="center" wrapText="1"/>
    </xf>
    <xf numFmtId="179" fontId="5" fillId="0" borderId="1" xfId="3202" applyNumberFormat="1" applyFont="1" applyBorder="1" applyAlignment="1">
      <alignment vertical="center" wrapText="1"/>
    </xf>
    <xf numFmtId="43" fontId="12" fillId="0" borderId="1" xfId="3202" applyFont="1" applyFill="1" applyBorder="1" applyAlignment="1">
      <alignment horizontal="left" vertical="center"/>
    </xf>
    <xf numFmtId="179" fontId="12" fillId="0" borderId="1" xfId="3202" applyNumberFormat="1" applyFont="1" applyFill="1" applyBorder="1" applyAlignment="1">
      <alignment vertical="center" wrapText="1"/>
    </xf>
    <xf numFmtId="0" fontId="33" fillId="0" borderId="0" xfId="2545" applyFont="1" applyFill="1" applyAlignment="1">
      <alignment horizontal="center" vertical="center"/>
    </xf>
    <xf numFmtId="0" fontId="12" fillId="0" borderId="1" xfId="2545" applyFont="1" applyBorder="1" applyAlignment="1">
      <alignment horizontal="center" vertical="center"/>
    </xf>
    <xf numFmtId="179" fontId="12" fillId="0" borderId="1" xfId="2545" applyNumberFormat="1" applyFont="1" applyBorder="1" applyAlignment="1">
      <alignment horizontal="center" vertical="center"/>
    </xf>
    <xf numFmtId="0" fontId="34" fillId="0" borderId="5" xfId="989" applyFont="1" applyBorder="1" applyAlignment="1">
      <alignment horizontal="left" vertical="center"/>
    </xf>
    <xf numFmtId="179" fontId="5" fillId="0" borderId="0" xfId="2545" applyNumberFormat="1" applyFont="1" applyAlignment="1">
      <alignment vertical="center"/>
    </xf>
    <xf numFmtId="0" fontId="35" fillId="0" borderId="0" xfId="2545" applyFont="1" applyFill="1" applyAlignment="1">
      <alignment horizontal="center"/>
    </xf>
    <xf numFmtId="0" fontId="0" fillId="0" borderId="0" xfId="2545" applyFill="1" applyAlignment="1">
      <alignment horizontal="center"/>
    </xf>
    <xf numFmtId="190" fontId="17" fillId="0" borderId="0" xfId="2545" applyNumberFormat="1" applyFont="1" applyFill="1" applyBorder="1" applyAlignment="1">
      <alignment horizontal="center"/>
    </xf>
    <xf numFmtId="0" fontId="36" fillId="0" borderId="0" xfId="502" applyFont="1" applyFill="1" applyAlignment="1">
      <alignment horizontal="center" vertical="center"/>
    </xf>
    <xf numFmtId="0" fontId="0" fillId="0" borderId="0" xfId="2540" applyFill="1" applyAlignment="1">
      <alignment horizontal="center" vertical="center"/>
    </xf>
    <xf numFmtId="190" fontId="17" fillId="0" borderId="0" xfId="2540" applyNumberFormat="1" applyFont="1" applyFill="1" applyBorder="1" applyAlignment="1">
      <alignment horizontal="center" vertical="center"/>
    </xf>
    <xf numFmtId="0" fontId="37" fillId="0" borderId="0" xfId="502" applyFont="1" applyFill="1" applyAlignment="1">
      <alignment horizontal="center" vertical="center"/>
    </xf>
    <xf numFmtId="0" fontId="38" fillId="0" borderId="1" xfId="2545" applyFont="1" applyFill="1" applyBorder="1" applyAlignment="1">
      <alignment horizontal="center" vertical="center"/>
    </xf>
    <xf numFmtId="43" fontId="38" fillId="0" borderId="1" xfId="3202" applyFont="1" applyBorder="1" applyAlignment="1">
      <alignment horizontal="center" vertical="center" wrapText="1"/>
    </xf>
    <xf numFmtId="0" fontId="39" fillId="0" borderId="1" xfId="2545" applyFont="1" applyFill="1" applyBorder="1" applyAlignment="1">
      <alignment vertical="center"/>
    </xf>
    <xf numFmtId="179" fontId="10" fillId="0" borderId="1" xfId="2545" applyNumberFormat="1" applyFont="1" applyFill="1" applyBorder="1" applyAlignment="1">
      <alignment vertical="center"/>
    </xf>
    <xf numFmtId="179" fontId="11" fillId="0" borderId="1" xfId="2545" applyNumberFormat="1" applyFont="1" applyFill="1" applyBorder="1" applyAlignment="1">
      <alignment vertical="center"/>
    </xf>
    <xf numFmtId="0" fontId="0" fillId="0" borderId="0" xfId="2545" applyFill="1" applyAlignment="1">
      <alignment horizontal="center" vertical="center"/>
    </xf>
    <xf numFmtId="190" fontId="0" fillId="0" borderId="0" xfId="2545" applyNumberFormat="1" applyFill="1" applyBorder="1" applyAlignment="1">
      <alignment horizontal="center"/>
    </xf>
    <xf numFmtId="0" fontId="0" fillId="0" borderId="0" xfId="2536" applyFill="1" applyAlignment="1">
      <alignment horizontal="center" vertical="center"/>
    </xf>
    <xf numFmtId="190" fontId="0" fillId="0" borderId="0" xfId="2536" applyNumberFormat="1" applyFill="1" applyBorder="1" applyAlignment="1">
      <alignment horizontal="center" vertical="center"/>
    </xf>
    <xf numFmtId="0" fontId="37" fillId="0" borderId="0" xfId="1685" applyFont="1" applyFill="1" applyAlignment="1">
      <alignment vertical="center"/>
    </xf>
    <xf numFmtId="43" fontId="39" fillId="0" borderId="1" xfId="3202" applyFont="1" applyBorder="1" applyAlignment="1">
      <alignment vertical="center" wrapText="1"/>
    </xf>
    <xf numFmtId="179" fontId="10" fillId="0" borderId="1" xfId="3202" applyNumberFormat="1" applyFont="1" applyBorder="1" applyAlignment="1">
      <alignment vertical="center" wrapText="1"/>
    </xf>
    <xf numFmtId="43" fontId="38" fillId="0" borderId="1" xfId="3202" applyFont="1" applyBorder="1" applyAlignment="1">
      <alignment horizontal="center" vertical="center"/>
    </xf>
    <xf numFmtId="179" fontId="11" fillId="0" borderId="1" xfId="3202" applyNumberFormat="1" applyFont="1" applyBorder="1" applyAlignment="1">
      <alignment horizontal="center" vertical="center"/>
    </xf>
    <xf numFmtId="179" fontId="11" fillId="0" borderId="1" xfId="3202" applyNumberFormat="1" applyFont="1" applyBorder="1" applyAlignment="1">
      <alignment horizontal="center" vertical="center" wrapText="1"/>
    </xf>
    <xf numFmtId="0" fontId="0" fillId="0" borderId="5" xfId="989" applyFont="1" applyFill="1" applyBorder="1" applyAlignment="1">
      <alignment horizontal="left" vertical="center"/>
    </xf>
    <xf numFmtId="0" fontId="0" fillId="0" borderId="5" xfId="989" applyFill="1" applyBorder="1" applyAlignment="1">
      <alignment horizontal="left" vertical="center"/>
    </xf>
    <xf numFmtId="0" fontId="0" fillId="0" borderId="0" xfId="2545" applyAlignment="1">
      <alignment vertical="center"/>
    </xf>
    <xf numFmtId="0" fontId="35" fillId="0" borderId="0" xfId="2545" applyFont="1" applyAlignment="1">
      <alignment vertical="center"/>
    </xf>
    <xf numFmtId="0" fontId="0" fillId="0" borderId="0" xfId="2545" applyAlignment="1">
      <alignment horizontal="center"/>
    </xf>
    <xf numFmtId="0" fontId="0" fillId="0" borderId="0" xfId="2545"/>
    <xf numFmtId="0" fontId="40" fillId="0" borderId="0" xfId="2545" applyFont="1" applyAlignment="1">
      <alignment horizontal="center" vertical="center" wrapText="1"/>
    </xf>
    <xf numFmtId="0" fontId="5" fillId="0" borderId="0" xfId="2545" applyFont="1" applyAlignment="1">
      <alignment horizontal="right" vertical="center"/>
    </xf>
    <xf numFmtId="0" fontId="32" fillId="0" borderId="1" xfId="2545" applyFont="1" applyFill="1" applyBorder="1" applyAlignment="1">
      <alignment horizontal="center" vertical="center"/>
    </xf>
    <xf numFmtId="0" fontId="2" fillId="0" borderId="4" xfId="2545" applyNumberFormat="1" applyFont="1" applyFill="1" applyBorder="1" applyAlignment="1" applyProtection="1">
      <alignment horizontal="left" vertical="center"/>
    </xf>
    <xf numFmtId="179" fontId="41" fillId="0" borderId="1" xfId="3202" applyNumberFormat="1" applyFont="1" applyFill="1" applyBorder="1" applyAlignment="1">
      <alignment vertical="center"/>
    </xf>
    <xf numFmtId="0" fontId="31" fillId="0" borderId="1" xfId="2545" applyFont="1" applyFill="1" applyBorder="1" applyAlignment="1">
      <alignment horizontal="center" vertical="center"/>
    </xf>
    <xf numFmtId="179" fontId="42" fillId="0" borderId="1" xfId="3202" applyNumberFormat="1" applyFont="1" applyFill="1" applyBorder="1" applyAlignment="1">
      <alignment horizontal="center" vertical="center"/>
    </xf>
    <xf numFmtId="0" fontId="0" fillId="0" borderId="0" xfId="2545" applyAlignment="1">
      <alignment horizontal="center" vertical="center"/>
    </xf>
    <xf numFmtId="0" fontId="5" fillId="0" borderId="0" xfId="1938" applyFont="1" applyFill="1"/>
    <xf numFmtId="0" fontId="43" fillId="0" borderId="0" xfId="1938" applyFont="1" applyFill="1" applyAlignment="1">
      <alignment horizontal="center" vertical="center" wrapText="1"/>
    </xf>
    <xf numFmtId="0" fontId="44" fillId="0" borderId="0" xfId="1938" applyFont="1" applyFill="1" applyAlignment="1">
      <alignment horizontal="center" vertical="center" wrapText="1"/>
    </xf>
    <xf numFmtId="0" fontId="5" fillId="0" borderId="0" xfId="1938" applyFont="1" applyFill="1" applyAlignment="1"/>
    <xf numFmtId="0" fontId="5" fillId="0" borderId="0" xfId="1938" applyFont="1" applyFill="1" applyAlignment="1">
      <alignment wrapText="1"/>
    </xf>
    <xf numFmtId="180" fontId="29" fillId="0" borderId="0" xfId="3217" applyNumberFormat="1" applyFont="1" applyFill="1" applyBorder="1" applyAlignment="1" applyProtection="1">
      <alignment horizontal="center" vertical="center" wrapText="1"/>
    </xf>
    <xf numFmtId="0" fontId="45" fillId="0" borderId="6" xfId="1938" applyNumberFormat="1" applyFont="1" applyFill="1" applyBorder="1" applyAlignment="1" applyProtection="1">
      <alignment horizontal="center" vertical="center"/>
      <protection locked="0"/>
    </xf>
    <xf numFmtId="0" fontId="46" fillId="0" borderId="6" xfId="1938" applyNumberFormat="1" applyFont="1" applyFill="1" applyBorder="1" applyAlignment="1" applyProtection="1">
      <alignment horizontal="center" vertical="center"/>
      <protection locked="0"/>
    </xf>
    <xf numFmtId="0" fontId="45" fillId="0" borderId="1" xfId="1938" applyNumberFormat="1" applyFont="1" applyFill="1" applyBorder="1" applyAlignment="1" applyProtection="1">
      <alignment horizontal="center" vertical="center" wrapText="1"/>
      <protection locked="0"/>
    </xf>
    <xf numFmtId="0" fontId="47" fillId="0" borderId="1" xfId="1938" applyFont="1" applyFill="1" applyBorder="1" applyAlignment="1">
      <alignment horizontal="justify" vertical="center"/>
    </xf>
    <xf numFmtId="3" fontId="48" fillId="0" borderId="1" xfId="1938" applyNumberFormat="1" applyFont="1" applyFill="1" applyBorder="1" applyAlignment="1">
      <alignment horizontal="center" vertical="center"/>
    </xf>
    <xf numFmtId="0" fontId="45" fillId="2" borderId="1" xfId="328" applyFont="1" applyFill="1" applyBorder="1" applyAlignment="1">
      <alignment horizontal="left" vertical="center" wrapText="1"/>
    </xf>
    <xf numFmtId="3" fontId="48" fillId="0" borderId="1" xfId="1938" applyNumberFormat="1" applyFont="1" applyFill="1" applyBorder="1" applyAlignment="1">
      <alignment vertical="center"/>
    </xf>
    <xf numFmtId="0" fontId="49" fillId="0" borderId="1" xfId="1938" applyFont="1" applyFill="1" applyBorder="1" applyAlignment="1">
      <alignment vertical="center"/>
    </xf>
    <xf numFmtId="0" fontId="45" fillId="2" borderId="4" xfId="328" applyFont="1" applyFill="1" applyBorder="1" applyAlignment="1">
      <alignment horizontal="left" vertical="center" wrapText="1"/>
    </xf>
    <xf numFmtId="3" fontId="49" fillId="0" borderId="1" xfId="1938" applyNumberFormat="1" applyFont="1" applyFill="1" applyBorder="1" applyAlignment="1">
      <alignment vertical="center"/>
    </xf>
    <xf numFmtId="0" fontId="46" fillId="0" borderId="1" xfId="1938" applyFont="1" applyFill="1" applyBorder="1" applyAlignment="1">
      <alignment horizontal="justify" vertical="center"/>
    </xf>
    <xf numFmtId="0" fontId="45" fillId="3" borderId="4" xfId="328" applyNumberFormat="1" applyFont="1" applyFill="1" applyBorder="1" applyAlignment="1" applyProtection="1">
      <alignment horizontal="left" vertical="center" wrapText="1"/>
    </xf>
    <xf numFmtId="0" fontId="50" fillId="0" borderId="1" xfId="1938" applyFont="1" applyFill="1" applyBorder="1" applyAlignment="1">
      <alignment horizontal="justify" vertical="center"/>
    </xf>
    <xf numFmtId="0" fontId="51" fillId="0" borderId="1" xfId="1938" applyFont="1" applyFill="1" applyBorder="1" applyAlignment="1">
      <alignment vertical="center" wrapText="1"/>
    </xf>
    <xf numFmtId="0" fontId="47" fillId="0" borderId="1" xfId="1938" applyFont="1" applyFill="1" applyBorder="1" applyAlignment="1">
      <alignment horizontal="center" vertical="center"/>
    </xf>
    <xf numFmtId="0" fontId="47" fillId="0" borderId="1" xfId="1938" applyFont="1" applyFill="1" applyBorder="1" applyAlignment="1">
      <alignment horizontal="center" vertical="center" wrapText="1"/>
    </xf>
    <xf numFmtId="0" fontId="45" fillId="0" borderId="6" xfId="1938" applyNumberFormat="1" applyFont="1" applyFill="1" applyBorder="1" applyAlignment="1" applyProtection="1">
      <alignment horizontal="left" vertical="center"/>
      <protection locked="0"/>
    </xf>
    <xf numFmtId="0" fontId="45" fillId="3" borderId="1" xfId="328" applyNumberFormat="1" applyFont="1" applyFill="1" applyBorder="1" applyAlignment="1" applyProtection="1">
      <alignment horizontal="center" vertical="center" wrapText="1"/>
    </xf>
    <xf numFmtId="0" fontId="5" fillId="0" borderId="5" xfId="1938" applyFont="1" applyFill="1" applyBorder="1" applyAlignment="1">
      <alignment horizontal="center"/>
    </xf>
    <xf numFmtId="0" fontId="35" fillId="0" borderId="0" xfId="2545" applyFont="1" applyAlignment="1">
      <alignment horizontal="center" vertical="center"/>
    </xf>
    <xf numFmtId="0" fontId="0" fillId="0" borderId="0" xfId="2545" applyFont="1" applyAlignment="1">
      <alignment vertical="center"/>
    </xf>
    <xf numFmtId="179" fontId="0" fillId="0" borderId="0" xfId="2545" applyNumberFormat="1" applyAlignment="1">
      <alignment vertical="center"/>
    </xf>
    <xf numFmtId="0" fontId="52" fillId="0" borderId="0" xfId="2545" applyFont="1" applyFill="1" applyAlignment="1">
      <alignment horizontal="center" vertical="center" wrapText="1"/>
    </xf>
    <xf numFmtId="179" fontId="52" fillId="0" borderId="0" xfId="2545" applyNumberFormat="1" applyFont="1" applyFill="1" applyAlignment="1">
      <alignment horizontal="center" vertical="center" wrapText="1"/>
    </xf>
    <xf numFmtId="179" fontId="0" fillId="0" borderId="0" xfId="2545" applyNumberFormat="1" applyFont="1" applyAlignment="1">
      <alignment horizontal="right" vertical="center"/>
    </xf>
    <xf numFmtId="179" fontId="30" fillId="0" borderId="1" xfId="2545" applyNumberFormat="1" applyFont="1" applyBorder="1" applyAlignment="1">
      <alignment horizontal="center" vertical="center"/>
    </xf>
    <xf numFmtId="0" fontId="30" fillId="0" borderId="1" xfId="2545" applyFont="1" applyBorder="1" applyAlignment="1">
      <alignment vertical="center"/>
    </xf>
    <xf numFmtId="179" fontId="30" fillId="0" borderId="1" xfId="3202" applyNumberFormat="1" applyFont="1" applyBorder="1" applyAlignment="1">
      <alignment vertical="center"/>
    </xf>
    <xf numFmtId="0" fontId="53" fillId="0" borderId="1" xfId="2545" applyFont="1" applyBorder="1" applyAlignment="1">
      <alignment vertical="center"/>
    </xf>
    <xf numFmtId="179" fontId="53" fillId="0" borderId="1" xfId="3202" applyNumberFormat="1" applyFont="1" applyBorder="1" applyAlignment="1">
      <alignment vertical="center"/>
    </xf>
    <xf numFmtId="0" fontId="30" fillId="0" borderId="1" xfId="2545" applyFont="1" applyBorder="1" applyAlignment="1">
      <alignment horizontal="center" vertical="center"/>
    </xf>
    <xf numFmtId="179" fontId="30" fillId="0" borderId="1" xfId="3202" applyNumberFormat="1" applyFont="1" applyBorder="1" applyAlignment="1">
      <alignment horizontal="center" vertical="center"/>
    </xf>
    <xf numFmtId="0" fontId="54" fillId="0" borderId="0" xfId="2545" applyFont="1" applyFill="1" applyAlignment="1">
      <alignment horizontal="center" vertical="center" wrapText="1"/>
    </xf>
    <xf numFmtId="0" fontId="0" fillId="0" borderId="0" xfId="2545" applyFont="1" applyAlignment="1">
      <alignment horizontal="right" vertical="center"/>
    </xf>
    <xf numFmtId="0" fontId="6" fillId="0" borderId="0" xfId="2484" applyFont="1" applyFill="1" applyAlignment="1">
      <alignment vertical="center"/>
    </xf>
    <xf numFmtId="180" fontId="29" fillId="0" borderId="0" xfId="3203" applyNumberFormat="1" applyFont="1" applyFill="1" applyBorder="1" applyAlignment="1" applyProtection="1">
      <alignment horizontal="center" vertical="center" wrapText="1"/>
    </xf>
    <xf numFmtId="0" fontId="45" fillId="0" borderId="1" xfId="0" applyFont="1" applyFill="1" applyBorder="1" applyAlignment="1">
      <alignment horizontal="left" vertical="center" wrapText="1"/>
    </xf>
    <xf numFmtId="0" fontId="45" fillId="0" borderId="4" xfId="0" applyFont="1" applyFill="1" applyBorder="1" applyAlignment="1">
      <alignment horizontal="left" vertical="center" wrapText="1"/>
    </xf>
    <xf numFmtId="0" fontId="45" fillId="0" borderId="4" xfId="0" applyNumberFormat="1" applyFont="1" applyFill="1" applyBorder="1" applyAlignment="1" applyProtection="1">
      <alignment horizontal="left" vertical="center" wrapText="1"/>
    </xf>
    <xf numFmtId="0" fontId="45" fillId="0" borderId="1" xfId="0" applyNumberFormat="1" applyFont="1" applyFill="1" applyBorder="1" applyAlignment="1" applyProtection="1">
      <alignment horizontal="center" vertical="center" wrapText="1"/>
    </xf>
    <xf numFmtId="0" fontId="55" fillId="0" borderId="0" xfId="1977" applyFont="1" applyAlignment="1">
      <alignment vertical="center"/>
    </xf>
    <xf numFmtId="0" fontId="0" fillId="0" borderId="0" xfId="2545" applyFont="1" applyFill="1" applyAlignment="1">
      <alignment vertical="center"/>
    </xf>
    <xf numFmtId="179" fontId="0" fillId="0" borderId="0" xfId="3202" applyNumberFormat="1" applyFont="1">
      <alignment vertical="center"/>
    </xf>
    <xf numFmtId="178" fontId="55" fillId="0" borderId="0" xfId="1977" applyNumberFormat="1" applyFont="1" applyAlignment="1">
      <alignment vertical="center"/>
    </xf>
    <xf numFmtId="0" fontId="8" fillId="0" borderId="0" xfId="2545" applyFont="1" applyFill="1" applyAlignment="1">
      <alignment horizontal="center" vertical="center"/>
    </xf>
    <xf numFmtId="0" fontId="5" fillId="0" borderId="0" xfId="2545" applyFont="1" applyFill="1" applyAlignment="1">
      <alignment vertical="center"/>
    </xf>
    <xf numFmtId="0" fontId="5" fillId="0" borderId="0" xfId="2545" applyFont="1" applyFill="1" applyAlignment="1">
      <alignment horizontal="right" vertical="center"/>
    </xf>
    <xf numFmtId="0" fontId="12" fillId="0" borderId="1" xfId="2545" applyFont="1" applyFill="1" applyBorder="1" applyAlignment="1">
      <alignment horizontal="center" vertical="center"/>
    </xf>
    <xf numFmtId="179" fontId="56" fillId="0" borderId="1" xfId="3202" applyNumberFormat="1" applyFont="1" applyBorder="1" applyAlignment="1">
      <alignment horizontal="center" vertical="center"/>
    </xf>
    <xf numFmtId="0" fontId="57" fillId="0" borderId="1" xfId="2545" applyFont="1" applyFill="1" applyBorder="1" applyAlignment="1">
      <alignment horizontal="left" vertical="center" wrapText="1"/>
    </xf>
    <xf numFmtId="179" fontId="41" fillId="0" borderId="1" xfId="3202" applyNumberFormat="1" applyFont="1" applyBorder="1" applyAlignment="1">
      <alignment horizontal="right" vertical="center" wrapText="1"/>
    </xf>
    <xf numFmtId="0" fontId="5" fillId="0" borderId="1" xfId="2545" applyFont="1" applyFill="1" applyBorder="1" applyAlignment="1">
      <alignment horizontal="left" vertical="center" wrapText="1"/>
    </xf>
    <xf numFmtId="0" fontId="5" fillId="0" borderId="1" xfId="2545" applyFont="1" applyFill="1" applyBorder="1" applyAlignment="1">
      <alignment vertical="center" wrapText="1"/>
    </xf>
    <xf numFmtId="0" fontId="58" fillId="0" borderId="0" xfId="2335" applyFont="1" applyFill="1" applyAlignment="1">
      <alignment horizontal="center" vertical="center" wrapText="1"/>
    </xf>
    <xf numFmtId="0" fontId="58" fillId="0" borderId="0" xfId="2335" applyFont="1" applyFill="1" applyAlignment="1"/>
    <xf numFmtId="0" fontId="2" fillId="0" borderId="0" xfId="2335" applyFont="1" applyFill="1" applyBorder="1" applyAlignment="1"/>
    <xf numFmtId="0" fontId="58" fillId="0" borderId="0" xfId="2335" applyFont="1" applyFill="1" applyBorder="1" applyAlignment="1">
      <alignment horizontal="center"/>
    </xf>
    <xf numFmtId="0" fontId="2" fillId="0" borderId="0" xfId="2335" applyFont="1" applyFill="1" applyAlignment="1"/>
    <xf numFmtId="0" fontId="2" fillId="0" borderId="0" xfId="2335" applyFont="1" applyFill="1" applyAlignment="1">
      <alignment horizontal="center"/>
    </xf>
    <xf numFmtId="0" fontId="6" fillId="0" borderId="0" xfId="1977" applyFont="1" applyAlignment="1">
      <alignment vertical="center"/>
    </xf>
    <xf numFmtId="0" fontId="58" fillId="0" borderId="0" xfId="2335" applyFont="1" applyFill="1" applyBorder="1" applyAlignment="1">
      <alignment horizontal="center" vertical="center" wrapText="1"/>
    </xf>
    <xf numFmtId="0" fontId="59" fillId="0" borderId="0" xfId="2335" applyFont="1" applyFill="1" applyBorder="1" applyAlignment="1">
      <alignment horizontal="center" vertical="center"/>
    </xf>
    <xf numFmtId="0" fontId="58" fillId="0" borderId="3" xfId="2335" applyFont="1" applyFill="1" applyBorder="1" applyAlignment="1">
      <alignment horizontal="center" vertical="center" wrapText="1"/>
    </xf>
    <xf numFmtId="0" fontId="58" fillId="0" borderId="0" xfId="2335" applyFont="1" applyFill="1" applyAlignment="1">
      <alignment horizontal="right" vertical="center" wrapText="1"/>
    </xf>
    <xf numFmtId="0" fontId="58" fillId="0" borderId="0" xfId="2335" applyFont="1" applyFill="1" applyBorder="1" applyAlignment="1"/>
    <xf numFmtId="0" fontId="60" fillId="0" borderId="0" xfId="2335" applyFont="1" applyFill="1" applyBorder="1" applyAlignment="1">
      <alignment horizontal="center" vertical="center" wrapText="1"/>
    </xf>
    <xf numFmtId="0" fontId="60" fillId="0" borderId="1" xfId="2335" applyFont="1" applyFill="1" applyBorder="1" applyAlignment="1">
      <alignment horizontal="center" vertical="center" wrapText="1"/>
    </xf>
    <xf numFmtId="186" fontId="60" fillId="0" borderId="1" xfId="2335" applyNumberFormat="1" applyFont="1" applyFill="1" applyBorder="1" applyAlignment="1">
      <alignment horizontal="center" vertical="center"/>
    </xf>
    <xf numFmtId="0" fontId="60" fillId="3" borderId="1" xfId="2335" applyFont="1" applyFill="1" applyBorder="1" applyAlignment="1">
      <alignment horizontal="center" vertical="center" wrapText="1"/>
    </xf>
    <xf numFmtId="0" fontId="60" fillId="3" borderId="1" xfId="2335" applyFont="1" applyFill="1" applyBorder="1" applyAlignment="1">
      <alignment horizontal="left" vertical="center" wrapText="1"/>
    </xf>
    <xf numFmtId="0" fontId="60" fillId="3" borderId="1" xfId="2335" applyFont="1" applyFill="1" applyBorder="1" applyAlignment="1">
      <alignment vertical="center" wrapText="1"/>
    </xf>
    <xf numFmtId="0" fontId="2" fillId="0" borderId="0" xfId="2335" applyFont="1" applyFill="1" applyAlignment="1">
      <alignment vertical="center"/>
    </xf>
    <xf numFmtId="0" fontId="26" fillId="0" borderId="0" xfId="1977" applyFont="1" applyFill="1" applyAlignment="1">
      <alignment vertical="center"/>
    </xf>
    <xf numFmtId="0" fontId="26" fillId="0" borderId="0" xfId="1977" applyFont="1" applyFill="1"/>
    <xf numFmtId="178" fontId="26" fillId="0" borderId="0" xfId="1977" applyNumberFormat="1" applyFont="1" applyFill="1"/>
    <xf numFmtId="0" fontId="61" fillId="0" borderId="0" xfId="1938" applyFont="1" applyAlignment="1">
      <alignment vertical="center"/>
    </xf>
    <xf numFmtId="178" fontId="26" fillId="0" borderId="0" xfId="1977" applyNumberFormat="1" applyFont="1" applyFill="1" applyAlignment="1">
      <alignment vertical="center"/>
    </xf>
    <xf numFmtId="0" fontId="62" fillId="0" borderId="0" xfId="1977" applyNumberFormat="1" applyFont="1" applyFill="1" applyAlignment="1" applyProtection="1">
      <alignment horizontal="center" vertical="center"/>
    </xf>
    <xf numFmtId="0" fontId="26" fillId="0" borderId="0" xfId="1977" applyNumberFormat="1" applyFont="1" applyFill="1" applyAlignment="1" applyProtection="1">
      <alignment horizontal="right" vertical="center"/>
    </xf>
    <xf numFmtId="0" fontId="28" fillId="0" borderId="6" xfId="1977" applyNumberFormat="1" applyFont="1" applyFill="1" applyBorder="1" applyAlignment="1" applyProtection="1">
      <alignment horizontal="center" vertical="center"/>
    </xf>
    <xf numFmtId="178" fontId="28" fillId="0" borderId="6" xfId="1977" applyNumberFormat="1" applyFont="1" applyFill="1" applyBorder="1" applyAlignment="1" applyProtection="1">
      <alignment horizontal="center" vertical="center"/>
    </xf>
    <xf numFmtId="0" fontId="28" fillId="0" borderId="7" xfId="1977" applyNumberFormat="1" applyFont="1" applyFill="1" applyBorder="1" applyAlignment="1" applyProtection="1">
      <alignment horizontal="center" vertical="center"/>
    </xf>
    <xf numFmtId="178" fontId="28" fillId="0" borderId="7" xfId="1977" applyNumberFormat="1" applyFont="1" applyFill="1" applyBorder="1" applyAlignment="1" applyProtection="1">
      <alignment horizontal="center" vertical="center"/>
    </xf>
    <xf numFmtId="0" fontId="28" fillId="0" borderId="8" xfId="1977" applyNumberFormat="1" applyFont="1" applyFill="1" applyBorder="1" applyAlignment="1" applyProtection="1">
      <alignment horizontal="center" vertical="center"/>
    </xf>
    <xf numFmtId="178" fontId="28" fillId="0" borderId="8" xfId="1977" applyNumberFormat="1" applyFont="1" applyFill="1" applyBorder="1" applyAlignment="1" applyProtection="1">
      <alignment horizontal="center" vertical="center"/>
    </xf>
    <xf numFmtId="0" fontId="28" fillId="0" borderId="4" xfId="1977" applyNumberFormat="1" applyFont="1" applyFill="1" applyBorder="1" applyAlignment="1" applyProtection="1">
      <alignment horizontal="left" vertical="center"/>
    </xf>
    <xf numFmtId="178" fontId="28" fillId="0" borderId="4" xfId="1977" applyNumberFormat="1" applyFont="1" applyFill="1" applyBorder="1" applyAlignment="1" applyProtection="1">
      <alignment horizontal="right" vertical="center"/>
    </xf>
    <xf numFmtId="191" fontId="28" fillId="0" borderId="1" xfId="1977" applyNumberFormat="1" applyFont="1" applyFill="1" applyBorder="1" applyAlignment="1" applyProtection="1">
      <alignment horizontal="left" vertical="center"/>
    </xf>
    <xf numFmtId="178" fontId="28" fillId="0" borderId="1" xfId="1977" applyNumberFormat="1" applyFont="1" applyFill="1" applyBorder="1" applyAlignment="1" applyProtection="1">
      <alignment vertical="center"/>
    </xf>
    <xf numFmtId="0" fontId="28" fillId="0" borderId="4" xfId="1977" applyNumberFormat="1" applyFont="1" applyFill="1" applyBorder="1" applyAlignment="1" applyProtection="1">
      <alignment vertical="center"/>
    </xf>
    <xf numFmtId="191" fontId="28" fillId="0" borderId="1" xfId="1977" applyNumberFormat="1" applyFont="1" applyFill="1" applyBorder="1" applyAlignment="1" applyProtection="1">
      <alignment vertical="center"/>
    </xf>
    <xf numFmtId="0" fontId="27" fillId="0" borderId="4" xfId="1977" applyNumberFormat="1" applyFont="1" applyFill="1" applyBorder="1" applyAlignment="1" applyProtection="1">
      <alignment vertical="center"/>
    </xf>
    <xf numFmtId="191" fontId="27" fillId="0" borderId="1" xfId="1977" applyNumberFormat="1" applyFont="1" applyFill="1" applyBorder="1" applyAlignment="1" applyProtection="1">
      <alignment vertical="center"/>
    </xf>
    <xf numFmtId="178" fontId="27" fillId="0" borderId="1" xfId="1977" applyNumberFormat="1" applyFont="1" applyFill="1" applyBorder="1" applyAlignment="1" applyProtection="1">
      <alignment vertical="center"/>
    </xf>
    <xf numFmtId="178" fontId="27" fillId="0" borderId="4" xfId="1977" applyNumberFormat="1" applyFont="1" applyFill="1" applyBorder="1" applyAlignment="1" applyProtection="1">
      <alignment horizontal="right" vertical="center"/>
    </xf>
    <xf numFmtId="178" fontId="27" fillId="0" borderId="1" xfId="1977" applyNumberFormat="1" applyFont="1" applyFill="1" applyBorder="1" applyAlignment="1" applyProtection="1">
      <alignment horizontal="right" vertical="center"/>
    </xf>
    <xf numFmtId="178" fontId="28" fillId="0" borderId="1" xfId="1977" applyNumberFormat="1" applyFont="1" applyFill="1" applyBorder="1" applyAlignment="1" applyProtection="1">
      <alignment horizontal="right" vertical="center"/>
    </xf>
    <xf numFmtId="0" fontId="28" fillId="0" borderId="4" xfId="1977" applyNumberFormat="1" applyFont="1" applyFill="1" applyBorder="1" applyAlignment="1" applyProtection="1">
      <alignment horizontal="center" vertical="center"/>
    </xf>
    <xf numFmtId="187" fontId="28" fillId="0" borderId="1" xfId="1977" applyNumberFormat="1" applyFont="1" applyFill="1" applyBorder="1" applyAlignment="1" applyProtection="1">
      <alignment horizontal="right" vertical="center"/>
    </xf>
    <xf numFmtId="191" fontId="28" fillId="0" borderId="1" xfId="1977" applyNumberFormat="1" applyFont="1" applyFill="1" applyBorder="1" applyAlignment="1" applyProtection="1">
      <alignment horizontal="center" vertical="center"/>
    </xf>
    <xf numFmtId="0" fontId="24" fillId="0" borderId="0" xfId="0" applyFont="1" applyFill="1" applyAlignment="1">
      <alignment vertical="center" wrapText="1"/>
    </xf>
    <xf numFmtId="0" fontId="63" fillId="0" borderId="0" xfId="0" applyFont="1" applyFill="1" applyAlignment="1">
      <alignment wrapText="1"/>
    </xf>
    <xf numFmtId="0" fontId="26" fillId="0" borderId="0" xfId="0" applyFont="1" applyFill="1" applyAlignment="1">
      <alignment wrapText="1"/>
    </xf>
    <xf numFmtId="0" fontId="24" fillId="0" borderId="0" xfId="0" applyFont="1" applyFill="1" applyAlignment="1">
      <alignment wrapText="1"/>
    </xf>
    <xf numFmtId="0" fontId="24" fillId="0" borderId="0" xfId="0" applyFont="1" applyFill="1" applyAlignment="1">
      <alignment horizontal="left" vertical="center" wrapText="1"/>
    </xf>
    <xf numFmtId="0" fontId="64" fillId="0" borderId="0" xfId="0" applyNumberFormat="1" applyFont="1" applyFill="1" applyBorder="1" applyAlignment="1" applyProtection="1">
      <alignment horizontal="center" vertical="center" wrapText="1"/>
    </xf>
    <xf numFmtId="0" fontId="24" fillId="0" borderId="0" xfId="0" applyFont="1" applyFill="1" applyBorder="1" applyAlignment="1">
      <alignment horizontal="left" vertical="center" wrapText="1"/>
    </xf>
    <xf numFmtId="180" fontId="29" fillId="0" borderId="0" xfId="31" applyNumberFormat="1" applyFont="1" applyFill="1" applyBorder="1" applyAlignment="1" applyProtection="1">
      <alignment horizontal="center" vertical="center" wrapText="1"/>
    </xf>
    <xf numFmtId="0" fontId="29" fillId="0" borderId="6" xfId="0" applyNumberFormat="1" applyFont="1" applyFill="1" applyBorder="1" applyAlignment="1" applyProtection="1">
      <alignment horizontal="center" vertical="center"/>
    </xf>
    <xf numFmtId="0" fontId="65" fillId="0" borderId="6" xfId="0" applyNumberFormat="1" applyFont="1" applyFill="1" applyBorder="1" applyAlignment="1" applyProtection="1">
      <alignment horizontal="center" vertical="center" wrapText="1"/>
    </xf>
    <xf numFmtId="0" fontId="65" fillId="0" borderId="6" xfId="0" applyFont="1" applyFill="1" applyBorder="1" applyAlignment="1">
      <alignment horizontal="center" vertical="center" wrapText="1"/>
    </xf>
    <xf numFmtId="0" fontId="29" fillId="0" borderId="8" xfId="0" applyNumberFormat="1" applyFont="1" applyFill="1" applyBorder="1" applyAlignment="1" applyProtection="1">
      <alignment horizontal="center" vertical="center"/>
    </xf>
    <xf numFmtId="0" fontId="65" fillId="0" borderId="8" xfId="0" applyNumberFormat="1" applyFont="1" applyFill="1" applyBorder="1" applyAlignment="1" applyProtection="1">
      <alignment horizontal="center" vertical="center" wrapText="1"/>
    </xf>
    <xf numFmtId="0" fontId="65" fillId="0" borderId="8" xfId="0" applyFont="1" applyFill="1" applyBorder="1" applyAlignment="1">
      <alignment horizontal="center" vertical="center" wrapText="1"/>
    </xf>
    <xf numFmtId="0" fontId="29" fillId="0" borderId="1" xfId="2054" applyNumberFormat="1" applyFont="1" applyFill="1" applyBorder="1" applyAlignment="1" applyProtection="1">
      <alignment horizontal="left" vertical="center"/>
    </xf>
    <xf numFmtId="0" fontId="65" fillId="0" borderId="1" xfId="0" applyNumberFormat="1" applyFont="1" applyFill="1" applyBorder="1" applyAlignment="1" applyProtection="1">
      <alignment horizontal="left" vertical="center"/>
    </xf>
    <xf numFmtId="179" fontId="66" fillId="0" borderId="1" xfId="31" applyNumberFormat="1" applyFont="1" applyFill="1" applyBorder="1" applyAlignment="1">
      <alignment horizontal="right" vertical="center" wrapText="1"/>
    </xf>
    <xf numFmtId="0" fontId="26" fillId="0" borderId="1" xfId="0" applyNumberFormat="1" applyFont="1" applyFill="1" applyBorder="1" applyAlignment="1" applyProtection="1">
      <alignment horizontal="left" vertical="center"/>
    </xf>
    <xf numFmtId="179" fontId="21" fillId="0" borderId="1" xfId="31" applyNumberFormat="1" applyFont="1" applyFill="1" applyBorder="1" applyAlignment="1">
      <alignment horizontal="right" vertical="center" wrapText="1"/>
    </xf>
    <xf numFmtId="0" fontId="65" fillId="0" borderId="1" xfId="0" applyNumberFormat="1" applyFont="1" applyFill="1" applyBorder="1" applyAlignment="1" applyProtection="1">
      <alignment horizontal="center" vertical="center" wrapText="1"/>
    </xf>
    <xf numFmtId="177" fontId="65" fillId="0" borderId="1" xfId="0" applyNumberFormat="1" applyFont="1" applyFill="1" applyBorder="1" applyAlignment="1">
      <alignment vertical="center" wrapText="1"/>
    </xf>
    <xf numFmtId="0" fontId="67" fillId="0" borderId="0" xfId="1938" applyFont="1" applyFill="1" applyAlignment="1">
      <alignment horizontal="center" vertical="center"/>
    </xf>
    <xf numFmtId="0" fontId="68" fillId="0" borderId="0" xfId="1938" applyFont="1" applyFill="1" applyAlignment="1">
      <alignment horizontal="center" vertical="center"/>
    </xf>
    <xf numFmtId="10" fontId="49" fillId="0" borderId="0" xfId="1938" applyNumberFormat="1" applyFont="1" applyFill="1" applyAlignment="1">
      <alignment horizontal="right" vertical="center"/>
    </xf>
    <xf numFmtId="0" fontId="65" fillId="0" borderId="6" xfId="1938" applyFont="1" applyFill="1" applyBorder="1" applyAlignment="1">
      <alignment horizontal="center" vertical="center"/>
    </xf>
    <xf numFmtId="0" fontId="65" fillId="0" borderId="1" xfId="1938" applyNumberFormat="1" applyFont="1" applyFill="1" applyBorder="1" applyAlignment="1" applyProtection="1">
      <alignment horizontal="center" vertical="center" wrapText="1"/>
      <protection locked="0"/>
    </xf>
    <xf numFmtId="0" fontId="65" fillId="0" borderId="8" xfId="1938" applyFont="1" applyFill="1" applyBorder="1" applyAlignment="1">
      <alignment horizontal="center" vertical="center"/>
    </xf>
    <xf numFmtId="0" fontId="26" fillId="0" borderId="1" xfId="1938" applyNumberFormat="1" applyFont="1" applyFill="1" applyBorder="1" applyAlignment="1" applyProtection="1">
      <alignment vertical="center" wrapText="1"/>
      <protection locked="0"/>
    </xf>
    <xf numFmtId="179" fontId="21" fillId="0" borderId="1" xfId="3232" applyNumberFormat="1" applyFont="1" applyFill="1" applyBorder="1" applyAlignment="1">
      <alignment vertical="center"/>
    </xf>
    <xf numFmtId="9" fontId="48" fillId="0" borderId="1" xfId="399" applyFont="1" applyFill="1" applyBorder="1" applyAlignment="1">
      <alignment horizontal="right" vertical="center"/>
    </xf>
    <xf numFmtId="192" fontId="49" fillId="0" borderId="0" xfId="399" applyNumberFormat="1" applyFont="1" applyFill="1" applyBorder="1" applyAlignment="1">
      <alignment horizontal="right" vertical="center"/>
    </xf>
    <xf numFmtId="49" fontId="65" fillId="0" borderId="1" xfId="1938" applyNumberFormat="1" applyFont="1" applyFill="1" applyBorder="1" applyAlignment="1" applyProtection="1">
      <alignment horizontal="center" vertical="center" wrapText="1"/>
      <protection locked="0"/>
    </xf>
    <xf numFmtId="179" fontId="66" fillId="0" borderId="1" xfId="3232" applyNumberFormat="1" applyFont="1" applyFill="1" applyBorder="1" applyAlignment="1">
      <alignment vertical="center"/>
    </xf>
    <xf numFmtId="192" fontId="48" fillId="0" borderId="0" xfId="399" applyNumberFormat="1" applyFont="1" applyFill="1" applyBorder="1" applyAlignment="1">
      <alignment horizontal="right" vertical="center"/>
    </xf>
    <xf numFmtId="0" fontId="49" fillId="0" borderId="5" xfId="1938" applyFont="1" applyFill="1" applyBorder="1" applyAlignment="1">
      <alignment horizontal="center"/>
    </xf>
    <xf numFmtId="0" fontId="2" fillId="0" borderId="0" xfId="938" applyFont="1" applyFill="1" applyAlignment="1"/>
    <xf numFmtId="178" fontId="2" fillId="0" borderId="0" xfId="938" applyNumberFormat="1" applyFont="1" applyFill="1" applyAlignment="1"/>
    <xf numFmtId="0" fontId="59" fillId="0" borderId="0" xfId="938" applyFont="1" applyFill="1" applyAlignment="1">
      <alignment horizontal="center" vertical="center"/>
    </xf>
    <xf numFmtId="0" fontId="69" fillId="0" borderId="0" xfId="938" applyFont="1" applyFill="1" applyAlignment="1"/>
    <xf numFmtId="178" fontId="2" fillId="0" borderId="0" xfId="2336" applyNumberFormat="1" applyFont="1" applyFill="1" applyAlignment="1">
      <alignment horizontal="right" vertical="center" wrapText="1"/>
    </xf>
    <xf numFmtId="0" fontId="70" fillId="0" borderId="1" xfId="938" applyFont="1" applyFill="1" applyBorder="1" applyAlignment="1">
      <alignment horizontal="center" vertical="center"/>
    </xf>
    <xf numFmtId="178" fontId="70" fillId="0" borderId="1" xfId="938" applyNumberFormat="1" applyFont="1" applyFill="1" applyBorder="1" applyAlignment="1">
      <alignment horizontal="center" vertical="center"/>
    </xf>
    <xf numFmtId="0" fontId="70" fillId="0" borderId="1" xfId="938" applyNumberFormat="1" applyFont="1" applyFill="1" applyBorder="1" applyAlignment="1" applyProtection="1">
      <alignment horizontal="left" vertical="center"/>
    </xf>
    <xf numFmtId="178" fontId="60" fillId="0" borderId="1" xfId="938" applyNumberFormat="1" applyFont="1" applyFill="1" applyBorder="1" applyAlignment="1" applyProtection="1">
      <alignment horizontal="right" vertical="center"/>
    </xf>
    <xf numFmtId="49" fontId="60" fillId="4" borderId="1" xfId="1709" applyNumberFormat="1" applyFont="1" applyFill="1" applyBorder="1" applyAlignment="1">
      <alignment horizontal="left" vertical="center"/>
    </xf>
    <xf numFmtId="0" fontId="2" fillId="0" borderId="1" xfId="2336" applyFont="1" applyFill="1" applyBorder="1" applyAlignment="1">
      <alignment horizontal="left" vertical="center"/>
    </xf>
    <xf numFmtId="178" fontId="2" fillId="0" borderId="1" xfId="2429" applyNumberFormat="1" applyFont="1" applyFill="1" applyBorder="1" applyAlignment="1">
      <alignment horizontal="right" vertical="center" wrapText="1"/>
    </xf>
    <xf numFmtId="178" fontId="2" fillId="0" borderId="1" xfId="938" applyNumberFormat="1" applyFont="1" applyFill="1" applyBorder="1" applyAlignment="1">
      <alignment horizontal="right" vertical="center"/>
    </xf>
    <xf numFmtId="178" fontId="2" fillId="0" borderId="1" xfId="938" applyNumberFormat="1" applyFont="1" applyFill="1" applyBorder="1" applyAlignment="1">
      <alignment horizontal="right" vertical="center" wrapText="1"/>
    </xf>
    <xf numFmtId="178" fontId="60" fillId="0" borderId="1" xfId="938" applyNumberFormat="1" applyFont="1" applyFill="1" applyBorder="1" applyAlignment="1">
      <alignment horizontal="right" vertical="center" wrapText="1"/>
    </xf>
    <xf numFmtId="0" fontId="5" fillId="0" borderId="0" xfId="2511" applyFont="1" applyFill="1" applyAlignment="1">
      <alignment vertical="center"/>
    </xf>
    <xf numFmtId="0" fontId="26" fillId="0" borderId="0" xfId="2336" applyFont="1" applyFill="1"/>
    <xf numFmtId="0" fontId="5" fillId="0" borderId="0" xfId="2511" applyFont="1" applyFill="1">
      <alignment vertical="center"/>
    </xf>
    <xf numFmtId="0" fontId="44" fillId="0" borderId="0" xfId="2557" applyFont="1" applyFill="1" applyBorder="1" applyAlignment="1">
      <alignment horizontal="center" vertical="center"/>
    </xf>
    <xf numFmtId="0" fontId="5" fillId="0" borderId="0" xfId="2557" applyFont="1" applyFill="1" applyBorder="1"/>
    <xf numFmtId="187" fontId="26" fillId="0" borderId="0" xfId="2336" applyNumberFormat="1" applyFont="1" applyFill="1" applyAlignment="1">
      <alignment horizontal="right" vertical="center"/>
    </xf>
    <xf numFmtId="0" fontId="65" fillId="0" borderId="1" xfId="2336" applyFont="1" applyFill="1" applyBorder="1" applyAlignment="1">
      <alignment horizontal="center" vertical="center"/>
    </xf>
    <xf numFmtId="187" fontId="65" fillId="0" borderId="1" xfId="2336" applyNumberFormat="1" applyFont="1" applyFill="1" applyBorder="1" applyAlignment="1">
      <alignment horizontal="center" vertical="center"/>
    </xf>
    <xf numFmtId="0" fontId="22" fillId="0" borderId="1" xfId="2557" applyFont="1" applyFill="1" applyBorder="1" applyAlignment="1">
      <alignment vertical="center"/>
    </xf>
    <xf numFmtId="3" fontId="66" fillId="0" borderId="1" xfId="2557" applyNumberFormat="1" applyFont="1" applyFill="1" applyBorder="1" applyAlignment="1">
      <alignment vertical="center"/>
    </xf>
    <xf numFmtId="0" fontId="5" fillId="0" borderId="1" xfId="2557" applyFont="1" applyFill="1" applyBorder="1" applyAlignment="1">
      <alignment vertical="center"/>
    </xf>
    <xf numFmtId="179" fontId="27" fillId="0" borderId="1" xfId="31" applyNumberFormat="1" applyFont="1" applyFill="1" applyBorder="1" applyAlignment="1" applyProtection="1">
      <alignment horizontal="right" vertical="center"/>
    </xf>
    <xf numFmtId="0" fontId="12" fillId="0" borderId="1" xfId="2557" applyFont="1" applyFill="1" applyBorder="1" applyAlignment="1">
      <alignment vertical="center"/>
    </xf>
    <xf numFmtId="0" fontId="23" fillId="0" borderId="1" xfId="2557" applyFont="1" applyFill="1" applyBorder="1" applyAlignment="1">
      <alignment vertical="center"/>
    </xf>
    <xf numFmtId="3" fontId="21" fillId="0" borderId="1" xfId="2557" applyNumberFormat="1" applyFont="1" applyFill="1" applyBorder="1" applyAlignment="1">
      <alignment vertical="center"/>
    </xf>
    <xf numFmtId="3" fontId="66" fillId="0" borderId="1" xfId="2557" applyNumberFormat="1" applyFont="1" applyFill="1" applyBorder="1" applyAlignment="1">
      <alignment horizontal="right" vertical="center"/>
    </xf>
    <xf numFmtId="0" fontId="22" fillId="0" borderId="1" xfId="2557" applyFont="1" applyFill="1" applyBorder="1" applyAlignment="1">
      <alignment horizontal="center" vertical="center"/>
    </xf>
    <xf numFmtId="0" fontId="43" fillId="0" borderId="0" xfId="2557" applyFont="1" applyFill="1" applyBorder="1" applyAlignment="1">
      <alignment horizontal="center" vertical="center"/>
    </xf>
    <xf numFmtId="0" fontId="64" fillId="0" borderId="0" xfId="1977" applyNumberFormat="1" applyFont="1" applyFill="1" applyAlignment="1" applyProtection="1">
      <alignment horizontal="center" vertical="center"/>
    </xf>
    <xf numFmtId="0" fontId="65" fillId="0" borderId="6" xfId="1977" applyNumberFormat="1" applyFont="1" applyFill="1" applyBorder="1" applyAlignment="1" applyProtection="1">
      <alignment horizontal="center" vertical="center"/>
    </xf>
    <xf numFmtId="178" fontId="65" fillId="0" borderId="9" xfId="1977" applyNumberFormat="1" applyFont="1" applyFill="1" applyBorder="1" applyAlignment="1" applyProtection="1">
      <alignment horizontal="center" vertical="center"/>
    </xf>
    <xf numFmtId="178" fontId="65" fillId="0" borderId="1" xfId="1977" applyNumberFormat="1" applyFont="1" applyFill="1" applyBorder="1" applyAlignment="1" applyProtection="1">
      <alignment horizontal="center" vertical="center"/>
    </xf>
    <xf numFmtId="0" fontId="65" fillId="0" borderId="7" xfId="1977" applyNumberFormat="1" applyFont="1" applyFill="1" applyBorder="1" applyAlignment="1" applyProtection="1">
      <alignment horizontal="center" vertical="center"/>
    </xf>
    <xf numFmtId="178" fontId="65" fillId="0" borderId="10" xfId="1977" applyNumberFormat="1" applyFont="1" applyFill="1" applyBorder="1" applyAlignment="1" applyProtection="1">
      <alignment horizontal="center" vertical="center"/>
    </xf>
    <xf numFmtId="0" fontId="65" fillId="0" borderId="8" xfId="1977" applyNumberFormat="1" applyFont="1" applyFill="1" applyBorder="1" applyAlignment="1" applyProtection="1">
      <alignment horizontal="center" vertical="center"/>
    </xf>
    <xf numFmtId="178" fontId="65" fillId="0" borderId="11" xfId="1977" applyNumberFormat="1" applyFont="1" applyFill="1" applyBorder="1" applyAlignment="1" applyProtection="1">
      <alignment horizontal="center" vertical="center"/>
    </xf>
    <xf numFmtId="0" fontId="28" fillId="0" borderId="1" xfId="1977" applyNumberFormat="1" applyFont="1" applyFill="1" applyBorder="1" applyAlignment="1" applyProtection="1">
      <alignment horizontal="left" vertical="center"/>
    </xf>
    <xf numFmtId="0" fontId="65" fillId="0" borderId="1" xfId="779" applyNumberFormat="1" applyFont="1" applyFill="1" applyBorder="1" applyAlignment="1" applyProtection="1">
      <alignment horizontal="left" vertical="center"/>
    </xf>
    <xf numFmtId="0" fontId="27" fillId="0" borderId="1" xfId="1977" applyNumberFormat="1" applyFont="1" applyFill="1" applyBorder="1" applyAlignment="1" applyProtection="1">
      <alignment horizontal="left" vertical="center"/>
    </xf>
    <xf numFmtId="3" fontId="65" fillId="0" borderId="1" xfId="779" applyNumberFormat="1" applyFont="1" applyFill="1" applyBorder="1" applyAlignment="1" applyProtection="1">
      <alignment horizontal="left" vertical="center"/>
    </xf>
    <xf numFmtId="3" fontId="26" fillId="0" borderId="1" xfId="779" applyNumberFormat="1" applyFont="1" applyFill="1" applyBorder="1" applyAlignment="1" applyProtection="1">
      <alignment horizontal="left" vertical="center"/>
    </xf>
    <xf numFmtId="0" fontId="5" fillId="0" borderId="1" xfId="1480" applyFont="1" applyFill="1" applyBorder="1" applyAlignment="1">
      <alignment vertical="center"/>
    </xf>
    <xf numFmtId="0" fontId="27" fillId="0" borderId="1" xfId="1977" applyFont="1" applyFill="1" applyBorder="1"/>
    <xf numFmtId="0" fontId="26" fillId="0" borderId="1" xfId="1480" applyFont="1" applyFill="1" applyBorder="1" applyAlignment="1">
      <alignment vertical="center"/>
    </xf>
    <xf numFmtId="0" fontId="28" fillId="0" borderId="1" xfId="1977" applyNumberFormat="1" applyFont="1" applyFill="1" applyBorder="1" applyAlignment="1" applyProtection="1">
      <alignment horizontal="center" vertical="center"/>
    </xf>
    <xf numFmtId="178" fontId="27" fillId="0" borderId="1" xfId="1977" applyNumberFormat="1" applyFont="1" applyFill="1" applyBorder="1"/>
    <xf numFmtId="0" fontId="63" fillId="0" borderId="0" xfId="1938" applyFont="1" applyFill="1" applyAlignment="1">
      <alignment wrapText="1"/>
    </xf>
    <xf numFmtId="0" fontId="26" fillId="0" borderId="0" xfId="1938" applyFont="1" applyFill="1" applyAlignment="1">
      <alignment wrapText="1"/>
    </xf>
    <xf numFmtId="0" fontId="45" fillId="0" borderId="0" xfId="1938" applyFont="1" applyFill="1" applyAlignment="1">
      <alignment wrapText="1"/>
    </xf>
    <xf numFmtId="0" fontId="29" fillId="0" borderId="0" xfId="1938" applyFont="1" applyFill="1" applyAlignment="1">
      <alignment wrapText="1"/>
    </xf>
    <xf numFmtId="0" fontId="24" fillId="0" borderId="0" xfId="1938" applyFont="1" applyFill="1" applyAlignment="1">
      <alignment wrapText="1"/>
    </xf>
    <xf numFmtId="0" fontId="71" fillId="0" borderId="0" xfId="1938" applyFont="1" applyFill="1" applyAlignment="1">
      <alignment wrapText="1"/>
    </xf>
    <xf numFmtId="49" fontId="24" fillId="0" borderId="0" xfId="1938" applyNumberFormat="1" applyFont="1" applyFill="1" applyAlignment="1">
      <alignment wrapText="1"/>
    </xf>
    <xf numFmtId="0" fontId="27" fillId="0" borderId="0" xfId="1938" applyFont="1" applyFill="1" applyAlignment="1">
      <alignment wrapText="1"/>
    </xf>
    <xf numFmtId="49" fontId="24" fillId="0" borderId="0" xfId="1938" applyNumberFormat="1" applyFont="1" applyFill="1" applyAlignment="1">
      <alignment vertical="center" wrapText="1"/>
    </xf>
    <xf numFmtId="0" fontId="27" fillId="0" borderId="0" xfId="1938" applyFont="1" applyFill="1" applyAlignment="1">
      <alignment vertical="center" wrapText="1"/>
    </xf>
    <xf numFmtId="49" fontId="63" fillId="0" borderId="0" xfId="1938" applyNumberFormat="1" applyFont="1" applyFill="1" applyAlignment="1">
      <alignment wrapText="1"/>
    </xf>
    <xf numFmtId="0" fontId="64" fillId="0" borderId="0" xfId="1938" applyNumberFormat="1" applyFont="1" applyFill="1" applyBorder="1" applyAlignment="1" applyProtection="1">
      <alignment horizontal="center" vertical="center" wrapText="1"/>
    </xf>
    <xf numFmtId="0" fontId="24" fillId="0" borderId="0" xfId="1938" applyFont="1" applyFill="1" applyBorder="1" applyAlignment="1">
      <alignment wrapText="1"/>
    </xf>
    <xf numFmtId="180" fontId="29" fillId="0" borderId="0" xfId="31" applyNumberFormat="1" applyFont="1" applyFill="1" applyBorder="1" applyAlignment="1" applyProtection="1">
      <alignment horizontal="right" vertical="center" wrapText="1"/>
    </xf>
    <xf numFmtId="49" fontId="29" fillId="0" borderId="6" xfId="1938" applyNumberFormat="1" applyFont="1" applyFill="1" applyBorder="1" applyAlignment="1" applyProtection="1">
      <alignment horizontal="center" vertical="center"/>
    </xf>
    <xf numFmtId="0" fontId="65" fillId="0" borderId="6" xfId="1938" applyNumberFormat="1" applyFont="1" applyFill="1" applyBorder="1" applyAlignment="1" applyProtection="1">
      <alignment horizontal="center" vertical="center" wrapText="1"/>
    </xf>
    <xf numFmtId="0" fontId="65" fillId="0" borderId="6" xfId="1938" applyFont="1" applyFill="1" applyBorder="1" applyAlignment="1">
      <alignment horizontal="center" vertical="center" wrapText="1"/>
    </xf>
    <xf numFmtId="49" fontId="29" fillId="0" borderId="8" xfId="1938" applyNumberFormat="1" applyFont="1" applyFill="1" applyBorder="1" applyAlignment="1" applyProtection="1">
      <alignment horizontal="center" vertical="center"/>
    </xf>
    <xf numFmtId="0" fontId="65" fillId="0" borderId="8" xfId="1938" applyNumberFormat="1" applyFont="1" applyFill="1" applyBorder="1" applyAlignment="1" applyProtection="1">
      <alignment horizontal="center" vertical="center" wrapText="1"/>
    </xf>
    <xf numFmtId="0" fontId="65" fillId="0" borderId="8" xfId="1938" applyFont="1" applyFill="1" applyBorder="1" applyAlignment="1">
      <alignment horizontal="center" vertical="center" wrapText="1"/>
    </xf>
    <xf numFmtId="49" fontId="29" fillId="0" borderId="1" xfId="1938" applyNumberFormat="1" applyFont="1" applyFill="1" applyBorder="1" applyAlignment="1" applyProtection="1">
      <alignment horizontal="left" vertical="center"/>
    </xf>
    <xf numFmtId="0" fontId="45" fillId="0" borderId="1" xfId="1938" applyNumberFormat="1" applyFont="1" applyFill="1" applyBorder="1" applyAlignment="1" applyProtection="1">
      <alignment horizontal="left" vertical="center"/>
    </xf>
    <xf numFmtId="177" fontId="45" fillId="0" borderId="1" xfId="1938" applyNumberFormat="1" applyFont="1" applyFill="1" applyBorder="1" applyAlignment="1" applyProtection="1">
      <alignment horizontal="right" vertical="center" wrapText="1"/>
    </xf>
    <xf numFmtId="0" fontId="12" fillId="0" borderId="0" xfId="0" applyFont="1" applyFill="1" applyAlignment="1">
      <alignment wrapText="1"/>
    </xf>
    <xf numFmtId="49" fontId="45" fillId="0" borderId="1" xfId="1938" applyNumberFormat="1" applyFont="1" applyFill="1" applyBorder="1" applyAlignment="1" applyProtection="1">
      <alignment horizontal="left" vertical="center"/>
    </xf>
    <xf numFmtId="0" fontId="29" fillId="0" borderId="1" xfId="1938" applyNumberFormat="1" applyFont="1" applyFill="1" applyBorder="1" applyAlignment="1" applyProtection="1">
      <alignment horizontal="left" vertical="center"/>
    </xf>
    <xf numFmtId="177" fontId="29" fillId="0" borderId="1" xfId="1938" applyNumberFormat="1" applyFont="1" applyFill="1" applyBorder="1" applyAlignment="1" applyProtection="1">
      <alignment horizontal="right" vertical="center" wrapText="1"/>
    </xf>
    <xf numFmtId="0" fontId="5" fillId="0" borderId="0" xfId="0" applyFont="1" applyFill="1" applyAlignment="1">
      <alignment wrapText="1"/>
    </xf>
    <xf numFmtId="4" fontId="12" fillId="0" borderId="0" xfId="0" applyNumberFormat="1" applyFont="1" applyFill="1" applyAlignment="1">
      <alignment wrapText="1"/>
    </xf>
    <xf numFmtId="4" fontId="5" fillId="0" borderId="0" xfId="0" applyNumberFormat="1" applyFont="1" applyFill="1" applyAlignment="1">
      <alignment wrapText="1"/>
    </xf>
    <xf numFmtId="177" fontId="65" fillId="0" borderId="1" xfId="1938" applyNumberFormat="1" applyFont="1" applyFill="1" applyBorder="1" applyAlignment="1" applyProtection="1">
      <alignment horizontal="right" vertical="center" wrapText="1"/>
    </xf>
    <xf numFmtId="0" fontId="22" fillId="0" borderId="0" xfId="1938" applyFont="1" applyFill="1"/>
    <xf numFmtId="0" fontId="68" fillId="0" borderId="0" xfId="1938" applyFont="1" applyFill="1" applyAlignment="1">
      <alignment vertical="center"/>
    </xf>
    <xf numFmtId="10" fontId="49" fillId="0" borderId="0" xfId="1938" applyNumberFormat="1" applyFont="1" applyFill="1" applyAlignment="1">
      <alignment horizontal="center" vertical="center"/>
    </xf>
    <xf numFmtId="0" fontId="65" fillId="0" borderId="1" xfId="1938" applyFont="1" applyFill="1" applyBorder="1" applyAlignment="1">
      <alignment horizontal="center" vertical="center"/>
    </xf>
    <xf numFmtId="0" fontId="65" fillId="0" borderId="12" xfId="1938" applyNumberFormat="1" applyFont="1" applyFill="1" applyBorder="1" applyAlignment="1" applyProtection="1">
      <alignment vertical="center" wrapText="1"/>
      <protection locked="0"/>
    </xf>
    <xf numFmtId="0" fontId="65" fillId="0" borderId="13" xfId="1938" applyNumberFormat="1" applyFont="1" applyFill="1" applyBorder="1" applyAlignment="1" applyProtection="1">
      <alignment vertical="center" wrapText="1"/>
      <protection locked="0"/>
    </xf>
    <xf numFmtId="0" fontId="28" fillId="0" borderId="1" xfId="1938" applyFont="1" applyFill="1" applyBorder="1" applyAlignment="1">
      <alignment vertical="center"/>
    </xf>
    <xf numFmtId="3" fontId="65" fillId="0" borderId="1" xfId="1938" applyNumberFormat="1" applyFont="1" applyFill="1" applyBorder="1" applyAlignment="1" applyProtection="1">
      <alignment horizontal="right" vertical="center"/>
    </xf>
    <xf numFmtId="0" fontId="45" fillId="0" borderId="1" xfId="0" applyFont="1" applyFill="1" applyBorder="1" applyAlignment="1">
      <alignment vertical="center"/>
    </xf>
    <xf numFmtId="179" fontId="72" fillId="0" borderId="1" xfId="0" applyNumberFormat="1" applyFont="1" applyFill="1" applyBorder="1" applyAlignment="1">
      <alignment horizontal="right" vertical="center"/>
    </xf>
    <xf numFmtId="0" fontId="73" fillId="0" borderId="1" xfId="1938" applyFont="1" applyFill="1" applyBorder="1" applyAlignment="1">
      <alignment vertical="center"/>
    </xf>
    <xf numFmtId="179" fontId="5" fillId="0" borderId="1" xfId="31" applyNumberFormat="1" applyFont="1" applyFill="1" applyBorder="1" applyAlignment="1">
      <alignment vertical="center" wrapText="1"/>
    </xf>
    <xf numFmtId="3" fontId="27" fillId="0" borderId="1" xfId="1938" applyNumberFormat="1" applyFont="1" applyFill="1" applyBorder="1" applyAlignment="1" applyProtection="1">
      <alignment horizontal="right" vertical="center"/>
    </xf>
    <xf numFmtId="43" fontId="5" fillId="0" borderId="0" xfId="1938" applyNumberFormat="1" applyFont="1" applyFill="1"/>
    <xf numFmtId="0" fontId="29" fillId="0" borderId="8" xfId="0" applyFont="1" applyFill="1" applyBorder="1" applyAlignment="1">
      <alignment vertical="center"/>
    </xf>
    <xf numFmtId="179" fontId="73" fillId="0" borderId="8" xfId="0" applyNumberFormat="1" applyFont="1" applyFill="1" applyBorder="1" applyAlignment="1">
      <alignment horizontal="right" vertical="center"/>
    </xf>
    <xf numFmtId="179" fontId="23" fillId="0" borderId="1" xfId="1118" applyNumberFormat="1" applyFont="1" applyFill="1" applyBorder="1" applyAlignment="1">
      <alignment horizontal="right" vertical="center"/>
    </xf>
    <xf numFmtId="0" fontId="45" fillId="0" borderId="8" xfId="0" applyFont="1" applyFill="1" applyBorder="1" applyAlignment="1">
      <alignment vertical="center"/>
    </xf>
    <xf numFmtId="179" fontId="72" fillId="0" borderId="8" xfId="0" applyNumberFormat="1" applyFont="1" applyFill="1" applyBorder="1" applyAlignment="1">
      <alignment horizontal="right" vertical="center"/>
    </xf>
    <xf numFmtId="3" fontId="27" fillId="0" borderId="1" xfId="1938" applyNumberFormat="1" applyFont="1" applyFill="1" applyBorder="1" applyAlignment="1">
      <alignment vertical="center"/>
    </xf>
    <xf numFmtId="0" fontId="73" fillId="0" borderId="8" xfId="0" applyFont="1" applyFill="1" applyBorder="1" applyAlignment="1">
      <alignment vertical="center"/>
    </xf>
    <xf numFmtId="43" fontId="22" fillId="0" borderId="0" xfId="1938" applyNumberFormat="1" applyFont="1" applyFill="1"/>
    <xf numFmtId="49" fontId="28" fillId="0" borderId="1" xfId="1938" applyNumberFormat="1" applyFont="1" applyFill="1" applyBorder="1" applyAlignment="1" applyProtection="1">
      <alignment horizontal="center" vertical="center" wrapText="1"/>
      <protection locked="0"/>
    </xf>
    <xf numFmtId="179" fontId="66" fillId="0" borderId="1" xfId="1118" applyNumberFormat="1" applyFont="1" applyFill="1" applyBorder="1" applyAlignment="1">
      <alignment horizontal="right" vertical="center"/>
    </xf>
    <xf numFmtId="49" fontId="45" fillId="0" borderId="8" xfId="0" applyNumberFormat="1" applyFont="1" applyFill="1" applyBorder="1" applyAlignment="1" applyProtection="1">
      <alignment horizontal="center" vertical="center" wrapText="1"/>
      <protection locked="0"/>
    </xf>
    <xf numFmtId="0" fontId="65" fillId="0" borderId="8" xfId="0" applyFont="1" applyFill="1" applyBorder="1" applyAlignment="1">
      <alignment vertical="center"/>
    </xf>
    <xf numFmtId="187" fontId="26" fillId="0" borderId="1" xfId="0" applyNumberFormat="1" applyFont="1" applyFill="1" applyBorder="1" applyAlignment="1">
      <alignment horizontal="right"/>
    </xf>
    <xf numFmtId="187" fontId="26" fillId="0" borderId="13" xfId="0" applyNumberFormat="1" applyFont="1" applyFill="1" applyBorder="1" applyAlignment="1">
      <alignment horizontal="right"/>
    </xf>
    <xf numFmtId="0" fontId="28" fillId="0" borderId="8" xfId="0" applyFont="1" applyFill="1" applyBorder="1" applyAlignment="1">
      <alignment horizontal="center" vertical="distributed"/>
    </xf>
    <xf numFmtId="187" fontId="26" fillId="0" borderId="8" xfId="0" applyNumberFormat="1" applyFont="1" applyFill="1" applyBorder="1" applyAlignment="1">
      <alignment horizontal="right"/>
    </xf>
    <xf numFmtId="178" fontId="26" fillId="0" borderId="14" xfId="0" applyNumberFormat="1" applyFont="1" applyFill="1" applyBorder="1"/>
    <xf numFmtId="187" fontId="26" fillId="0" borderId="14" xfId="0" applyNumberFormat="1" applyFont="1" applyFill="1" applyBorder="1"/>
    <xf numFmtId="41" fontId="26" fillId="0" borderId="14" xfId="0" applyNumberFormat="1" applyFont="1" applyFill="1" applyBorder="1"/>
    <xf numFmtId="0" fontId="65" fillId="0" borderId="8" xfId="0" applyFont="1" applyFill="1" applyBorder="1" applyAlignment="1">
      <alignment horizontal="center" vertical="distributed"/>
    </xf>
    <xf numFmtId="178" fontId="65" fillId="0" borderId="8" xfId="0" applyNumberFormat="1" applyFont="1" applyFill="1" applyBorder="1"/>
    <xf numFmtId="178" fontId="65" fillId="0" borderId="14" xfId="0" applyNumberFormat="1" applyFont="1" applyFill="1" applyBorder="1"/>
    <xf numFmtId="0" fontId="28" fillId="0" borderId="1" xfId="0" applyFont="1" applyFill="1" applyBorder="1" applyAlignment="1">
      <alignment vertical="distributed"/>
    </xf>
    <xf numFmtId="178" fontId="26" fillId="0" borderId="1" xfId="0" applyNumberFormat="1" applyFont="1" applyFill="1" applyBorder="1"/>
    <xf numFmtId="178" fontId="26" fillId="0" borderId="13" xfId="0" applyNumberFormat="1" applyFont="1" applyFill="1" applyBorder="1"/>
    <xf numFmtId="0" fontId="28" fillId="0" borderId="8" xfId="0" applyFont="1" applyFill="1" applyBorder="1" applyAlignment="1">
      <alignment vertical="distributed"/>
    </xf>
    <xf numFmtId="178" fontId="26" fillId="0" borderId="8" xfId="0" applyNumberFormat="1" applyFont="1" applyFill="1" applyBorder="1"/>
    <xf numFmtId="0" fontId="28" fillId="0" borderId="8" xfId="0" applyFont="1" applyFill="1" applyBorder="1" applyAlignment="1">
      <alignment vertical="center"/>
    </xf>
    <xf numFmtId="0" fontId="55" fillId="0" borderId="0" xfId="2336" applyFont="1" applyAlignment="1">
      <alignment vertical="center"/>
    </xf>
    <xf numFmtId="0" fontId="2" fillId="0" borderId="0" xfId="2337" applyFont="1" applyFill="1" applyAlignment="1">
      <alignment vertical="center"/>
    </xf>
    <xf numFmtId="0" fontId="6" fillId="0" borderId="0" xfId="2632" applyFont="1" applyFill="1" applyAlignment="1">
      <alignment vertical="center"/>
    </xf>
    <xf numFmtId="187" fontId="55" fillId="0" borderId="0" xfId="2336" applyNumberFormat="1" applyFont="1" applyAlignment="1">
      <alignment horizontal="right" vertical="center"/>
    </xf>
    <xf numFmtId="0" fontId="74" fillId="0" borderId="0" xfId="2337" applyFont="1" applyFill="1" applyAlignment="1">
      <alignment horizontal="center" vertical="center"/>
    </xf>
    <xf numFmtId="0" fontId="2" fillId="0" borderId="0" xfId="2337" applyFont="1" applyFill="1" applyAlignment="1">
      <alignment horizontal="right" vertical="center"/>
    </xf>
    <xf numFmtId="0" fontId="60" fillId="0" borderId="1" xfId="1406" applyFont="1" applyFill="1" applyBorder="1" applyAlignment="1">
      <alignment horizontal="center" vertical="center" wrapText="1"/>
    </xf>
    <xf numFmtId="186" fontId="60" fillId="0" borderId="1" xfId="1406" applyNumberFormat="1" applyFont="1" applyFill="1" applyBorder="1" applyAlignment="1">
      <alignment horizontal="center" vertical="center" wrapText="1"/>
    </xf>
    <xf numFmtId="190" fontId="60" fillId="0" borderId="1" xfId="1406" applyNumberFormat="1" applyFont="1" applyFill="1" applyBorder="1" applyAlignment="1">
      <alignment horizontal="center" vertical="center" wrapText="1"/>
    </xf>
    <xf numFmtId="0" fontId="75" fillId="0" borderId="1" xfId="1406" applyFont="1" applyFill="1" applyBorder="1" applyAlignment="1">
      <alignment vertical="center"/>
    </xf>
    <xf numFmtId="0" fontId="75" fillId="0" borderId="1" xfId="1406" applyFont="1" applyFill="1" applyBorder="1" applyAlignment="1">
      <alignment horizontal="left" vertical="center"/>
    </xf>
    <xf numFmtId="49" fontId="2" fillId="0" borderId="15" xfId="1406" applyNumberFormat="1" applyFont="1" applyFill="1" applyBorder="1" applyAlignment="1">
      <alignment vertical="center"/>
    </xf>
    <xf numFmtId="49" fontId="2" fillId="0" borderId="15" xfId="1406" applyNumberFormat="1" applyFont="1" applyFill="1" applyBorder="1" applyAlignment="1">
      <alignment horizontal="left" vertical="center" indent="2"/>
    </xf>
    <xf numFmtId="49" fontId="2" fillId="0" borderId="1" xfId="1406" applyNumberFormat="1" applyFont="1" applyFill="1" applyBorder="1" applyAlignment="1">
      <alignment vertical="center"/>
    </xf>
    <xf numFmtId="49" fontId="2" fillId="0" borderId="1" xfId="1406" applyNumberFormat="1" applyFont="1" applyFill="1" applyBorder="1" applyAlignment="1" applyProtection="1">
      <alignment horizontal="left" vertical="center" indent="2"/>
    </xf>
    <xf numFmtId="49" fontId="2" fillId="0" borderId="4" xfId="1406" applyNumberFormat="1" applyFont="1" applyFill="1" applyBorder="1" applyAlignment="1" applyProtection="1">
      <alignment horizontal="left" vertical="center" indent="2"/>
    </xf>
    <xf numFmtId="0" fontId="17" fillId="0" borderId="1" xfId="1406" applyFont="1" applyFill="1" applyBorder="1" applyAlignment="1">
      <alignment horizontal="left" vertical="center" indent="2"/>
    </xf>
    <xf numFmtId="0" fontId="26" fillId="0" borderId="0" xfId="2336" applyFont="1" applyFill="1" applyAlignment="1">
      <alignment vertical="center"/>
    </xf>
    <xf numFmtId="0" fontId="62" fillId="0" borderId="0" xfId="2336" applyFont="1" applyFill="1" applyAlignment="1">
      <alignment horizontal="center" vertical="center" wrapText="1"/>
    </xf>
    <xf numFmtId="0" fontId="65" fillId="0" borderId="1" xfId="2336" applyFont="1" applyFill="1" applyBorder="1" applyAlignment="1">
      <alignment horizontal="left" vertical="center"/>
    </xf>
    <xf numFmtId="187" fontId="65" fillId="0" borderId="1" xfId="2336" applyNumberFormat="1" applyFont="1" applyFill="1" applyBorder="1" applyAlignment="1">
      <alignment horizontal="right" vertical="center"/>
    </xf>
    <xf numFmtId="49" fontId="65" fillId="0" borderId="1" xfId="1011" applyNumberFormat="1" applyFont="1" applyFill="1" applyBorder="1" applyAlignment="1">
      <alignment horizontal="left" vertical="center"/>
    </xf>
    <xf numFmtId="49" fontId="26" fillId="0" borderId="1" xfId="1406" applyNumberFormat="1" applyFont="1" applyFill="1" applyBorder="1" applyAlignment="1">
      <alignment horizontal="left" vertical="center"/>
    </xf>
    <xf numFmtId="187" fontId="26" fillId="0" borderId="13" xfId="1406" applyNumberFormat="1" applyFont="1" applyFill="1" applyBorder="1" applyAlignment="1">
      <alignment horizontal="right" vertical="center"/>
    </xf>
    <xf numFmtId="49" fontId="26" fillId="0" borderId="8" xfId="1406" applyNumberFormat="1" applyFont="1" applyFill="1" applyBorder="1" applyAlignment="1">
      <alignment horizontal="left" vertical="center"/>
    </xf>
    <xf numFmtId="187" fontId="26" fillId="0" borderId="14" xfId="1406" applyNumberFormat="1" applyFont="1" applyFill="1" applyBorder="1" applyAlignment="1">
      <alignment horizontal="right" vertical="center"/>
    </xf>
    <xf numFmtId="49" fontId="26" fillId="0" borderId="1" xfId="1709" applyNumberFormat="1" applyFont="1" applyFill="1" applyBorder="1" applyAlignment="1">
      <alignment horizontal="left" vertical="center"/>
    </xf>
    <xf numFmtId="187" fontId="26" fillId="0" borderId="1" xfId="2335" applyNumberFormat="1" applyFont="1" applyFill="1" applyBorder="1" applyAlignment="1">
      <alignment horizontal="right" vertical="center"/>
    </xf>
    <xf numFmtId="49" fontId="26" fillId="0" borderId="1" xfId="1011" applyNumberFormat="1" applyFont="1" applyFill="1" applyBorder="1" applyAlignment="1">
      <alignment horizontal="left" vertical="center"/>
    </xf>
    <xf numFmtId="187" fontId="26" fillId="0" borderId="1" xfId="2336" applyNumberFormat="1" applyFont="1" applyFill="1" applyBorder="1" applyAlignment="1">
      <alignment horizontal="right" vertical="center"/>
    </xf>
  </cellXfs>
  <cellStyles count="3448">
    <cellStyle name="常规" xfId="0" builtinId="0"/>
    <cellStyle name="货币[0]" xfId="1" builtinId="7"/>
    <cellStyle name="差_2-财金互动_四川省2018年财政预算执行情况(样表，稿二）" xfId="2"/>
    <cellStyle name="20% - 强调文字颜色 3" xfId="3" builtinId="38"/>
    <cellStyle name="差_汇总_2 2 2" xfId="4"/>
    <cellStyle name="好_4" xfId="5"/>
    <cellStyle name="好_1-12_四川省2018年财政预算执行情况(样表，稿二）" xfId="6"/>
    <cellStyle name="输入" xfId="7" builtinId="20"/>
    <cellStyle name="差_2-55 2" xfId="8"/>
    <cellStyle name="差_2-60 2" xfId="9"/>
    <cellStyle name="差_2-67_四川省2018年财政预算执行情况(样表，稿二）" xfId="10"/>
    <cellStyle name="20% - 强调文字颜色 3 2 3 3" xfId="11"/>
    <cellStyle name="常规 39" xfId="12"/>
    <cellStyle name="常规 44" xfId="13"/>
    <cellStyle name="货币" xfId="14" builtinId="4"/>
    <cellStyle name="60% - Accent2 4" xfId="15"/>
    <cellStyle name="差_6-扶持民办教育专项 3" xfId="16"/>
    <cellStyle name="0,0_x000d__x000a_NA_x000d__x000a_ 2 3 2" xfId="17"/>
    <cellStyle name="好_促进扩大信贷增量 3 2" xfId="18"/>
    <cellStyle name="常规 20 4 2" xfId="19"/>
    <cellStyle name="常规 15 4 2" xfId="20"/>
    <cellStyle name="差_Sheet19" xfId="21"/>
    <cellStyle name="千位分隔[0]" xfId="22" builtinId="6"/>
    <cellStyle name="40% - 强调文字颜色 1 2 2 3 3" xfId="23"/>
    <cellStyle name="Note 2 6" xfId="24"/>
    <cellStyle name="40% - 强调文字颜色 3" xfId="25" builtinId="39"/>
    <cellStyle name="常规 26 2" xfId="26"/>
    <cellStyle name="常规 31 2" xfId="27"/>
    <cellStyle name="好_%84表2：2016-2018年省级部门三年滚动规划报表_收入" xfId="28"/>
    <cellStyle name="Input 2" xfId="29"/>
    <cellStyle name="差" xfId="30" builtinId="27"/>
    <cellStyle name="千位分隔" xfId="31" builtinId="3"/>
    <cellStyle name="60% - 强调文字颜色 3" xfId="32" builtinId="40"/>
    <cellStyle name="Accent6 4" xfId="33"/>
    <cellStyle name="超链接" xfId="34" builtinId="8"/>
    <cellStyle name="好_5-农村教师周转房建设_四川省2019年财政预算（草案）（样表，稿二）" xfId="35"/>
    <cellStyle name="常规 10 2 2 3" xfId="36"/>
    <cellStyle name="百分比" xfId="37" builtinId="5"/>
    <cellStyle name="Calculation_2016年全省及省级财政收支执行及2017年预算草案表（20161206，预审自用稿）" xfId="38"/>
    <cellStyle name="差_地方纪检监察机关办案补助专项资金 2" xfId="39"/>
    <cellStyle name="Neutral 2 2" xfId="40"/>
    <cellStyle name="差_27 妇女儿童事业发展专项资金_四川省2018年财政预算执行情况(样表，稿二）" xfId="41"/>
    <cellStyle name="60% - 强调文字颜色 4 2 2 2" xfId="42"/>
    <cellStyle name="已访问的超链接" xfId="43" builtinId="9"/>
    <cellStyle name="差_4-14" xfId="44"/>
    <cellStyle name="常规 17 4_2016年四川省省级一般公共预算支出执行情况表" xfId="45"/>
    <cellStyle name="强调文字颜色 3 2 3 2" xfId="46"/>
    <cellStyle name="差_促进扩大信贷增量 3" xfId="47"/>
    <cellStyle name="常规 5_2017年省对市(州)税收返还和转移支付预算" xfId="48"/>
    <cellStyle name="注释" xfId="49" builtinId="10"/>
    <cellStyle name="60% - 强调文字颜色 2 3" xfId="50"/>
    <cellStyle name="好_国家文物保护专项资金_四川省2019年财政预算（草案）（样表，稿二）" xfId="51"/>
    <cellStyle name="常规 6" xfId="52"/>
    <cellStyle name="Output 2 2 3 2" xfId="53"/>
    <cellStyle name="好_14 2017年省对市（州）税收返还和转移支付预算分地区情况表（支持基层政权建设补助资金）(1)_四川省2019年财政预算（草案）（样表，稿二）" xfId="54"/>
    <cellStyle name="20% - Accent4 4" xfId="55"/>
    <cellStyle name="常规 2 3 5 2 2" xfId="56"/>
    <cellStyle name="常规 12 2 2" xfId="57"/>
    <cellStyle name="60% - 强调文字颜色 2" xfId="58" builtinId="36"/>
    <cellStyle name="Accent4 2 3" xfId="59"/>
    <cellStyle name="计算 2 9" xfId="60"/>
    <cellStyle name="Accent6 3" xfId="61"/>
    <cellStyle name="差_7-普惠金融政府和社会资本合作以奖代补资金_四川省2018年财政预算执行情况(样表，稿二）" xfId="62"/>
    <cellStyle name="差_4-11 3" xfId="63"/>
    <cellStyle name="好_Sheet18_四川省2019年财政预算（草案）（样表，稿二）" xfId="64"/>
    <cellStyle name="60% - 强调文字颜色 2 2 2 4" xfId="65"/>
    <cellStyle name="差_7-中等职业教育发展专项经费_四川省2019年财政预算（草案）（样表，稿二）" xfId="66"/>
    <cellStyle name="标题 4" xfId="67" builtinId="19"/>
    <cellStyle name="好_2-67 3" xfId="68"/>
    <cellStyle name="百分比 7" xfId="69"/>
    <cellStyle name="警告文本" xfId="70" builtinId="11"/>
    <cellStyle name="常规 6 5" xfId="71"/>
    <cellStyle name="60% - 强调文字颜色 1 2 2_2017年省对市(州)税收返还和转移支付预算" xfId="72"/>
    <cellStyle name="计算 2 10" xfId="73"/>
    <cellStyle name="差_1-12_四川省2019年财政预算（草案）（样表，稿二）" xfId="74"/>
    <cellStyle name="60% - 强调文字颜色 2 2 2" xfId="75"/>
    <cellStyle name="标题" xfId="76" builtinId="15"/>
    <cellStyle name="强调文字颜色 1 2 3" xfId="77"/>
    <cellStyle name="Note_2016年全省及省级财政收支执行及2017年预算草案表（20161206，预审自用稿）" xfId="78"/>
    <cellStyle name="差_1 2017年省对市（州）税收返还和转移支付预算分地区情况表（华侨事务补助）(1) 2" xfId="79"/>
    <cellStyle name="解释性文本" xfId="80" builtinId="53"/>
    <cellStyle name="Total 2 2 3" xfId="81"/>
    <cellStyle name="标题 1" xfId="82" builtinId="16"/>
    <cellStyle name="输出 2 3 2 2 2" xfId="83"/>
    <cellStyle name="常规 2 3 2_2017年省对市(州)税收返还和转移支付预算" xfId="84"/>
    <cellStyle name="20% - Accent5 2 3" xfId="85"/>
    <cellStyle name="百分比 4" xfId="86"/>
    <cellStyle name="差_其他工程费用计费_四川省2017年省对市（州）税收返还和转移支付分地区预算（草案）--社保处" xfId="87"/>
    <cellStyle name="0,0_x000d__x000a_NA_x000d__x000a_" xfId="88"/>
    <cellStyle name="60% - 强调文字颜色 2 2 2 2" xfId="89"/>
    <cellStyle name="标题 2" xfId="90" builtinId="17"/>
    <cellStyle name="强调文字颜色 1 2 3 2" xfId="91"/>
    <cellStyle name="百分比 5" xfId="92"/>
    <cellStyle name="Input 2 8" xfId="93"/>
    <cellStyle name="好_5-中央财政统借统还外债项目资金 3" xfId="94"/>
    <cellStyle name="20% - 强调文字颜色 5 2 3 3" xfId="95"/>
    <cellStyle name="60% - 强调文字颜色 1" xfId="96" builtinId="32"/>
    <cellStyle name="Accent4 2 2" xfId="97"/>
    <cellStyle name="差_25 消防部队大型装备建设补助经费_四川省2019年财政预算（草案）（样表，稿二）" xfId="98"/>
    <cellStyle name="差_4-11 2" xfId="99"/>
    <cellStyle name="计算 2 8" xfId="100"/>
    <cellStyle name="Accent6 2" xfId="101"/>
    <cellStyle name="差_Sheet18_四川省2018年财政预算执行情况(样表，稿二）" xfId="102"/>
    <cellStyle name="60% - 强调文字颜色 2 2 2 3" xfId="103"/>
    <cellStyle name="标题 3" xfId="104" builtinId="18"/>
    <cellStyle name="强调文字颜色 1 2 3 3" xfId="105"/>
    <cellStyle name="好_2-67 2" xfId="106"/>
    <cellStyle name="百分比 6" xfId="107"/>
    <cellStyle name="60% - 强调文字颜色 4" xfId="108" builtinId="44"/>
    <cellStyle name="差_2-46_四川省2018年财政预算执行情况(样表，稿二）" xfId="109"/>
    <cellStyle name="60% - 强调文字颜色 3 2 2 3 2" xfId="110"/>
    <cellStyle name="输出" xfId="111" builtinId="21"/>
    <cellStyle name="好_4-9_四川省2018年财政预算执行情况(样表，稿二）" xfId="112"/>
    <cellStyle name="40% - Accent1 4" xfId="113"/>
    <cellStyle name="计算" xfId="114" builtinId="22"/>
    <cellStyle name="计算 2 3 3" xfId="115"/>
    <cellStyle name="Input 3 2" xfId="116"/>
    <cellStyle name="40% - 强调文字颜色 4 2" xfId="117"/>
    <cellStyle name="差_汇总_2 2_2017年省对市(州)税收返还和转移支付预算 2" xfId="118"/>
    <cellStyle name="差_4-农村义教“营养改善计划” 3" xfId="119"/>
    <cellStyle name="检查单元格" xfId="120" builtinId="23"/>
    <cellStyle name="40% - Accent6 2 3" xfId="121"/>
    <cellStyle name="差_8 2017年省对市（州）税收返还和转移支付预算分地区情况表（民族事业发展资金）(1)_四川省2018年财政预算执行情况(样表，稿二）" xfId="122"/>
    <cellStyle name="差_汇总_2017年省对市(州)税收返还和转移支付预算 3" xfId="123"/>
    <cellStyle name="差_汇总_2 2 5" xfId="124"/>
    <cellStyle name="20% - 强调文字颜色 6" xfId="125" builtinId="50"/>
    <cellStyle name="强调文字颜色 2" xfId="126" builtinId="33"/>
    <cellStyle name="40% - 强调文字颜色 4 2 3 3" xfId="127"/>
    <cellStyle name="差_6-省级财政政府与社会资本合作项目综合补助资金_四川省2018年财政预算执行情况(样表，稿二）" xfId="128"/>
    <cellStyle name="链接单元格" xfId="129" builtinId="24"/>
    <cellStyle name="好_汇总 2 3_四川省2018年财政预算执行情况(样表，稿二）" xfId="130"/>
    <cellStyle name="Neutral 3" xfId="131"/>
    <cellStyle name="常规 36 3 2" xfId="132"/>
    <cellStyle name="60% - 强调文字颜色 4 2 3" xfId="133"/>
    <cellStyle name="差_促进扩大信贷增量 2_2017年省对市(州)税收返还和转移支付预算 3" xfId="134"/>
    <cellStyle name="汇总" xfId="135" builtinId="25"/>
    <cellStyle name="60% - 强调文字颜色 6 2 2 3 3" xfId="136"/>
    <cellStyle name="差_2-义务教育经费保障机制改革_四川省2019年财政预算（草案）（样表，稿二）" xfId="137"/>
    <cellStyle name="好" xfId="138" builtinId="26"/>
    <cellStyle name="差 2 3 2" xfId="139"/>
    <cellStyle name="差_20 国防动员专项经费 3" xfId="140"/>
    <cellStyle name="适中" xfId="141" builtinId="28"/>
    <cellStyle name="差_4-30 2" xfId="142"/>
    <cellStyle name="好_2017年省对市（州）税收返还和转移支付预算分地区情况表（华侨事务补助）(1)" xfId="143"/>
    <cellStyle name="60% - 强调文字颜色 3 2 3 2" xfId="144"/>
    <cellStyle name="差_15-省级防震减灾分情况_四川省2019年财政预算（草案）（样表，稿二）" xfId="145"/>
    <cellStyle name="Heading 3" xfId="146"/>
    <cellStyle name="差_汇总_2 2 2 3" xfId="147"/>
    <cellStyle name="20% - Accent3 2" xfId="148"/>
    <cellStyle name="20% - 强调文字颜色 3 3" xfId="149"/>
    <cellStyle name="40% - Accent6 2 2" xfId="150"/>
    <cellStyle name="差_汇总_2017年省对市(州)税收返还和转移支付预算 2" xfId="151"/>
    <cellStyle name="输出 2 2 4 3 2" xfId="152"/>
    <cellStyle name="差_汇总_2 2 4" xfId="153"/>
    <cellStyle name="20% - 强调文字颜色 5" xfId="154" builtinId="46"/>
    <cellStyle name="强调文字颜色 1" xfId="155" builtinId="29"/>
    <cellStyle name="40% - 强调文字颜色 4 2 3 2" xfId="156"/>
    <cellStyle name="常规 2 2 2 4" xfId="157"/>
    <cellStyle name="20% - 强调文字颜色 1" xfId="158" builtinId="30"/>
    <cellStyle name="好_3-义务教育均衡发展专项 3" xfId="159"/>
    <cellStyle name="40% - 强调文字颜色 1" xfId="160" builtinId="31"/>
    <cellStyle name="常规 47 2 3" xfId="161"/>
    <cellStyle name="20% - 强调文字颜色 2" xfId="162" builtinId="34"/>
    <cellStyle name="40% - 强调文字颜色 1 2 2 3 2" xfId="163"/>
    <cellStyle name="Note 2 5" xfId="164"/>
    <cellStyle name="40% - 强调文字颜色 2" xfId="165" builtinId="35"/>
    <cellStyle name="常规 47 2 4" xfId="166"/>
    <cellStyle name="强调文字颜色 3" xfId="167" builtinId="37"/>
    <cellStyle name="千位分隔 2 2 4 2" xfId="168"/>
    <cellStyle name="40% - Accent1_2016年四川省省级一般公共预算支出执行情况表" xfId="169"/>
    <cellStyle name="千位分隔 6 4" xfId="170"/>
    <cellStyle name="好_促进扩大信贷增量_2017年省对市(州)税收返还和转移支付预算" xfId="171"/>
    <cellStyle name="0,0_x000d__x000a_NA_x000d__x000a_ 2_2017年省对市(州)税收返还和转移支付预算" xfId="172"/>
    <cellStyle name="强调文字颜色 4" xfId="173" builtinId="41"/>
    <cellStyle name="差_汇总_2 2 3" xfId="174"/>
    <cellStyle name="20% - 强调文字颜色 4" xfId="175" builtinId="42"/>
    <cellStyle name="40% - 强调文字颜色 4" xfId="176" builtinId="43"/>
    <cellStyle name="差_汇总_2 2_2017年省对市(州)税收返还和转移支付预算" xfId="177"/>
    <cellStyle name="常规 26 3" xfId="178"/>
    <cellStyle name="常规 31 3" xfId="179"/>
    <cellStyle name="Input 3" xfId="180"/>
    <cellStyle name="强调文字颜色 5" xfId="181" builtinId="45"/>
    <cellStyle name="好_国家文物保护专项资金 3" xfId="182"/>
    <cellStyle name="Note 2 8" xfId="183"/>
    <cellStyle name="常规 2 5 3 2" xfId="184"/>
    <cellStyle name="60% - 强调文字颜色 5 2 2 2" xfId="185"/>
    <cellStyle name="40% - 强调文字颜色 5" xfId="186" builtinId="47"/>
    <cellStyle name="好_Sheet19_四川省2017年省对市（州）税收返还和转移支付分地区预算（草案）--社保处" xfId="187"/>
    <cellStyle name="差_12 2017年省对市（州）税收返还和转移支付预算分地区情况表（民族地区春节慰问经费）(1) 2" xfId="188"/>
    <cellStyle name="输入 2 2 2 6" xfId="189"/>
    <cellStyle name="强调文字颜色 4 2 3 2" xfId="190"/>
    <cellStyle name="常规 14_四川省2018年财政预算执行情况(样表，稿二）" xfId="191"/>
    <cellStyle name="Input 4" xfId="192"/>
    <cellStyle name="Accent2_收入" xfId="193"/>
    <cellStyle name="常规 12 2 5" xfId="194"/>
    <cellStyle name="60% - 强调文字颜色 5" xfId="195" builtinId="48"/>
    <cellStyle name="差_4-9_四川省2018年财政预算执行情况(样表，稿二）" xfId="196"/>
    <cellStyle name="强调文字颜色 6" xfId="197" builtinId="49"/>
    <cellStyle name="适中 2" xfId="198"/>
    <cellStyle name="60% - 强调文字颜色 5 2 2 3" xfId="199"/>
    <cellStyle name="20% - Accent3 2 2" xfId="200"/>
    <cellStyle name="40% - 强调文字颜色 6" xfId="201" builtinId="51"/>
    <cellStyle name="差_12 2017年省对市（州）税收返还和转移支付预算分地区情况表（民族地区春节慰问经费）(1) 3" xfId="202"/>
    <cellStyle name="输入 2 2 2 7" xfId="203"/>
    <cellStyle name="强调文字颜色 4 2 3 3" xfId="204"/>
    <cellStyle name="Heading 3 2" xfId="205"/>
    <cellStyle name="Input 5" xfId="206"/>
    <cellStyle name="60% - 强调文字颜色 6" xfId="207" builtinId="52"/>
    <cellStyle name="_ET_STYLE_NoName_00_" xfId="208"/>
    <cellStyle name="注释 2 2 3 8" xfId="209"/>
    <cellStyle name="标题 2 2 2" xfId="210"/>
    <cellStyle name="40% - 强调文字颜色 5 2 2 2 3" xfId="211"/>
    <cellStyle name="常规 15 3" xfId="212"/>
    <cellStyle name="常规 20 3" xfId="213"/>
    <cellStyle name="Check Cell 3" xfId="214"/>
    <cellStyle name="好_促进扩大信贷增量 2" xfId="215"/>
    <cellStyle name="0,0_x000d__x000a_NA_x000d__x000a_ 2 2" xfId="216"/>
    <cellStyle name="好_2-46_四川省2019年财政预算（草案）（样表，稿二）" xfId="217"/>
    <cellStyle name="标题 1 2" xfId="218"/>
    <cellStyle name="差_Sheet16_四川省2019年财政预算（草案）（样表，稿二）" xfId="219"/>
    <cellStyle name="0,0_x000d__x000a_NA_x000d__x000a__2017年省对市(州)税收返还和转移支付预算" xfId="220"/>
    <cellStyle name="输出 2 3 8" xfId="221"/>
    <cellStyle name="好_4-23" xfId="222"/>
    <cellStyle name="百分比 4 2" xfId="223"/>
    <cellStyle name="40% - 强调文字颜色 1 2 5" xfId="224"/>
    <cellStyle name="标题 2 2 2 2" xfId="225"/>
    <cellStyle name="好_促进扩大信贷增量 2 2" xfId="226"/>
    <cellStyle name="0,0_x000d__x000a_NA_x000d__x000a_ 2 2 2" xfId="227"/>
    <cellStyle name="常规 15 4" xfId="228"/>
    <cellStyle name="常规 20 4" xfId="229"/>
    <cellStyle name="Check Cell 4" xfId="230"/>
    <cellStyle name="差_少数民族文化事业发展专项资金_四川省2018年财政预算执行情况(样表，稿二）" xfId="231"/>
    <cellStyle name="好_促进扩大信贷增量 3" xfId="232"/>
    <cellStyle name="0,0_x000d__x000a_NA_x000d__x000a_ 2 3" xfId="233"/>
    <cellStyle name="检查单元格 2 2 3 3" xfId="234"/>
    <cellStyle name="常规 17 3" xfId="235"/>
    <cellStyle name="常规 22 3" xfId="236"/>
    <cellStyle name="差_22 2017年省对市（州）税收返还和转移支付预算分地区情况表（交警业务经费）(1) 2" xfId="237"/>
    <cellStyle name="0,0_x000d__x000a_NA_x000d__x000a_ 4 2" xfId="238"/>
    <cellStyle name="好_促进扩大信贷增量 4" xfId="239"/>
    <cellStyle name="0,0_x000d__x000a_NA_x000d__x000a_ 2 4" xfId="240"/>
    <cellStyle name="适中 2 2" xfId="241"/>
    <cellStyle name="60% - 强调文字颜色 5 2 2 3 2" xfId="242"/>
    <cellStyle name="差_汇总 2 3_四川省2018年财政预算执行情况(样表，稿二）" xfId="243"/>
    <cellStyle name="好_1-政策性保险财政补助资金_四川省2018年财政预算执行情况(样表，稿二）" xfId="244"/>
    <cellStyle name="差_2017年省对市（州）税收返还和转移支付预算分地区情况表（华侨事务补助）(1) 3" xfId="245"/>
    <cellStyle name="40% - 强调文字颜色 6 2" xfId="246"/>
    <cellStyle name="好_Sheet32_四川省2019年财政预算（草案）（样表，稿二）" xfId="247"/>
    <cellStyle name="好_Sheet27_四川省2019年财政预算（草案）（样表，稿二）" xfId="248"/>
    <cellStyle name="Input 5 2" xfId="249"/>
    <cellStyle name="好_促进扩大信贷增量" xfId="250"/>
    <cellStyle name="0,0_x000d__x000a_NA_x000d__x000a_ 2" xfId="251"/>
    <cellStyle name="60% - 强调文字颜色 2 2 2 2 2" xfId="252"/>
    <cellStyle name="差_10 2017年省对市（州）税收返还和转移支付预算分地区情况表（寺观教堂维修补助资金）(1)_四川省2018年财政预算执行情况(样表，稿二）" xfId="253"/>
    <cellStyle name="0,0_x000d__x000a_NA_x000d__x000a_ 3" xfId="254"/>
    <cellStyle name="60% - 强调文字颜色 2 2 2 2 3" xfId="255"/>
    <cellStyle name="常规 11" xfId="256"/>
    <cellStyle name="好_四川省2017年省对市（州）税收返还和转移支付分地区预算（草案）--社保处" xfId="257"/>
    <cellStyle name="40% - 强调文字颜色 2 2 2_2017年省对市(州)税收返还和转移支付预算" xfId="258"/>
    <cellStyle name="40% - 强调文字颜色 5 2 2 3 3" xfId="259"/>
    <cellStyle name="常规 10 10" xfId="260"/>
    <cellStyle name="0,0_x000d__x000a_NA_x000d__x000a_ 3 2" xfId="261"/>
    <cellStyle name="差_22 2017年省对市（州）税收返还和转移支付预算分地区情况表（交警业务经费）(1)" xfId="262"/>
    <cellStyle name="常规 10 4 3 6 3" xfId="263"/>
    <cellStyle name="标题 1 2_四川省2018年财政预算执行情况(样表，稿二）" xfId="264"/>
    <cellStyle name="好_4-23_四川省2018年财政预算执行情况(样表，稿二）" xfId="265"/>
    <cellStyle name="0,0_x000d__x000a_NA_x000d__x000a_ 4" xfId="266"/>
    <cellStyle name="0,0_x000d__x000a_NA_x000d__x000a_ 5" xfId="267"/>
    <cellStyle name="差_4-23" xfId="268"/>
    <cellStyle name="差_四川省2017年省对市（州）税收返还和转移支付分地区预算（草案）--行政政法处" xfId="269"/>
    <cellStyle name="强调文字颜色 4 2 2 3 3" xfId="270"/>
    <cellStyle name="差_“三区”文化人才专项资金_四川省2019年财政预算（草案）（样表，稿二）" xfId="271"/>
    <cellStyle name="20% - 强调文字颜色 3 2 2 3" xfId="272"/>
    <cellStyle name="强调文字颜色 2 2 2" xfId="273"/>
    <cellStyle name="20% - Accent1" xfId="274"/>
    <cellStyle name="差_汇总_2 5" xfId="275"/>
    <cellStyle name="常规 2 2_2017年省对市(州)税收返还和转移支付预算" xfId="276"/>
    <cellStyle name="20% - 强调文字颜色 3 2 2 3 2" xfId="277"/>
    <cellStyle name="强调文字颜色 2 2 2 2" xfId="278"/>
    <cellStyle name="20% - Accent1 2" xfId="279"/>
    <cellStyle name="20% - 强调文字颜色 1 3" xfId="280"/>
    <cellStyle name="40% - 强调文字颜色 3 2 2_2017年省对市(州)税收返还和转移支付预算" xfId="281"/>
    <cellStyle name="强调文字颜色 2 2 2 2 2" xfId="282"/>
    <cellStyle name="20% - Accent1 2 2" xfId="283"/>
    <cellStyle name="常规 35_2020支出预算表(以此为准)2" xfId="284"/>
    <cellStyle name="Input 2 2" xfId="285"/>
    <cellStyle name="40% - 强调文字颜色 3 2" xfId="286"/>
    <cellStyle name="常规 26 2 2" xfId="287"/>
    <cellStyle name="常规 31 2 2" xfId="288"/>
    <cellStyle name="Note 2 6 2" xfId="289"/>
    <cellStyle name="强调文字颜色 2 2 2 2 3" xfId="290"/>
    <cellStyle name="20% - Accent1 2 3" xfId="291"/>
    <cellStyle name="适中 2_四川省2017年省对市（州）税收返还和转移支付分地区预算（草案）--社保处" xfId="292"/>
    <cellStyle name="20% - 强调文字颜色 3 2 2 3 3" xfId="293"/>
    <cellStyle name="强调文字颜色 2 2 2 3" xfId="294"/>
    <cellStyle name="差_1-政策性保险财政补助资金_四川省2019年财政预算（草案）（样表，稿二）" xfId="295"/>
    <cellStyle name="20% - Accent1 3" xfId="296"/>
    <cellStyle name="Input 2 6 2" xfId="297"/>
    <cellStyle name="强调文字颜色 2 2 2 4" xfId="298"/>
    <cellStyle name="20% - Accent1 4" xfId="299"/>
    <cellStyle name="差_2015直接融资汇总表 2 2_2017年省对市(州)税收返还和转移支付预算" xfId="300"/>
    <cellStyle name="好_汇总_2017年省对市(州)税收返还和转移支付预算_四川省2018年财政预算执行情况(样表，稿二）" xfId="301"/>
    <cellStyle name="20% - Accent1_2016年四川省省级一般公共预算支出执行情况表" xfId="302"/>
    <cellStyle name="60% - 强调文字颜色 3 2 2" xfId="303"/>
    <cellStyle name="差_8 2017年省对市（州）税收返还和转移支付预算分地区情况表（民族事业发展资金）(1)" xfId="304"/>
    <cellStyle name="20% - 强调文字颜色 3 2 2 4" xfId="305"/>
    <cellStyle name="强调文字颜色 2 2 3" xfId="306"/>
    <cellStyle name="20% - Accent2" xfId="307"/>
    <cellStyle name="60% - 强调文字颜色 3 2 2 2" xfId="308"/>
    <cellStyle name="差_8 2017年省对市（州）税收返还和转移支付预算分地区情况表（民族事业发展资金）(1) 2" xfId="309"/>
    <cellStyle name="差_“三区”文化人才专项资金" xfId="310"/>
    <cellStyle name="强调文字颜色 2 2 3 2" xfId="311"/>
    <cellStyle name="20% - Accent2 2" xfId="312"/>
    <cellStyle name="20% - 强调文字颜色 2 3" xfId="313"/>
    <cellStyle name="计算 2 2 3 5" xfId="314"/>
    <cellStyle name="40% - 强调文字颜色 6 2_四川省2017年省对市（州）税收返还和转移支付分地区预算（草案）--社保处" xfId="315"/>
    <cellStyle name="60% - 强调文字颜色 3 2 2 2 2" xfId="316"/>
    <cellStyle name="差_汇总 3_2017年省对市(州)税收返还和转移支付预算_四川省2019年财政预算（草案）（样表，稿二）" xfId="317"/>
    <cellStyle name="差_“三区”文化人才专项资金 2" xfId="318"/>
    <cellStyle name="20% - Accent2 2 2" xfId="319"/>
    <cellStyle name="常规 35" xfId="320"/>
    <cellStyle name="常规 40" xfId="321"/>
    <cellStyle name="输入 2 2 3 4 2" xfId="322"/>
    <cellStyle name="计算 2 2 3 6" xfId="323"/>
    <cellStyle name="60% - 强调文字颜色 3 2 2 2 3" xfId="324"/>
    <cellStyle name="差_“三区”文化人才专项资金 3" xfId="325"/>
    <cellStyle name="20% - Accent2 2 3" xfId="326"/>
    <cellStyle name="常规 36" xfId="327"/>
    <cellStyle name="常规 41" xfId="328"/>
    <cellStyle name="差_2-65 2" xfId="329"/>
    <cellStyle name="差_%84表2：2016-2018年省级部门三年滚动规划报表_收入" xfId="330"/>
    <cellStyle name="60% - 强调文字颜色 3 2 2 3" xfId="331"/>
    <cellStyle name="差_8 2017年省对市（州）税收返还和转移支付预算分地区情况表（民族事业发展资金）(1) 3" xfId="332"/>
    <cellStyle name="强调文字颜色 2 2 3 3" xfId="333"/>
    <cellStyle name="20% - Accent2 3" xfId="334"/>
    <cellStyle name="60% - 强调文字颜色 3 2 2 4" xfId="335"/>
    <cellStyle name="20% - Accent2 4" xfId="336"/>
    <cellStyle name="20% - Accent2_2016年四川省省级一般公共预算支出执行情况表" xfId="337"/>
    <cellStyle name="强调文字颜色 1 2 2_2017年省对市(州)税收返还和转移支付预算" xfId="338"/>
    <cellStyle name="60% - 强调文字颜色 3 2_四川省2017年省对市（州）税收返还和转移支付分地区预算（草案）--社保处" xfId="339"/>
    <cellStyle name="40% - 强调文字颜色 5 2 5" xfId="340"/>
    <cellStyle name="好_2-58_四川省2019年财政预算（草案）（样表，稿二）" xfId="341"/>
    <cellStyle name="60% - 强调文字颜色 3 2 3" xfId="342"/>
    <cellStyle name="差_Sheet33_四川省2019年财政预算（草案）（样表，稿二）" xfId="343"/>
    <cellStyle name="20% - 强调文字颜色 3 2 2 5" xfId="344"/>
    <cellStyle name="差_汇总_1 2 2 2" xfId="345"/>
    <cellStyle name="强调文字颜色 2 2 4" xfId="346"/>
    <cellStyle name="20% - Accent3" xfId="347"/>
    <cellStyle name="好_2017年省对市（州）税收返还和转移支付预算分地区情况表（华侨事务补助）(1) 3" xfId="348"/>
    <cellStyle name="Output 7 2" xfId="349"/>
    <cellStyle name="适中 3" xfId="350"/>
    <cellStyle name="60% - 强调文字颜色 5 2 2 4" xfId="351"/>
    <cellStyle name="常规 28 2 2" xfId="352"/>
    <cellStyle name="好_4-22_四川省2019年财政预算（草案）（样表，稿二）" xfId="353"/>
    <cellStyle name="Input 6" xfId="354"/>
    <cellStyle name="20% - Accent3 2 3" xfId="355"/>
    <cellStyle name="差_4-30 3" xfId="356"/>
    <cellStyle name="计算 2 8 2" xfId="357"/>
    <cellStyle name="Accent6 2 2" xfId="358"/>
    <cellStyle name="60% - 强调文字颜色 3 2 3 3" xfId="359"/>
    <cellStyle name="好_4-8_四川省2018年财政预算执行情况(样表，稿二）" xfId="360"/>
    <cellStyle name="60% - 强调文字颜色 1 2" xfId="361"/>
    <cellStyle name="Heading 4" xfId="362"/>
    <cellStyle name="20% - Accent3 3" xfId="363"/>
    <cellStyle name="Output 2 2 2 2" xfId="364"/>
    <cellStyle name="常规 14 2 2" xfId="365"/>
    <cellStyle name="Accent6 2 3" xfId="366"/>
    <cellStyle name="60% - 强调文字颜色 1 3" xfId="367"/>
    <cellStyle name="20% - Accent3 4" xfId="368"/>
    <cellStyle name="千位分隔 6 2 2" xfId="369"/>
    <cellStyle name="Explanatory Text" xfId="370"/>
    <cellStyle name="60% - Accent6 4" xfId="371"/>
    <cellStyle name="20% - Accent3_2016年四川省省级一般公共预算支出执行情况表" xfId="372"/>
    <cellStyle name="60% - 强调文字颜色 2 2 3 2" xfId="373"/>
    <cellStyle name="60% - 强调文字颜色 3 2 4" xfId="374"/>
    <cellStyle name="强调文字颜色 2 2 5" xfId="375"/>
    <cellStyle name="20% - Accent4" xfId="376"/>
    <cellStyle name="差_汇总_2 2 3 3" xfId="377"/>
    <cellStyle name="20% - Accent4 2" xfId="378"/>
    <cellStyle name="20% - 强调文字颜色 4 3" xfId="379"/>
    <cellStyle name="差_19 征兵经费_四川省2019年财政预算（草案）（样表，稿二）" xfId="380"/>
    <cellStyle name="20% - Accent4 2 2" xfId="381"/>
    <cellStyle name="20% - Accent4 2 3" xfId="382"/>
    <cellStyle name="60% - 强调文字颜色 2 2" xfId="383"/>
    <cellStyle name="好_%84表2：2016-2018年省级部门三年滚动规划报表_四川省2019年财政预算（草案）（样表，稿二）" xfId="384"/>
    <cellStyle name="差_1 2017年省对市（州）税收返还和转移支付预算分地区情况表（华侨事务补助）(1)" xfId="385"/>
    <cellStyle name="20% - Accent4 3" xfId="386"/>
    <cellStyle name="注释 2 10" xfId="387"/>
    <cellStyle name="20% - Accent4_2016年四川省省级一般公共预算支出执行情况表" xfId="388"/>
    <cellStyle name="60% - 强调文字颜色 2 2 3 3" xfId="389"/>
    <cellStyle name="60% - 强调文字颜色 3 2 5" xfId="390"/>
    <cellStyle name="差_汇总_2017年省对市(州)税收返还和转移支付预算_四川省2018年财政预算执行情况(样表，稿二）" xfId="391"/>
    <cellStyle name="差_3 2017年省对市（州）税收返还和转移支付预算分地区情况表（到村任职） 2" xfId="392"/>
    <cellStyle name="20% - Accent5" xfId="393"/>
    <cellStyle name="差_25 消防部队大型装备建设补助经费" xfId="394"/>
    <cellStyle name="40% - Accent2_2016年四川省省级一般公共预算支出执行情况表" xfId="395"/>
    <cellStyle name="20% - Accent5 2" xfId="396"/>
    <cellStyle name="20% - 强调文字颜色 5 3" xfId="397"/>
    <cellStyle name="20% - Accent5 2 2" xfId="398"/>
    <cellStyle name="百分比 3" xfId="399"/>
    <cellStyle name="Normal_APR" xfId="400"/>
    <cellStyle name="60% - 强调文字颜色 3 2" xfId="401"/>
    <cellStyle name="20% - Accent5 3" xfId="402"/>
    <cellStyle name="60% - 强调文字颜色 3 3" xfId="403"/>
    <cellStyle name="20% - Accent5 4" xfId="404"/>
    <cellStyle name="输入 2 2 2" xfId="405"/>
    <cellStyle name="60% - Accent2_收入" xfId="406"/>
    <cellStyle name="20% - Accent5_2016年四川省省级一般公共预算支出执行情况表" xfId="407"/>
    <cellStyle name="40% - 强调文字颜色 4 3" xfId="408"/>
    <cellStyle name="差_汇总_2 2_2017年省对市(州)税收返还和转移支付预算 3" xfId="409"/>
    <cellStyle name="差_3 2017年省对市（州）税收返还和转移支付预算分地区情况表（到村任职） 3" xfId="410"/>
    <cellStyle name="20% - Accent6" xfId="411"/>
    <cellStyle name="60% - 强调文字颜色 6 2 5" xfId="412"/>
    <cellStyle name="20% - Accent6 2" xfId="413"/>
    <cellStyle name="20% - 强调文字颜色 6 3" xfId="414"/>
    <cellStyle name="差_2-52_四川省2017年省对市（州）税收返还和转移支付分地区预算（草案）--社保处" xfId="415"/>
    <cellStyle name="20% - Accent6 2 2" xfId="416"/>
    <cellStyle name="no dec" xfId="417"/>
    <cellStyle name="20% - Accent6 2 3" xfId="418"/>
    <cellStyle name="Neutral" xfId="419"/>
    <cellStyle name="差_促进扩大信贷增量 4_四川省2018年财政预算执行情况(样表，稿二）" xfId="420"/>
    <cellStyle name="差_4-15_四川省2018年财政预算执行情况(样表，稿二）" xfId="421"/>
    <cellStyle name="差_4-20_四川省2018年财政预算执行情况(样表，稿二）" xfId="422"/>
    <cellStyle name="60% - 强调文字颜色 4 2" xfId="423"/>
    <cellStyle name="差_促进扩大信贷增量 2_2017年省对市(州)税收返还和转移支付预算" xfId="424"/>
    <cellStyle name="20% - Accent6 3" xfId="425"/>
    <cellStyle name="60% - 强调文字颜色 4 3" xfId="426"/>
    <cellStyle name="差_Sheet14_四川省2019年财政预算（草案）（样表，稿二）" xfId="427"/>
    <cellStyle name="好 2 3 2" xfId="428"/>
    <cellStyle name="40% - 强调文字颜色 5 2 2" xfId="429"/>
    <cellStyle name="差_促进扩大信贷增量 2 3_四川省2018年财政预算执行情况(样表，稿二）" xfId="430"/>
    <cellStyle name="好_2015直接融资汇总表 2 2" xfId="431"/>
    <cellStyle name="20% - Accent6 4" xfId="432"/>
    <cellStyle name="Accent3 2" xfId="433"/>
    <cellStyle name="20% - Accent6_2016年四川省省级一般公共预算支出执行情况表" xfId="434"/>
    <cellStyle name="20% - 强调文字颜色 1 2" xfId="435"/>
    <cellStyle name="差_%84表2：2016-2018年省级部门三年滚动规划报表_四川省2018年财政预算执行情况(样表，稿二）" xfId="436"/>
    <cellStyle name="好_省级文化发展专项资金 2" xfId="437"/>
    <cellStyle name="Bad 3" xfId="438"/>
    <cellStyle name="常规 11 4" xfId="439"/>
    <cellStyle name="60% - Accent3 2 3" xfId="440"/>
    <cellStyle name="20% - 强调文字颜色 1 2 2" xfId="441"/>
    <cellStyle name="Note 2" xfId="442"/>
    <cellStyle name="常规 2 3 2 3 2" xfId="443"/>
    <cellStyle name="60% - 强调文字颜色 2 2 2 5" xfId="444"/>
    <cellStyle name="20% - 强调文字颜色 1 2 2 2" xfId="445"/>
    <cellStyle name="标题 5" xfId="446"/>
    <cellStyle name="百分比 8" xfId="447"/>
    <cellStyle name="Note 2 2" xfId="448"/>
    <cellStyle name="20% - 强调文字颜色 4 2 2_2017年省对市(州)税收返还和转移支付预算" xfId="449"/>
    <cellStyle name="好_4-8_四川省2019年财政预算（草案）（样表，稿二）" xfId="450"/>
    <cellStyle name="20% - 强调文字颜色 1 2 2 2 2" xfId="451"/>
    <cellStyle name="标题 5 2" xfId="452"/>
    <cellStyle name="百分比 8 2" xfId="453"/>
    <cellStyle name="20% - 强调文字颜色 1 2 2 2 3" xfId="454"/>
    <cellStyle name="标题 5 3" xfId="455"/>
    <cellStyle name="差_1-政策性保险财政补助资金" xfId="456"/>
    <cellStyle name="百分比 9" xfId="457"/>
    <cellStyle name="标题 6" xfId="458"/>
    <cellStyle name="差_27 妇女儿童事业发展专项资金_四川省2019年财政预算（草案）（样表，稿二）" xfId="459"/>
    <cellStyle name="20% - 强调文字颜色 1 2 2 3" xfId="460"/>
    <cellStyle name="好_1 2017年省对市（州）税收返还和转移支付预算分地区情况表（华侨事务补助）(1)_四川省2018年财政预算执行情况(样表，稿二）" xfId="461"/>
    <cellStyle name="差_1-政策性保险财政补助资金 2" xfId="462"/>
    <cellStyle name="20% - 强调文字颜色 1 2 2 3 2" xfId="463"/>
    <cellStyle name="差_1-政策性保险财政补助资金 3" xfId="464"/>
    <cellStyle name="常规 47 3 2" xfId="465"/>
    <cellStyle name="20% - 强调文字颜色 1 2 2 3 3" xfId="466"/>
    <cellStyle name="20% - 强调文字颜色 1 2 2 4" xfId="467"/>
    <cellStyle name="差_促进扩大信贷增量 2 2 2" xfId="468"/>
    <cellStyle name="差_12 2017年省对市（州）税收返还和转移支付预算分地区情况表（民族地区春节慰问经费）(1)_四川省2019年财政预算（草案）（样表，稿二）" xfId="469"/>
    <cellStyle name="常规 16 2 2" xfId="470"/>
    <cellStyle name="常规 21 2 2" xfId="471"/>
    <cellStyle name="20% - 强调文字颜色 1 2 2 5" xfId="472"/>
    <cellStyle name="差_促进扩大信贷增量 2 2 3" xfId="473"/>
    <cellStyle name="计算 2 5" xfId="474"/>
    <cellStyle name="汇总 2 2 2 2 3 2" xfId="475"/>
    <cellStyle name="标题 3 2_四川省2018年财政预算执行情况(样表，稿二）" xfId="476"/>
    <cellStyle name="20% - 强调文字颜色 1 2 2_2017年省对市(州)税收返还和转移支付预算" xfId="477"/>
    <cellStyle name="好_6_四川省2019年财政预算（草案）（样表，稿二）" xfId="478"/>
    <cellStyle name="60% - 强调文字颜色 6 2 3 3" xfId="479"/>
    <cellStyle name="输入 2 2 2 3 2" xfId="480"/>
    <cellStyle name="好_促进扩大信贷增量 3_四川省2017年省对市（州）税收返还和转移支付分地区预算（草案）--社保处" xfId="481"/>
    <cellStyle name="标题 5 2_2017年省对市(州)税收返还和转移支付预算" xfId="482"/>
    <cellStyle name="常规 2 3 2 4" xfId="483"/>
    <cellStyle name="40% - 强调文字颜色 2 2" xfId="484"/>
    <cellStyle name="好_省级文化发展专项资金 3" xfId="485"/>
    <cellStyle name="Bad 4" xfId="486"/>
    <cellStyle name="Note 2 5 2" xfId="487"/>
    <cellStyle name="20% - 强调文字颜色 1 2 3" xfId="488"/>
    <cellStyle name="40% - 强调文字颜色 2 2 2" xfId="489"/>
    <cellStyle name="20% - 强调文字颜色 1 2 3 2" xfId="490"/>
    <cellStyle name="40% - 强调文字颜色 2 2 3" xfId="491"/>
    <cellStyle name="20% - 强调文字颜色 1 2 3 3" xfId="492"/>
    <cellStyle name="40% - 强调文字颜色 2 3" xfId="493"/>
    <cellStyle name="20% - 强调文字颜色 1 2 4" xfId="494"/>
    <cellStyle name="千位分隔 3 6 2" xfId="495"/>
    <cellStyle name="20% - 强调文字颜色 1 2 5" xfId="496"/>
    <cellStyle name="差_“三区”文化人才专项资金_四川省2018年财政预算执行情况(样表，稿二）" xfId="497"/>
    <cellStyle name="60% - 强调文字颜色 6 2 2 2" xfId="498"/>
    <cellStyle name="差_汇总_1 3_2017年省对市(州)税收返还和转移支付预算 2" xfId="499"/>
    <cellStyle name="差_2015直接融资汇总表" xfId="500"/>
    <cellStyle name="差_4-11_四川省2019年财政预算（草案）（样表，稿二）" xfId="501"/>
    <cellStyle name="常规_社保基金预算报人大建议表样" xfId="502"/>
    <cellStyle name="40% - Accent2 3" xfId="503"/>
    <cellStyle name="20% - 强调文字颜色 1 2_四川省2017年省对市（州）税收返还和转移支付分地区预算（草案）--社保处" xfId="504"/>
    <cellStyle name="20% - 强调文字颜色 2 2" xfId="505"/>
    <cellStyle name="40% - 强调文字颜色 3 2 2 5" xfId="506"/>
    <cellStyle name="20% - 强调文字颜色 2 2 2" xfId="507"/>
    <cellStyle name="60% - Accent4 2 3" xfId="508"/>
    <cellStyle name="60% - 强调文字颜色 3 2 2 5" xfId="509"/>
    <cellStyle name="20% - 强调文字颜色 2 2 2 2" xfId="510"/>
    <cellStyle name="Input_2016年全省及省级财政收支执行及2017年预算草案表（20161206，预审自用稿）" xfId="511"/>
    <cellStyle name="20% - 强调文字颜色 2 2 2 2 2" xfId="512"/>
    <cellStyle name="好_Sheet7_四川省2018年财政预算执行情况(样表，稿二）" xfId="513"/>
    <cellStyle name="差_3-创业担保贷款贴息及奖补 2" xfId="514"/>
    <cellStyle name="40% - Accent3 4" xfId="515"/>
    <cellStyle name="好_汇总 3_四川省2018年财政预算执行情况(样表，稿二）" xfId="516"/>
    <cellStyle name="20% - 强调文字颜色 2 2 2 2 3" xfId="517"/>
    <cellStyle name="好_Sheet20_四川省2017年省对市（州）税收返还和转移支付分地区预算（草案）--社保处" xfId="518"/>
    <cellStyle name="好_Sheet15_四川省2017年省对市（州）税收返还和转移支付分地区预算（草案）--社保处" xfId="519"/>
    <cellStyle name="差_3-创业担保贷款贴息及奖补 3" xfId="520"/>
    <cellStyle name="60% - 强调文字颜色 1 2 2 2" xfId="521"/>
    <cellStyle name="40% - Accent4 2" xfId="522"/>
    <cellStyle name="20% - 强调文字颜色 2 2 2 3" xfId="523"/>
    <cellStyle name="40% - Accent4 2 2" xfId="524"/>
    <cellStyle name="差_4-21_四川省2018年财政预算执行情况(样表，稿二）" xfId="525"/>
    <cellStyle name="20% - 强调文字颜色 2 2 2 3 2" xfId="526"/>
    <cellStyle name="40% - Accent4 4" xfId="527"/>
    <cellStyle name="20% - 强调文字颜色 2 2 2 5" xfId="528"/>
    <cellStyle name="差_21 禁毒补助经费" xfId="529"/>
    <cellStyle name="40% - Accent4 2 3" xfId="530"/>
    <cellStyle name="20% - 强调文字颜色 2 2 2 3 3" xfId="531"/>
    <cellStyle name="好_2-50_四川省2019年财政预算（草案）（样表，稿二）" xfId="532"/>
    <cellStyle name="好_2-45_四川省2019年财政预算（草案）（样表，稿二）" xfId="533"/>
    <cellStyle name="60% - 强调文字颜色 1 2 3 2" xfId="534"/>
    <cellStyle name="差_Sheet15_四川省2019年财政预算（草案）（样表，稿二）" xfId="535"/>
    <cellStyle name="差_Sheet20_四川省2019年财政预算（草案）（样表，稿二）" xfId="536"/>
    <cellStyle name="40% - Accent4 3" xfId="537"/>
    <cellStyle name="20% - 强调文字颜色 2 2 2 4" xfId="538"/>
    <cellStyle name="20% - 强调文字颜色 2 2 2_2017年省对市(州)税收返还和转移支付预算" xfId="539"/>
    <cellStyle name="差_2-59 2" xfId="540"/>
    <cellStyle name="20% - 强调文字颜色 2 2 3" xfId="541"/>
    <cellStyle name="20% - 强调文字颜色 6 2 2 3 2" xfId="542"/>
    <cellStyle name="20% - 强调文字颜色 2 2 3 2" xfId="543"/>
    <cellStyle name="警告文本 2 2" xfId="544"/>
    <cellStyle name="40% - Accent5 2" xfId="545"/>
    <cellStyle name="20% - 强调文字颜色 2 2 3 3" xfId="546"/>
    <cellStyle name="差_2-59 3" xfId="547"/>
    <cellStyle name="好_Sheet32_四川省2018年财政预算执行情况(样表，稿二）" xfId="548"/>
    <cellStyle name="好_Sheet27_四川省2018年财政预算执行情况(样表，稿二）" xfId="549"/>
    <cellStyle name="20% - 强调文字颜色 2 2 4" xfId="550"/>
    <cellStyle name="好_13 2017年省对市（州）税收返还和转移支付预算分地区情况表（审计能力提升专项经费）(1)_四川省2019年财政预算（草案）（样表，稿二）" xfId="551"/>
    <cellStyle name="20% - 强调文字颜色 6 2 2 3 3" xfId="552"/>
    <cellStyle name="60% - Accent1 2" xfId="553"/>
    <cellStyle name="差_省级体育专项资金 2" xfId="554"/>
    <cellStyle name="20% - 强调文字颜色 2 2 5" xfId="555"/>
    <cellStyle name="差_2-50_四川省2019年财政预算（草案）（样表，稿二）" xfId="556"/>
    <cellStyle name="差_2-45_四川省2019年财政预算（草案）（样表，稿二）" xfId="557"/>
    <cellStyle name="60% - Accent1 3" xfId="558"/>
    <cellStyle name="差_省级体育专项资金 3" xfId="559"/>
    <cellStyle name="差_15-省级防震减灾分情况" xfId="560"/>
    <cellStyle name="差_3 2017年省对市（州）税收返还和转移支付预算分地区情况表（到村任职）_四川省2019年财政预算（草案）（样表，稿二）" xfId="561"/>
    <cellStyle name="60% - 强调文字颜色 6 2 3 2" xfId="562"/>
    <cellStyle name="Input 2 4" xfId="563"/>
    <cellStyle name="好_15-省级防震减灾分情况_四川省2019年财政预算（草案）（样表，稿二）" xfId="564"/>
    <cellStyle name="差_1-学前教育发展专项资金 2" xfId="565"/>
    <cellStyle name="20% - 强调文字颜色 2 2_四川省2017年省对市（州）税收返还和转移支付分地区预算（草案）--社保处" xfId="566"/>
    <cellStyle name="20% - 强调文字颜色 4 2 2 5" xfId="567"/>
    <cellStyle name="Heading 2" xfId="568"/>
    <cellStyle name="好_2-59_四川省2017年省对市（州）税收返还和转移支付分地区预算（草案）--社保处" xfId="569"/>
    <cellStyle name="差_Sheet29_四川省2017年省对市（州）税收返还和转移支付分地区预算（草案）--社保处" xfId="570"/>
    <cellStyle name="差_汇总_2 2 2 2" xfId="571"/>
    <cellStyle name="20% - 强调文字颜色 3 2" xfId="572"/>
    <cellStyle name="强调文字颜色 4 2 2 3" xfId="573"/>
    <cellStyle name="好_8 2017年省对市（州）税收返还和转移支付预算分地区情况表（民族事业发展资金）(1)_四川省2019年财政预算（草案）（样表，稿二）" xfId="574"/>
    <cellStyle name="Heading 2 2" xfId="575"/>
    <cellStyle name="60% - Accent5 2 3" xfId="576"/>
    <cellStyle name="20% - 强调文字颜色 3 2 2" xfId="577"/>
    <cellStyle name="60% - 强调文字颜色 1 2 2 3 3" xfId="578"/>
    <cellStyle name="60% - 强调文字颜色 4 2 2 5" xfId="579"/>
    <cellStyle name="20% - 强调文字颜色 3 2 2 2" xfId="580"/>
    <cellStyle name="差_省级体育专项资金_四川省2018年财政预算执行情况(样表，稿二）" xfId="581"/>
    <cellStyle name="20% - 强调文字颜色 3 2 2 2 2" xfId="582"/>
    <cellStyle name="20% - 强调文字颜色 3 2 2 2 3" xfId="583"/>
    <cellStyle name="20% - 强调文字颜色 3 2 2_2017年省对市(州)税收返还和转移支付预算" xfId="584"/>
    <cellStyle name="差_3-义务教育均衡发展专项_四川省2019年财政预算（草案）（样表，稿二）" xfId="585"/>
    <cellStyle name="20% - 强调文字颜色 3 2 3" xfId="586"/>
    <cellStyle name="40% - Accent2 2 3" xfId="587"/>
    <cellStyle name="差_5-中央财政统借统还外债项目资金 3" xfId="588"/>
    <cellStyle name="20% - 强调文字颜色 3 2 3 2" xfId="589"/>
    <cellStyle name="好_11 2017年省对市（州）税收返还和转移支付预算分地区情况表（基层行政单位救灾专项资金）(1)" xfId="590"/>
    <cellStyle name="20% - 强调文字颜色 3 2 4" xfId="591"/>
    <cellStyle name="20% - 强调文字颜色 3 2 5" xfId="592"/>
    <cellStyle name="差_汇总_2 2 2_2017年省对市(州)税收返还和转移支付预算 2" xfId="593"/>
    <cellStyle name="20% - 强调文字颜色 3 2_四川省2017年省对市（州）税收返还和转移支付分地区预算（草案）--社保处" xfId="594"/>
    <cellStyle name="差_汇总_2 2 3 2" xfId="595"/>
    <cellStyle name="20% - 强调文字颜色 4 2" xfId="596"/>
    <cellStyle name="差_2016年四川省省级一般公共预算支出执行情况表" xfId="597"/>
    <cellStyle name="20% - 强调文字颜色 4 2 2" xfId="598"/>
    <cellStyle name="60% - Accent6 2 3" xfId="599"/>
    <cellStyle name="40% - 强调文字颜色 5 2 2_2017年省对市(州)税收返还和转移支付预算" xfId="600"/>
    <cellStyle name="常规 3 2" xfId="601"/>
    <cellStyle name="好_2015直接融资汇总表 2 2_2017年省对市(州)税收返还和转移支付预算" xfId="602"/>
    <cellStyle name="差_6 2" xfId="603"/>
    <cellStyle name="好_2-50_四川省2018年财政预算执行情况(样表，稿二）" xfId="604"/>
    <cellStyle name="好_2-45_四川省2018年财政预算执行情况(样表，稿二）" xfId="605"/>
    <cellStyle name="差_Sheet15_四川省2018年财政预算执行情况(样表，稿二）" xfId="606"/>
    <cellStyle name="差_Sheet20_四川省2018年财政预算执行情况(样表，稿二）" xfId="607"/>
    <cellStyle name="常规 3 2 2" xfId="608"/>
    <cellStyle name="60% - 强调文字颜色 5 2 2 5" xfId="609"/>
    <cellStyle name="常规 28 2 3" xfId="610"/>
    <cellStyle name="差_2016年四川省省级一般公共预算支出执行情况表 2" xfId="611"/>
    <cellStyle name="20% - 强调文字颜色 4 2 2 2" xfId="612"/>
    <cellStyle name="Input 7" xfId="613"/>
    <cellStyle name="标题 3 2 2 3" xfId="614"/>
    <cellStyle name="常规 58" xfId="615"/>
    <cellStyle name="输入 2 2_2017年省对市(州)税收返还和转移支付预算" xfId="616"/>
    <cellStyle name="20% - 强调文字颜色 4 2 2 2 2" xfId="617"/>
    <cellStyle name="Input 7 2" xfId="618"/>
    <cellStyle name="40% - Accent1" xfId="619"/>
    <cellStyle name="20% - 强调文字颜色 4 2 2 2 3" xfId="620"/>
    <cellStyle name="Output 3 2" xfId="621"/>
    <cellStyle name="输入 2 6 2" xfId="622"/>
    <cellStyle name="40% - Accent2" xfId="623"/>
    <cellStyle name="差_2016年四川省省级一般公共预算支出执行情况表 3" xfId="624"/>
    <cellStyle name="20% - 强调文字颜色 4 2 2 3" xfId="625"/>
    <cellStyle name="Input 8" xfId="626"/>
    <cellStyle name="20% - 强调文字颜色 4 2 2 3 2" xfId="627"/>
    <cellStyle name="20% - 强调文字颜色 4 2 2 3 3" xfId="628"/>
    <cellStyle name="好_四川省2017年省对市（州）税收返还和转移支付分地区预算（草案）--行政政法处_四川省2019年财政预算（草案）（样表，稿二）" xfId="629"/>
    <cellStyle name="Output 4 2" xfId="630"/>
    <cellStyle name="输入 2 7 2" xfId="631"/>
    <cellStyle name="60% - Accent3_收入" xfId="632"/>
    <cellStyle name="常规 47 4 2 2" xfId="633"/>
    <cellStyle name="好_1 2017年省对市（州）税收返还和转移支付预算分地区情况表（华侨事务补助）(1)_四川省2019年财政预算（草案）（样表，稿二）" xfId="634"/>
    <cellStyle name="Input 9" xfId="635"/>
    <cellStyle name="差_Sheet18 2" xfId="636"/>
    <cellStyle name="差_19 征兵经费" xfId="637"/>
    <cellStyle name="20% - 强调文字颜色 4 2 2 4" xfId="638"/>
    <cellStyle name="好_Sheet18" xfId="639"/>
    <cellStyle name="差_省级科技计划项目专项资金_四川省2019年财政预算（草案）（样表，稿二）" xfId="640"/>
    <cellStyle name="20% - 强调文字颜色 4 2 3" xfId="641"/>
    <cellStyle name="60% - 强调文字颜色 1 2 4" xfId="642"/>
    <cellStyle name="差_7-中等职业教育发展专项经费 2" xfId="643"/>
    <cellStyle name="差_1 2017年省对市（州）税收返还和转移支付预算分地区情况表（华侨事务补助）(1)_四川省2018年财政预算执行情况(样表，稿二）" xfId="644"/>
    <cellStyle name="20% - 强调文字颜色 4 2 3 2" xfId="645"/>
    <cellStyle name="差_体育场馆免费低收费开放补助资金_四川省2018年财政预算执行情况(样表，稿二）" xfId="646"/>
    <cellStyle name="60% - 强调文字颜色 1 2 5" xfId="647"/>
    <cellStyle name="差_7-中等职业教育发展专项经费 3" xfId="648"/>
    <cellStyle name="20% - 强调文字颜色 4 2 3 3" xfId="649"/>
    <cellStyle name="20% - 强调文字颜色 4 2 4" xfId="650"/>
    <cellStyle name="20% - 强调文字颜色 4 2 5" xfId="651"/>
    <cellStyle name="40% - 强调文字颜色 4 2 3" xfId="652"/>
    <cellStyle name="差_国家级非物质文化遗产保护专项资金_四川省2019年财政预算（草案）（样表，稿二）" xfId="653"/>
    <cellStyle name="差_123_四川省2019年财政预算（草案）（样表，稿二）" xfId="654"/>
    <cellStyle name="20% - 强调文字颜色 4 2_四川省2017年省对市（州）税收返还和转移支付分地区预算（草案）--社保处" xfId="655"/>
    <cellStyle name="差_1-政策性保险财政补助资金_四川省2018年财政预算执行情况(样表，稿二）" xfId="656"/>
    <cellStyle name="汇总 2 4" xfId="657"/>
    <cellStyle name="40% - 强调文字颜色 1 2 2 2 2" xfId="658"/>
    <cellStyle name="20% - 强调文字颜色 5 2" xfId="659"/>
    <cellStyle name="差_2-52 3" xfId="660"/>
    <cellStyle name="20% - 强调文字颜色 5 2 2" xfId="661"/>
    <cellStyle name="差_2-52_四川省2018年财政预算执行情况(样表，稿二）" xfId="662"/>
    <cellStyle name="好_7 2017年省对市（州）税收返还和转移支付预算分地区情况表（省级旅游发展资金）(1) 2" xfId="663"/>
    <cellStyle name="差_11 2017年省对市（州）税收返还和转移支付预算分地区情况表（基层行政单位救灾专项资金）(1)_四川省2019年财政预算（草案）（样表，稿二）" xfId="664"/>
    <cellStyle name="常规 10 4 3 4" xfId="665"/>
    <cellStyle name="好_Sheet33_四川省2019年财政预算（草案）（样表，稿二）" xfId="666"/>
    <cellStyle name="60% - 强调文字颜色 6 2 2 5" xfId="667"/>
    <cellStyle name="20% - 强调文字颜色 5 2 2 2" xfId="668"/>
    <cellStyle name="60% - 强调文字颜色 4 2 2_2017年省对市(州)税收返还和转移支付预算" xfId="669"/>
    <cellStyle name="输出 2 2 9" xfId="670"/>
    <cellStyle name="百分比 3 3" xfId="671"/>
    <cellStyle name="20% - 强调文字颜色 5 2 2 2 2" xfId="672"/>
    <cellStyle name="未定义 2" xfId="673"/>
    <cellStyle name="20% - 强调文字颜色 5 2 2 2 3" xfId="674"/>
    <cellStyle name="差_10 2017年省对市（州）税收返还和转移支付预算分地区情况表（寺观教堂维修补助资金）(1) 2" xfId="675"/>
    <cellStyle name="好_2015直接融资汇总表 2_2017年省对市(州)税收返还和转移支付预算" xfId="676"/>
    <cellStyle name="百分比 3 4" xfId="677"/>
    <cellStyle name="20% - 强调文字颜色 5 2 2 3" xfId="678"/>
    <cellStyle name="Accent5 2 2" xfId="679"/>
    <cellStyle name="20% - 强调文字颜色 5 2 2_2017年省对市(州)税收返还和转移支付预算" xfId="680"/>
    <cellStyle name="常规 10 4 3 5 2" xfId="681"/>
    <cellStyle name="20% - 强调文字颜色 5 2 2 3 2" xfId="682"/>
    <cellStyle name="差_20 国防动员专项经费_四川省2019年财政预算（草案）（样表，稿二）" xfId="683"/>
    <cellStyle name="差_促进扩大信贷增量 2 2_2017年省对市(州)税收返还和转移支付预算 2" xfId="684"/>
    <cellStyle name="好_4-24" xfId="685"/>
    <cellStyle name="百分比 4 3" xfId="686"/>
    <cellStyle name="好_促进扩大信贷增量 4_四川省2019年财政预算（草案）（样表，稿二）" xfId="687"/>
    <cellStyle name="20% - 强调文字颜色 5 2 2 3 3" xfId="688"/>
    <cellStyle name="差_汇总_2 3_四川省2018年财政预算执行情况(样表，稿二）" xfId="689"/>
    <cellStyle name="20% - 强调文字颜色 5 2 2 4" xfId="690"/>
    <cellStyle name="差_27 妇女儿童事业发展专项资金 2" xfId="691"/>
    <cellStyle name="20% - 强调文字颜色 5 2 2 5" xfId="692"/>
    <cellStyle name="差_27 妇女儿童事业发展专项资金 3" xfId="693"/>
    <cellStyle name="好_5-中央财政统借统还外债项目资金" xfId="694"/>
    <cellStyle name="20% - 强调文字颜色 5 2 3" xfId="695"/>
    <cellStyle name="差_2017年省对市（州）税收返还和转移支付预算分地区情况表（华侨事务补助）(1)_四川省2019年财政预算（草案）（样表，稿二）" xfId="696"/>
    <cellStyle name="Input 2 7" xfId="697"/>
    <cellStyle name="好_5-中央财政统借统还外债项目资金 2" xfId="698"/>
    <cellStyle name="20% - 强调文字颜色 5 2 3 2" xfId="699"/>
    <cellStyle name="20% - 强调文字颜色 5 2 4" xfId="700"/>
    <cellStyle name="强调文字颜色 1 2 2 3" xfId="701"/>
    <cellStyle name="差_汇总_2_四川省2019年财政预算（草案）（样表，稿二）" xfId="702"/>
    <cellStyle name="20% - 强调文字颜色 5 2 5" xfId="703"/>
    <cellStyle name="好_2-52_四川省2018年财政预算执行情况(样表，稿二）" xfId="704"/>
    <cellStyle name="差_Sheet22_四川省2018年财政预算执行情况(样表，稿二）" xfId="705"/>
    <cellStyle name="差_汇总 2" xfId="706"/>
    <cellStyle name="20% - 强调文字颜色 5 2_四川省2017年省对市（州）税收返还和转移支付分地区预算（草案）--社保处" xfId="707"/>
    <cellStyle name="差_2015直接融资汇总表 3_2017年省对市(州)税收返还和转移支付预算" xfId="708"/>
    <cellStyle name="60% - 强调文字颜色 6 2 4" xfId="709"/>
    <cellStyle name="20% - 强调文字颜色 6 2" xfId="710"/>
    <cellStyle name="好_省级科技计划项目专项资金 3" xfId="711"/>
    <cellStyle name="20% - 强调文字颜色 6 2 2" xfId="712"/>
    <cellStyle name="差_15-省级防震减灾分情况_四川省2018年财政预算执行情况(样表，稿二）" xfId="713"/>
    <cellStyle name="Note 3 4" xfId="714"/>
    <cellStyle name="20% - 强调文字颜色 6 2 2 2" xfId="715"/>
    <cellStyle name="20% - 强调文字颜色 6 2 2 2 2" xfId="716"/>
    <cellStyle name="差_汇总_2 3_2017年省对市(州)税收返还和转移支付预算 3" xfId="717"/>
    <cellStyle name="20% - 强调文字颜色 6 2 2 2 3" xfId="718"/>
    <cellStyle name="百分比 2 2 2" xfId="719"/>
    <cellStyle name="差_2-59" xfId="720"/>
    <cellStyle name="20% - 强调文字颜色 6 2 2 3" xfId="721"/>
    <cellStyle name="计算 2 3 4 2" xfId="722"/>
    <cellStyle name="差_2-65" xfId="723"/>
    <cellStyle name="计算 2 2 3 2 2" xfId="724"/>
    <cellStyle name="差_2015财金互动汇总（加人行、补成都） 2 2_2017年省对市(州)税收返还和转移支付预算" xfId="725"/>
    <cellStyle name="20% - 强调文字颜色 6 2 2 4" xfId="726"/>
    <cellStyle name="20% - 强调文字颜色 6 2 2 5" xfId="727"/>
    <cellStyle name="差_汇总_四川省2019年财政预算（草案）（样表，稿二）" xfId="728"/>
    <cellStyle name="60% - 强调文字颜色 6 2 2 2 3" xfId="729"/>
    <cellStyle name="汇总 2 2 3 5 2" xfId="730"/>
    <cellStyle name="差 2 4" xfId="731"/>
    <cellStyle name="20% - 强调文字颜色 6 2 2_2017年省对市(州)税收返还和转移支付预算" xfId="732"/>
    <cellStyle name="差_6-扶持民办教育专项_四川省2018年财政预算执行情况(样表，稿二）" xfId="733"/>
    <cellStyle name="常规 20 2 2 2" xfId="734"/>
    <cellStyle name="20% - 强调文字颜色 6 2 3" xfId="735"/>
    <cellStyle name="20% - 强调文字颜色 6 2 3 2" xfId="736"/>
    <cellStyle name="好_%84表2：2016-2018年省级部门三年滚动规划报表_四川省2018年财政预算执行情况(样表，稿二）" xfId="737"/>
    <cellStyle name="40% - 强调文字颜色 5 2_四川省2017年省对市（州）税收返还和转移支付分地区预算（草案）--社保处" xfId="738"/>
    <cellStyle name="百分比 2 3 2" xfId="739"/>
    <cellStyle name="20% - 强调文字颜色 6 2 3 3" xfId="740"/>
    <cellStyle name="20% - 强调文字颜色 6 2 4" xfId="741"/>
    <cellStyle name="Calculation 2 6 2" xfId="742"/>
    <cellStyle name="20% - 强调文字颜色 6 2 5" xfId="743"/>
    <cellStyle name="千位分隔 3 2 3" xfId="744"/>
    <cellStyle name="标题 4 2 2 3" xfId="745"/>
    <cellStyle name="差_博物馆纪念馆逐步免费开放补助资金 3" xfId="746"/>
    <cellStyle name="20% - 强调文字颜色 6 2_四川省2017年省对市（州）税收返还和转移支付分地区预算（草案）--社保处" xfId="747"/>
    <cellStyle name="40% - Accent1 2" xfId="748"/>
    <cellStyle name="40% - 强调文字颜色 3 2 2 2 3" xfId="749"/>
    <cellStyle name="常规 36 2 2 4" xfId="750"/>
    <cellStyle name="差_1-12 3" xfId="751"/>
    <cellStyle name="Calculation 2 4" xfId="752"/>
    <cellStyle name="40% - Accent1 2 2" xfId="753"/>
    <cellStyle name="常规 10 4 3 4 2 3" xfId="754"/>
    <cellStyle name="好_3 2017年省对市（州）税收返还和转移支付预算分地区情况表（到村任职） 2" xfId="755"/>
    <cellStyle name="Calculation 2 5" xfId="756"/>
    <cellStyle name="40% - Accent1 2 3" xfId="757"/>
    <cellStyle name="40% - Accent1 3" xfId="758"/>
    <cellStyle name="Output 3 2 2" xfId="759"/>
    <cellStyle name="40% - Accent2 2" xfId="760"/>
    <cellStyle name="40% - 强调文字颜色 3 2 2 3 3" xfId="761"/>
    <cellStyle name="差_5-中央财政统借统还外债项目资金" xfId="762"/>
    <cellStyle name="好_2" xfId="763"/>
    <cellStyle name="40% - Accent2 2 2" xfId="764"/>
    <cellStyle name="差_5-中央财政统借统还外债项目资金 2" xfId="765"/>
    <cellStyle name="40% - Accent2 4" xfId="766"/>
    <cellStyle name="常规 2 3_2017年省对市(州)税收返还和转移支付预算" xfId="767"/>
    <cellStyle name="40% - 强调文字颜色 5 2 3 2" xfId="768"/>
    <cellStyle name="Output 3 3" xfId="769"/>
    <cellStyle name="差_2-55_四川省2019年财政预算（草案）（样表，稿二）" xfId="770"/>
    <cellStyle name="差_2-60_四川省2019年财政预算（草案）（样表，稿二）" xfId="771"/>
    <cellStyle name="40% - Accent3" xfId="772"/>
    <cellStyle name="Output 3 3 2" xfId="773"/>
    <cellStyle name="40% - Accent3 2" xfId="774"/>
    <cellStyle name="常规 21 4" xfId="775"/>
    <cellStyle name="40% - Accent3 2 2" xfId="776"/>
    <cellStyle name="差_促进扩大信贷增量_2017年省对市(州)税收返还和转移支付预算_四川省2018年财政预算执行情况(样表，稿二）" xfId="777"/>
    <cellStyle name="常规 21 5" xfId="778"/>
    <cellStyle name="常规 28 2 2 2" xfId="779"/>
    <cellStyle name="40% - Accent3 2 3" xfId="780"/>
    <cellStyle name="40% - Accent3 3" xfId="781"/>
    <cellStyle name="40% - Accent3_2016年四川省省级一般公共预算支出执行情况表" xfId="782"/>
    <cellStyle name="40% - 强调文字颜色 4 2 2 3 2" xfId="783"/>
    <cellStyle name="40% - 强调文字颜色 5 2 3 3" xfId="784"/>
    <cellStyle name="检查单元格 2 3 2" xfId="785"/>
    <cellStyle name="Output 3 4" xfId="786"/>
    <cellStyle name="40% - Accent4" xfId="787"/>
    <cellStyle name="差_2017年省对市(州)税收返还和转移支付预算" xfId="788"/>
    <cellStyle name="差_4-8_四川省2019年财政预算（草案）（样表，稿二）" xfId="789"/>
    <cellStyle name="60% - Accent1 4" xfId="790"/>
    <cellStyle name="40% - Accent4_2016年四川省省级一般公共预算支出执行情况表" xfId="791"/>
    <cellStyle name="好_Sheet2" xfId="792"/>
    <cellStyle name="差_地方纪检监察机关办案补助专项资金_四川省2019年财政预算（草案）（样表，稿二）" xfId="793"/>
    <cellStyle name="40% - 强调文字颜色 1 2 3 2" xfId="794"/>
    <cellStyle name="好_2-67_四川省2017年省对市（州）税收返还和转移支付分地区预算（草案）--社保处" xfId="795"/>
    <cellStyle name="差_Sheet14 2" xfId="796"/>
    <cellStyle name="40% - 强调文字颜色 4 2 2 3 3" xfId="797"/>
    <cellStyle name="警告文本 2" xfId="798"/>
    <cellStyle name="40% - Accent5" xfId="799"/>
    <cellStyle name="警告文本 2 2 2" xfId="800"/>
    <cellStyle name="汇总 2 2 3" xfId="801"/>
    <cellStyle name="40% - Accent5 2 2" xfId="802"/>
    <cellStyle name="警告文本 2 2 3" xfId="803"/>
    <cellStyle name="汇总 2 2 4" xfId="804"/>
    <cellStyle name="40% - Accent5 2 3" xfId="805"/>
    <cellStyle name="好_促进扩大信贷增量 2_2017年省对市(州)税收返还和转移支付预算 2" xfId="806"/>
    <cellStyle name="40% - 强调文字颜色 2 2_四川省2017年省对市（州）税收返还和转移支付分地区预算（草案）--社保处" xfId="807"/>
    <cellStyle name="警告文本 2 3" xfId="808"/>
    <cellStyle name="好_21 禁毒补助经费" xfId="809"/>
    <cellStyle name="40% - Accent5 3" xfId="810"/>
    <cellStyle name="样式 1 2" xfId="811"/>
    <cellStyle name="警告文本 2 4" xfId="812"/>
    <cellStyle name="差_2-50" xfId="813"/>
    <cellStyle name="差_2-45" xfId="814"/>
    <cellStyle name="40% - Accent5 4" xfId="815"/>
    <cellStyle name="好_12 2017年省对市（州）税收返还和转移支付预算分地区情况表（民族地区春节慰问经费）(1)_四川省2018年财政预算执行情况(样表，稿二）" xfId="816"/>
    <cellStyle name="40% - Accent5_2016年四川省省级一般公共预算支出执行情况表" xfId="817"/>
    <cellStyle name="差_27 妇女儿童事业发展专项资金" xfId="818"/>
    <cellStyle name="警告文本 3" xfId="819"/>
    <cellStyle name="40% - Accent6" xfId="820"/>
    <cellStyle name="差_10 2017年省对市（州）税收返还和转移支付预算分地区情况表（寺观教堂维修补助资金）(1)_四川省2019年财政预算（草案）（样表，稿二）" xfId="821"/>
    <cellStyle name="好_“三区”文化人才专项资金_四川省2018年财政预算执行情况(样表，稿二）" xfId="822"/>
    <cellStyle name="40% - Accent6 2" xfId="823"/>
    <cellStyle name="差_汇总_2017年省对市(州)税收返还和转移支付预算" xfId="824"/>
    <cellStyle name="好_Sheet33_四川省2017年省对市（州）税收返还和转移支付分地区预算（草案）--社保处" xfId="825"/>
    <cellStyle name="60% - Accent1 2 3" xfId="826"/>
    <cellStyle name="40% - Accent6 3" xfId="827"/>
    <cellStyle name="差_汇总_四川省2018年财政预算执行情况(样表，稿二）" xfId="828"/>
    <cellStyle name="40% - Accent6 4" xfId="829"/>
    <cellStyle name="标题 5 2 3" xfId="830"/>
    <cellStyle name="60% - Accent1_收入" xfId="831"/>
    <cellStyle name="Note 2 2 3" xfId="832"/>
    <cellStyle name="40% - Accent6_2016年四川省省级一般公共预算支出执行情况表" xfId="833"/>
    <cellStyle name="40% - 强调文字颜色 1 2" xfId="834"/>
    <cellStyle name="常规 47 2 3 2" xfId="835"/>
    <cellStyle name="40% - 强调文字颜色 1 2 2" xfId="836"/>
    <cellStyle name="40% - 强调文字颜色 6 2 2 3" xfId="837"/>
    <cellStyle name="常规 5 7" xfId="838"/>
    <cellStyle name="40% - 强调文字颜色 1 2 2 2" xfId="839"/>
    <cellStyle name="40% - 强调文字颜色 6 2 2 3 2" xfId="840"/>
    <cellStyle name="差_4-12_四川省2019年财政预算（草案）（样表，稿二）" xfId="841"/>
    <cellStyle name="千位分隔 7" xfId="842"/>
    <cellStyle name="好_促进扩大信贷增量_2017年省对市(州)税收返还和转移支付预算_四川省2019年财政预算（草案）（样表，稿二）" xfId="843"/>
    <cellStyle name="差_2017年省对市（州）税收返还和转移支付预算分地区情况表（华侨事务补助）(1)_四川省2017年省对市（州）税收返还和转移支付分地区预算（草案）--社保处" xfId="844"/>
    <cellStyle name="常规 25 2" xfId="845"/>
    <cellStyle name="常规 30 2" xfId="846"/>
    <cellStyle name="40% - 强调文字颜色 4 2 4" xfId="847"/>
    <cellStyle name="汇总 2 5" xfId="848"/>
    <cellStyle name="40% - 强调文字颜色 1 2 2 2 3" xfId="849"/>
    <cellStyle name="计算 2 3 2 2" xfId="850"/>
    <cellStyle name="好_1-学前教育发展专项资金 2" xfId="851"/>
    <cellStyle name="40% - 强调文字颜色 1 2 2_2017年省对市(州)税收返还和转移支付预算" xfId="852"/>
    <cellStyle name="40% - 强调文字颜色 1 2 2 3" xfId="853"/>
    <cellStyle name="好_博物馆纪念馆逐步免费开放补助资金_四川省2019年财政预算（草案）（样表，稿二）" xfId="854"/>
    <cellStyle name="40% - 强调文字颜色 6 2 2 3 3" xfId="855"/>
    <cellStyle name="百分比 2 2" xfId="856"/>
    <cellStyle name="40% - 强调文字颜色 1 2 2 4" xfId="857"/>
    <cellStyle name="差_促进扩大信贷增量 2 2_四川省2017年省对市（州）税收返还和转移支付分地区预算（草案）--社保处" xfId="858"/>
    <cellStyle name="百分比 2 3" xfId="859"/>
    <cellStyle name="40% - 强调文字颜色 1 2 2 5" xfId="860"/>
    <cellStyle name="40% - 强调文字颜色 1 2 3" xfId="861"/>
    <cellStyle name="40% - 强调文字颜色 6 2 2 4" xfId="862"/>
    <cellStyle name="常规 5 8" xfId="863"/>
    <cellStyle name="差_汇总 2_2017年省对市(州)税收返还和转移支付预算_四川省2018年财政预算执行情况(样表，稿二）" xfId="864"/>
    <cellStyle name="差_6-省级财政政府与社会资本合作项目综合补助资金" xfId="865"/>
    <cellStyle name="40% - 强调文字颜色 1 2 3 3" xfId="866"/>
    <cellStyle name="40% - 强调文字颜色 1 2 4" xfId="867"/>
    <cellStyle name="40% - 强调文字颜色 6 2 2 5" xfId="868"/>
    <cellStyle name="常规 5 9" xfId="869"/>
    <cellStyle name="输入 2 2 8 2" xfId="870"/>
    <cellStyle name="差_文化产业发展专项资金" xfId="871"/>
    <cellStyle name="差_1-学前教育发展专项资金_四川省2018年财政预算执行情况(样表，稿二）" xfId="872"/>
    <cellStyle name="40% - 强调文字颜色 1 2_四川省2017年省对市（州）税收返还和转移支付分地区预算（草案）--社保处" xfId="873"/>
    <cellStyle name="常规 9 2" xfId="874"/>
    <cellStyle name="差_23 铁路护路专项经费 2" xfId="875"/>
    <cellStyle name="40% - 强调文字颜色 1 3" xfId="876"/>
    <cellStyle name="差_2-55_四川省2017年省对市（州）税收返还和转移支付分地区预算（草案）--社保处" xfId="877"/>
    <cellStyle name="差_2-60_四川省2017年省对市（州）税收返还和转移支付分地区预算（草案）--社保处" xfId="878"/>
    <cellStyle name="常规 3_15-省级防震减灾分情况" xfId="879"/>
    <cellStyle name="40% - 强调文字颜色 2 2 2 2" xfId="880"/>
    <cellStyle name="差_Sheet26_四川省2017年省对市（州）税收返还和转移支付分地区预算（草案）--社保处" xfId="881"/>
    <cellStyle name="60% - Accent4 3" xfId="882"/>
    <cellStyle name="40% - 强调文字颜色 2 2 2 2 2" xfId="883"/>
    <cellStyle name="差_汇总 2 2_2017年省对市(州)税收返还和转移支付预算_四川省2019年财政预算（草案）（样表，稿二）" xfId="884"/>
    <cellStyle name="常规 2 4 3" xfId="885"/>
    <cellStyle name="差_%84表2：2016-2018年省级部门三年滚动规划报表_四川省2019年财政预算（草案）（样表，稿二）" xfId="886"/>
    <cellStyle name="常规 2 2 2 2 2" xfId="887"/>
    <cellStyle name="60% - Accent4 4" xfId="888"/>
    <cellStyle name="40% - 强调文字颜色 2 2 2 2 3" xfId="889"/>
    <cellStyle name="常规 2 4 4" xfId="890"/>
    <cellStyle name="60% - 强调文字颜色 5 2" xfId="891"/>
    <cellStyle name="40% - 强调文字颜色 2 2 2 3" xfId="892"/>
    <cellStyle name="40% - 强调文字颜色 2 2 2 3 2" xfId="893"/>
    <cellStyle name="常规 2 5 3" xfId="894"/>
    <cellStyle name="60% - 强调文字颜色 5 2 2" xfId="895"/>
    <cellStyle name="60% - 强调文字颜色 1 2 2 4" xfId="896"/>
    <cellStyle name="差_12 2017年省对市（州）税收返还和转移支付预算分地区情况表（民族地区春节慰问经费）(1)" xfId="897"/>
    <cellStyle name="常规 48 2 2 2" xfId="898"/>
    <cellStyle name="强调文字颜色 4 2 3" xfId="899"/>
    <cellStyle name="60% - Accent5 3" xfId="900"/>
    <cellStyle name="40% - 强调文字颜色 2 2 2 3 3" xfId="901"/>
    <cellStyle name="常规 2 5 4" xfId="902"/>
    <cellStyle name="60% - 强调文字颜色 5 2 3" xfId="903"/>
    <cellStyle name="强调文字颜色 4 2 4" xfId="904"/>
    <cellStyle name="60% - Accent5 4" xfId="905"/>
    <cellStyle name="差 2 2_2017年省对市(州)税收返还和转移支付预算" xfId="906"/>
    <cellStyle name="常规 2 2 2 3 2" xfId="907"/>
    <cellStyle name="60% - 强调文字颜色 1 2 2 5" xfId="908"/>
    <cellStyle name="60% - 强调文字颜色 5 3" xfId="909"/>
    <cellStyle name="40% - 强调文字颜色 2 2 2 4" xfId="910"/>
    <cellStyle name="40% - 强调文字颜色 2 2 2 5" xfId="911"/>
    <cellStyle name="差_%84表2：2016-2018年省级部门三年滚动规划报表 3" xfId="912"/>
    <cellStyle name="40% - 强调文字颜色 2 2 3 2" xfId="913"/>
    <cellStyle name="差_18 2017年省对市（州）税收返还和转移支付预算分地区情况表（全省法院系统业务经费）(1)_四川省2018年财政预算执行情况(样表，稿二）" xfId="914"/>
    <cellStyle name="60% - 强调文字颜色 6 2" xfId="915"/>
    <cellStyle name="40% - 强调文字颜色 2 2 3 3" xfId="916"/>
    <cellStyle name="Calculation 6 2" xfId="917"/>
    <cellStyle name="40% - 强调文字颜色 2 2 4" xfId="918"/>
    <cellStyle name="40% - 强调文字颜色 2 2 5" xfId="919"/>
    <cellStyle name="好_3-义务教育均衡发展专项_四川省2019年财政预算（草案）（样表，稿二）" xfId="920"/>
    <cellStyle name="标题 4 2 2_2017年省对市(州)税收返还和转移支付预算" xfId="921"/>
    <cellStyle name="好_少数民族文化事业发展专项资金" xfId="922"/>
    <cellStyle name="Input 2 2 2" xfId="923"/>
    <cellStyle name="60% - 强调文字颜色 4 2 2 2 3" xfId="924"/>
    <cellStyle name="40% - 强调文字颜色 3 2 2" xfId="925"/>
    <cellStyle name="常规 26 2 2 2" xfId="926"/>
    <cellStyle name="40% - 强调文字颜色 3 2 2 2" xfId="927"/>
    <cellStyle name="常规 26 2 2 2 2" xfId="928"/>
    <cellStyle name="40% - 强调文字颜色 3 2 4" xfId="929"/>
    <cellStyle name="40% - 强调文字颜色 3 2 2 2 2" xfId="930"/>
    <cellStyle name="40% - 强调文字颜色 3 2 5" xfId="931"/>
    <cellStyle name="好_省级科技计划项目专项资金_四川省2019年财政预算（草案）（样表，稿二）" xfId="932"/>
    <cellStyle name="40% - 强调文字颜色 3 2 2 3" xfId="933"/>
    <cellStyle name="40% - 强调文字颜色 3 2 2 3 2" xfId="934"/>
    <cellStyle name="40% - 强调文字颜色 3 2 2 4" xfId="935"/>
    <cellStyle name="60% - Accent4 2 2" xfId="936"/>
    <cellStyle name="40% - 强调文字颜色 3 2 3" xfId="937"/>
    <cellStyle name="常规 26 2 2 3" xfId="938"/>
    <cellStyle name="常规 27" xfId="939"/>
    <cellStyle name="常规 32" xfId="940"/>
    <cellStyle name="40% - 强调文字颜色 3 2 3 2" xfId="941"/>
    <cellStyle name="差_促进扩大信贷增量 2_2017年省对市(州)税收返还和转移支付预算_四川省2018年财政预算执行情况(样表，稿二）" xfId="942"/>
    <cellStyle name="常规 28" xfId="943"/>
    <cellStyle name="常规 33" xfId="944"/>
    <cellStyle name="40% - 强调文字颜色 3 2 3 3" xfId="945"/>
    <cellStyle name="差_14 2017年省对市（州）税收返还和转移支付预算分地区情况表（支持基层政权建设补助资金）(1) 3" xfId="946"/>
    <cellStyle name="Neutral 2" xfId="947"/>
    <cellStyle name="60% - 强调文字颜色 4 2 2" xfId="948"/>
    <cellStyle name="差_促进扩大信贷增量 2_2017年省对市(州)税收返还和转移支付预算 2" xfId="949"/>
    <cellStyle name="40% - 强调文字颜色 3 2_四川省2017年省对市（州）税收返还和转移支付分地区预算（草案）--社保处" xfId="950"/>
    <cellStyle name="Input 2 3" xfId="951"/>
    <cellStyle name="40% - 强调文字颜色 3 3" xfId="952"/>
    <cellStyle name="常规 26 2 3" xfId="953"/>
    <cellStyle name="差_汇总 2 3 3" xfId="954"/>
    <cellStyle name="好_1-政策性保险财政补助资金 3" xfId="955"/>
    <cellStyle name="40% - 强调文字颜色 4 2 2" xfId="956"/>
    <cellStyle name="40% - 强调文字颜色 4 2 2 2" xfId="957"/>
    <cellStyle name="好_促进扩大信贷增量 2 2_2017年省对市(州)税收返还和转移支付预算_四川省2018年财政预算执行情况(样表，稿二）" xfId="958"/>
    <cellStyle name="40% - 强调文字颜色 4 2 2 2 2" xfId="959"/>
    <cellStyle name="差_4-22_四川省2019年财政预算（草案）（样表，稿二）" xfId="960"/>
    <cellStyle name="千位分隔 5 2 2" xfId="961"/>
    <cellStyle name="40% - 强调文字颜色 5 2 2 3" xfId="962"/>
    <cellStyle name="40% - 强调文字颜色 4 2 2 2 3" xfId="963"/>
    <cellStyle name="千位分隔 5 2 3" xfId="964"/>
    <cellStyle name="40% - 强调文字颜色 5 2 2 4" xfId="965"/>
    <cellStyle name="40% - 强调文字颜色 4 2 2 3" xfId="966"/>
    <cellStyle name="千位分隔 2 2 3 2" xfId="967"/>
    <cellStyle name="40% - 强调文字颜色 4 2 2 4" xfId="968"/>
    <cellStyle name="差_19 征兵经费_四川省2018年财政预算执行情况(样表，稿二）" xfId="969"/>
    <cellStyle name="常规 21 2 3 2 2" xfId="970"/>
    <cellStyle name="40% - 强调文字颜色 4 2 2 5" xfId="971"/>
    <cellStyle name="差_2-52_四川省2019年财政预算（草案）（样表，稿二）" xfId="972"/>
    <cellStyle name="标题 5 2 2" xfId="973"/>
    <cellStyle name="40% - 强调文字颜色 4 2 2_2017年省对市(州)税收返还和转移支付预算" xfId="974"/>
    <cellStyle name="常规 25 3" xfId="975"/>
    <cellStyle name="常规 30 3" xfId="976"/>
    <cellStyle name="40% - 强调文字颜色 4 2 5" xfId="977"/>
    <cellStyle name="差_28 基层干训机构建设补助专项资金_四川省2018年财政预算执行情况(样表，稿二）" xfId="978"/>
    <cellStyle name="40% - 强调文字颜色 4 2_四川省2017年省对市（州）税收返还和转移支付分地区预算（草案）--社保处" xfId="979"/>
    <cellStyle name="60% - 强调文字颜色 5 2 2 2 2" xfId="980"/>
    <cellStyle name="Input 4 2" xfId="981"/>
    <cellStyle name="好 2 3" xfId="982"/>
    <cellStyle name="40% - 强调文字颜色 5 2" xfId="983"/>
    <cellStyle name="常规 28 2 2 4" xfId="984"/>
    <cellStyle name="40% - 强调文字颜色 5 2 2 2" xfId="985"/>
    <cellStyle name="注释 2 2 3 7" xfId="986"/>
    <cellStyle name="40% - 强调文字颜色 5 2 2 2 2" xfId="987"/>
    <cellStyle name="Good" xfId="988"/>
    <cellStyle name="常规 10" xfId="989"/>
    <cellStyle name="40% - 强调文字颜色 5 2 2 3 2" xfId="990"/>
    <cellStyle name="Total 3 2" xfId="991"/>
    <cellStyle name="40% - 强调文字颜色 5 2 2 5" xfId="992"/>
    <cellStyle name="差_地方纪检监察机关办案补助专项资金_四川省2018年财政预算执行情况(样表，稿二）" xfId="993"/>
    <cellStyle name="好 2 3 3" xfId="994"/>
    <cellStyle name="差_24 维稳经费_四川省2018年财政预算执行情况(样表，稿二）" xfId="995"/>
    <cellStyle name="40% - 强调文字颜色 5 2 3" xfId="996"/>
    <cellStyle name="差_2017年省对市(州)税收返还和转移支付预算 2" xfId="997"/>
    <cellStyle name="差_2017年省对市(州)税收返还和转移支付预算 3" xfId="998"/>
    <cellStyle name="差_2_四川省2018年财政预算执行情况(样表，稿二）" xfId="999"/>
    <cellStyle name="40% - 强调文字颜色 5 2 4" xfId="1000"/>
    <cellStyle name="60% - 强调文字颜色 5 2 2 2 3" xfId="1001"/>
    <cellStyle name="好_2015直接融资汇总表 3" xfId="1002"/>
    <cellStyle name="差_汇总 3_四川省2019年财政预算（草案）（样表，稿二）" xfId="1003"/>
    <cellStyle name="好_Sheet14_四川省2017年省对市（州）税收返还和转移支付分地区预算（草案）--社保处" xfId="1004"/>
    <cellStyle name="好 2 4" xfId="1005"/>
    <cellStyle name="40% - 强调文字颜色 5 3" xfId="1006"/>
    <cellStyle name="40% - 强调文字颜色 6 2 2" xfId="1007"/>
    <cellStyle name="40% - 强调文字颜色 6 2 2 2" xfId="1008"/>
    <cellStyle name="常规 5 6" xfId="1009"/>
    <cellStyle name="40% - 强调文字颜色 6 2 2 2 2" xfId="1010"/>
    <cellStyle name="常规_200704(第一稿） 2" xfId="1011"/>
    <cellStyle name="差_2015财金互动汇总（加人行、补成都） 2 2" xfId="1012"/>
    <cellStyle name="40% - 强调文字颜色 6 2 2 2 3" xfId="1013"/>
    <cellStyle name="60% - Accent6 2" xfId="1014"/>
    <cellStyle name="60% - 强调文字颜色 1 2 3 3" xfId="1015"/>
    <cellStyle name="差_2 3" xfId="1016"/>
    <cellStyle name="40% - 强调文字颜色 6 2 2_2017年省对市(州)税收返还和转移支付预算" xfId="1017"/>
    <cellStyle name="40% - 强调文字颜色 6 2 3" xfId="1018"/>
    <cellStyle name="40% - 强调文字颜色 6 2 3 2" xfId="1019"/>
    <cellStyle name="常规 6 6" xfId="1020"/>
    <cellStyle name="常规 6 7" xfId="1021"/>
    <cellStyle name="40% - 强调文字颜色 6 2 3 3" xfId="1022"/>
    <cellStyle name="40% - 强调文字颜色 6 2 4" xfId="1023"/>
    <cellStyle name="汇总 2 6 2" xfId="1024"/>
    <cellStyle name="40% - 强调文字颜色 6 2 5" xfId="1025"/>
    <cellStyle name="适中 2 3" xfId="1026"/>
    <cellStyle name="60% - 强调文字颜色 5 2 2 3 3" xfId="1027"/>
    <cellStyle name="差_14 2017年省对市（州）税收返还和转移支付预算分地区情况表（支持基层政权建设补助资金）(1) 2" xfId="1028"/>
    <cellStyle name="好_2015直接融资汇总表 3_2017年省对市(州)税收返还和转移支付预算" xfId="1029"/>
    <cellStyle name="40% - 强调文字颜色 6 3" xfId="1030"/>
    <cellStyle name="好_2-65_四川省2019年财政预算（草案）（样表，稿二）" xfId="1031"/>
    <cellStyle name="差_21 禁毒补助经费 2" xfId="1032"/>
    <cellStyle name="60% - Accent1" xfId="1033"/>
    <cellStyle name="差_省级体育专项资金" xfId="1034"/>
    <cellStyle name="60% - Accent1 2 2" xfId="1035"/>
    <cellStyle name="差_21 禁毒补助经费 3" xfId="1036"/>
    <cellStyle name="60% - Accent2" xfId="1037"/>
    <cellStyle name="差_促进扩大信贷增量 3_2017年省对市(州)税收返还和转移支付预算" xfId="1038"/>
    <cellStyle name="Title 2" xfId="1039"/>
    <cellStyle name="60% - Accent2 2" xfId="1040"/>
    <cellStyle name="差_促进扩大信贷增量 3_2017年省对市(州)税收返还和转移支付预算 2" xfId="1041"/>
    <cellStyle name="常规 37 2" xfId="1042"/>
    <cellStyle name="常规 42 2" xfId="1043"/>
    <cellStyle name="标题 2 2 2 3" xfId="1044"/>
    <cellStyle name="60% - Accent2 2 2" xfId="1045"/>
    <cellStyle name="60% - Accent2 2 3" xfId="1046"/>
    <cellStyle name="60% - Accent2 3" xfId="1047"/>
    <cellStyle name="差_促进扩大信贷增量 3_2017年省对市(州)税收返还和转移支付预算 3" xfId="1048"/>
    <cellStyle name="Total_2016年全省及省级财政收支执行及2017年预算草案表（20161206，预审自用稿）" xfId="1049"/>
    <cellStyle name="常规 10 2 4 2" xfId="1050"/>
    <cellStyle name="60% - Accent3" xfId="1051"/>
    <cellStyle name="60% - Accent3 2" xfId="1052"/>
    <cellStyle name="Bad" xfId="1053"/>
    <cellStyle name="强调文字颜色 1 2_四川省2017年省对市（州）税收返还和转移支付分地区预算（草案）--社保处" xfId="1054"/>
    <cellStyle name="Bad 2" xfId="1055"/>
    <cellStyle name="常规 11 3" xfId="1056"/>
    <cellStyle name="60% - Accent3 2 2" xfId="1057"/>
    <cellStyle name="60% - Accent3 3" xfId="1058"/>
    <cellStyle name="常规 28_2016年社保基金收支执行及2017年预算草案表" xfId="1059"/>
    <cellStyle name="好_7-普惠金融政府和社会资本合作以奖代补资金 2" xfId="1060"/>
    <cellStyle name="60% - Accent3 4" xfId="1061"/>
    <cellStyle name="差_2-50_四川省2017年省对市（州）税收返还和转移支付分地区预算（草案）--社保处" xfId="1062"/>
    <cellStyle name="差_2-45_四川省2017年省对市（州）税收返还和转移支付分地区预算（草案）--社保处" xfId="1063"/>
    <cellStyle name="60% - Accent4" xfId="1064"/>
    <cellStyle name="差_公共文化服务体系建设_四川省2018年财政预算执行情况(样表，稿二）" xfId="1065"/>
    <cellStyle name="60% - Accent4 2" xfId="1066"/>
    <cellStyle name="好_汇总 2 2 2" xfId="1067"/>
    <cellStyle name="差_公共文化服务体系建设_四川省2019年财政预算（草案）（样表，稿二）" xfId="1068"/>
    <cellStyle name="60% - Accent4_收入" xfId="1069"/>
    <cellStyle name="强调文字颜色 4 2" xfId="1070"/>
    <cellStyle name="60% - Accent5" xfId="1071"/>
    <cellStyle name="强调文字颜色 4 2 2" xfId="1072"/>
    <cellStyle name="60% - Accent5 2" xfId="1073"/>
    <cellStyle name="常规 2 4_四川省2018年财政预算执行情况(样表，稿二）" xfId="1074"/>
    <cellStyle name="60% - 强调文字颜色 1 2 2 3" xfId="1075"/>
    <cellStyle name="强调文字颜色 4 2 2 2" xfId="1076"/>
    <cellStyle name="好_21 禁毒补助经费_四川省2018年财政预算执行情况(样表，稿二）" xfId="1077"/>
    <cellStyle name="60% - Accent5 2 2" xfId="1078"/>
    <cellStyle name="常规 25 4" xfId="1079"/>
    <cellStyle name="60% - 强调文字颜色 1 2 2 3 2" xfId="1080"/>
    <cellStyle name="好_2-59" xfId="1081"/>
    <cellStyle name="差_Sheet29" xfId="1082"/>
    <cellStyle name="差_国家级非物质文化遗产保护专项资金 2" xfId="1083"/>
    <cellStyle name="差_123 2" xfId="1084"/>
    <cellStyle name="60% - Accent5_收入" xfId="1085"/>
    <cellStyle name="60% - 强调文字颜色 2 2 2_2017年省对市(州)税收返还和转移支付预算" xfId="1086"/>
    <cellStyle name="Accent2 2 2" xfId="1087"/>
    <cellStyle name="强调文字颜色 4 3" xfId="1088"/>
    <cellStyle name="60% - Accent6" xfId="1089"/>
    <cellStyle name="60% - Accent6 2 2" xfId="1090"/>
    <cellStyle name="60% - Accent6 3" xfId="1091"/>
    <cellStyle name="60% - Accent6_收入" xfId="1092"/>
    <cellStyle name="差_6-扶持民办教育专项_四川省2019年财政预算（草案）（样表，稿二）" xfId="1093"/>
    <cellStyle name="60% - 强调文字颜色 1 2 2" xfId="1094"/>
    <cellStyle name="好_2-60_四川省2019年财政预算（草案）（样表，稿二）" xfId="1095"/>
    <cellStyle name="好_2-55_四川省2019年财政预算（草案）（样表，稿二）" xfId="1096"/>
    <cellStyle name="60% - 强调文字颜色 5 2 3 3" xfId="1097"/>
    <cellStyle name="差_Sheet25_四川省2019年财政预算（草案）（样表，稿二）" xfId="1098"/>
    <cellStyle name="好_促进扩大信贷增量 2 2_四川省2018年财政预算执行情况(样表，稿二）" xfId="1099"/>
    <cellStyle name="60% - 强调文字颜色 1 2 2 2 2" xfId="1100"/>
    <cellStyle name="Heading 1 2" xfId="1101"/>
    <cellStyle name="60% - 强调文字颜色 1 2 2 2 3" xfId="1102"/>
    <cellStyle name="好_美术馆公共图书馆文化馆（站）免费开放专项资金_四川省2018年财政预算执行情况(样表，稿二）" xfId="1103"/>
    <cellStyle name="60% - 强调文字颜色 1 2 3" xfId="1104"/>
    <cellStyle name="注释 2 2 5 2" xfId="1105"/>
    <cellStyle name="60% - 强调文字颜色 1 2_四川省2017年省对市（州）税收返还和转移支付分地区预算（草案）--社保处" xfId="1106"/>
    <cellStyle name="60% - 强调文字颜色 2 2 2 3 2" xfId="1107"/>
    <cellStyle name="60% - 强调文字颜色 2 2 2 3 3" xfId="1108"/>
    <cellStyle name="60% - 强调文字颜色 2 2 3" xfId="1109"/>
    <cellStyle name="60% - 强调文字颜色 2 2 4" xfId="1110"/>
    <cellStyle name="差_债券贴息计算器" xfId="1111"/>
    <cellStyle name="60% - 强调文字颜色 2 2 5" xfId="1112"/>
    <cellStyle name="Accent4 4" xfId="1113"/>
    <cellStyle name="差_促进扩大信贷增量 2" xfId="1114"/>
    <cellStyle name="60% - 强调文字颜色 2 2_四川省2017年省对市（州）税收返还和转移支付分地区预算（草案）--社保处" xfId="1115"/>
    <cellStyle name="输入 2 2 3 5 2" xfId="1116"/>
    <cellStyle name="60% - 强调文字颜色 3 2 2 3 3" xfId="1117"/>
    <cellStyle name="千位分隔 3" xfId="1118"/>
    <cellStyle name="标题 4 2" xfId="1119"/>
    <cellStyle name="解释性文本 2 2 2" xfId="1120"/>
    <cellStyle name="60% - 强调文字颜色 5 2 5" xfId="1121"/>
    <cellStyle name="百分比 7 2" xfId="1122"/>
    <cellStyle name="60% - 强调文字颜色 3 2 2_2017年省对市(州)税收返还和转移支付预算" xfId="1123"/>
    <cellStyle name="60% - 强调文字颜色 4 2 2 2 2" xfId="1124"/>
    <cellStyle name="Neutral 2 3" xfId="1125"/>
    <cellStyle name="60% - 强调文字颜色 4 2 2 3" xfId="1126"/>
    <cellStyle name="检查单元格 2 2 5" xfId="1127"/>
    <cellStyle name="Output 2 7" xfId="1128"/>
    <cellStyle name="差_4_四川省2019年财政预算（草案）（样表，稿二）" xfId="1129"/>
    <cellStyle name="常规 19" xfId="1130"/>
    <cellStyle name="常规 24" xfId="1131"/>
    <cellStyle name="好_9 2017年省对市（州）税收返还和转移支付预算分地区情况表（全省工商行政管理专项经费）(1)" xfId="1132"/>
    <cellStyle name="60% - 强调文字颜色 4 2 2 3 2" xfId="1133"/>
    <cellStyle name="Output 2 8" xfId="1134"/>
    <cellStyle name="常规 25" xfId="1135"/>
    <cellStyle name="常规 30" xfId="1136"/>
    <cellStyle name="Input 2 3 2" xfId="1137"/>
    <cellStyle name="60% - 强调文字颜色 4 2 2 3 3" xfId="1138"/>
    <cellStyle name="差_12 2017年省对市（州）税收返还和转移支付预算分地区情况表（民族地区春节慰问经费）(1)_四川省2018年财政预算执行情况(样表，稿二）" xfId="1139"/>
    <cellStyle name="60% - 强调文字颜色 4 2 2 4" xfId="1140"/>
    <cellStyle name="60% - 强调文字颜色 4 2 3 2" xfId="1141"/>
    <cellStyle name="注释 2_四川省2017年省对市（州）税收返还和转移支付分地区预算（草案）--社保处" xfId="1142"/>
    <cellStyle name="60% - 强调文字颜色 4 2 3 3" xfId="1143"/>
    <cellStyle name="常规 6 3 2" xfId="1144"/>
    <cellStyle name="Neutral 4" xfId="1145"/>
    <cellStyle name="常规 36 3 3" xfId="1146"/>
    <cellStyle name="注释 3 2" xfId="1147"/>
    <cellStyle name="好_促进扩大信贷增量 2 3_四川省2018年财政预算执行情况(样表，稿二）" xfId="1148"/>
    <cellStyle name="60% - 强调文字颜色 4 2 4" xfId="1149"/>
    <cellStyle name="注释 3 3" xfId="1150"/>
    <cellStyle name="解释性文本 2 2_2017年省对市(州)税收返还和转移支付预算" xfId="1151"/>
    <cellStyle name="60% - 强调文字颜色 4 2 5" xfId="1152"/>
    <cellStyle name="好_123 2" xfId="1153"/>
    <cellStyle name="60% - 强调文字颜色 4 2_四川省2017年省对市（州）税收返还和转移支付分地区预算（草案）--社保处" xfId="1154"/>
    <cellStyle name="差_四川省2017年省对市（州）税收返还和转移支付分地区预算（草案）--教科文处_四川省2018年财政预算执行情况(样表，稿二）" xfId="1155"/>
    <cellStyle name="汇总 2 2 2 7" xfId="1156"/>
    <cellStyle name="差_2-46_四川省2019年财政预算（草案）（样表，稿二）" xfId="1157"/>
    <cellStyle name="差_2 政法转移支付 2" xfId="1158"/>
    <cellStyle name="60% - 强调文字颜色 5 2 2_2017年省对市(州)税收返还和转移支付预算" xfId="1159"/>
    <cellStyle name="60% - 强调文字颜色 5 2 3 2" xfId="1160"/>
    <cellStyle name="60% - 强调文字颜色 5 2 4" xfId="1161"/>
    <cellStyle name="差_7-普惠金融政府和社会资本合作以奖代补资金_四川省2019年财政预算（草案）（样表，稿二）" xfId="1162"/>
    <cellStyle name="60% - 强调文字颜色 5 2_四川省2017年省对市（州）税收返还和转移支付分地区预算（草案）--社保处" xfId="1163"/>
    <cellStyle name="常规 3 5 3" xfId="1164"/>
    <cellStyle name="60% - 强调文字颜色 6 2 2" xfId="1165"/>
    <cellStyle name="差_2017年省对市（州）税收返还和转移支付预算分地区情况表（华侨事务补助）(1)_四川省2018年财政预算执行情况(样表，稿二）" xfId="1166"/>
    <cellStyle name="60% - 强调文字颜色 6 2 2 2 2" xfId="1167"/>
    <cellStyle name="差 2 3" xfId="1168"/>
    <cellStyle name="差_2015财金互动汇总（加人行、补成都）_2017年省对市(州)税收返还和转移支付预算" xfId="1169"/>
    <cellStyle name="60% - 强调文字颜色 6 2 2 3" xfId="1170"/>
    <cellStyle name="差_汇总 2 2_2017年省对市(州)税收返还和转移支付预算 2" xfId="1171"/>
    <cellStyle name="差_7-普惠金融政府和社会资本合作以奖代补资金" xfId="1172"/>
    <cellStyle name="60% - 强调文字颜色 6 2 2 3 2" xfId="1173"/>
    <cellStyle name="Calculation 2 4 2" xfId="1174"/>
    <cellStyle name="60% - 强调文字颜色 6 2 2 4" xfId="1175"/>
    <cellStyle name="差_汇总 2 2_2017年省对市(州)税收返还和转移支付预算 3" xfId="1176"/>
    <cellStyle name="好_2-58_四川省2018年财政预算执行情况(样表，稿二）" xfId="1177"/>
    <cellStyle name="Check Cell_2016年全省及省级财政收支执行及2017年预算草案表（20161206，预审自用稿）" xfId="1178"/>
    <cellStyle name="差_Sheet33_四川省2018年财政预算执行情况(样表，稿二）" xfId="1179"/>
    <cellStyle name="好_博物馆纪念馆逐步免费开放补助资金 2" xfId="1180"/>
    <cellStyle name="好_1 2017年省对市（州）税收返还和转移支付预算分地区情况表（华侨事务补助）(1)" xfId="1181"/>
    <cellStyle name="Calculation 3 2" xfId="1182"/>
    <cellStyle name="输入 2 3 5 2" xfId="1183"/>
    <cellStyle name="常规 6 2 2 2" xfId="1184"/>
    <cellStyle name="好_18 2017年省对市（州）税收返还和转移支付预算分地区情况表（全省法院系统业务经费）(1) 3" xfId="1185"/>
    <cellStyle name="60% - 强调文字颜色 6 2 2_2017年省对市(州)税收返还和转移支付预算" xfId="1186"/>
    <cellStyle name="常规 36 2 3 2" xfId="1187"/>
    <cellStyle name="60% - 强调文字颜色 6 2 3" xfId="1188"/>
    <cellStyle name="60% - 强调文字颜色 6 2_四川省2017年省对市（州）税收返还和转移支付分地区预算（草案）--社保处" xfId="1189"/>
    <cellStyle name="好_%84表2：2016-2018年省级部门三年滚动规划报表 2" xfId="1190"/>
    <cellStyle name="60% - 强调文字颜色 6 3" xfId="1191"/>
    <cellStyle name="Accent1" xfId="1192"/>
    <cellStyle name="常规 10 6" xfId="1193"/>
    <cellStyle name="好_10-扶持民族地区教育发展_四川省2018年财政预算执行情况(样表，稿二）" xfId="1194"/>
    <cellStyle name="Note 9" xfId="1195"/>
    <cellStyle name="Accent1 2" xfId="1196"/>
    <cellStyle name="常规 10 6 2" xfId="1197"/>
    <cellStyle name="Accent1 2 2" xfId="1198"/>
    <cellStyle name="差_汇总_2 3" xfId="1199"/>
    <cellStyle name="Accent1 2 3" xfId="1200"/>
    <cellStyle name="差_汇总_2 4" xfId="1201"/>
    <cellStyle name="Total 6 2" xfId="1202"/>
    <cellStyle name="差_汇总_2 2 2_2017年省对市(州)税收返还和转移支付预算_四川省2018年财政预算执行情况(样表，稿二）" xfId="1203"/>
    <cellStyle name="汇总 2 2 2 4 2" xfId="1204"/>
    <cellStyle name="Accent1 3" xfId="1205"/>
    <cellStyle name="常规 10 6 3" xfId="1206"/>
    <cellStyle name="差_6-扶持民办教育专项 2" xfId="1207"/>
    <cellStyle name="Accent1 4" xfId="1208"/>
    <cellStyle name="好_2-60" xfId="1209"/>
    <cellStyle name="好_2-55" xfId="1210"/>
    <cellStyle name="Accent1_收入" xfId="1211"/>
    <cellStyle name="差_Sheet25" xfId="1212"/>
    <cellStyle name="Accent2" xfId="1213"/>
    <cellStyle name="常规 10 7" xfId="1214"/>
    <cellStyle name="Accent2 2" xfId="1215"/>
    <cellStyle name="Good 2 2" xfId="1216"/>
    <cellStyle name="常规 10 2 2" xfId="1217"/>
    <cellStyle name="Note 5 2" xfId="1218"/>
    <cellStyle name="Accent2 2 3" xfId="1219"/>
    <cellStyle name="汇总 2 2 2 5 2" xfId="1220"/>
    <cellStyle name="Accent2 3" xfId="1221"/>
    <cellStyle name="Accent2 4" xfId="1222"/>
    <cellStyle name="差_国家文物保护专项资金 2" xfId="1223"/>
    <cellStyle name="Total 2 2 2 2" xfId="1224"/>
    <cellStyle name="差_汇总_2017年省对市(州)税收返还和转移支付预算_四川省2019年财政预算（草案）（样表，稿二）" xfId="1225"/>
    <cellStyle name="Accent3" xfId="1226"/>
    <cellStyle name="好_2-65 3" xfId="1227"/>
    <cellStyle name="Accent3 2 2" xfId="1228"/>
    <cellStyle name="常规 11 2 2" xfId="1229"/>
    <cellStyle name="Accent3 2 3" xfId="1230"/>
    <cellStyle name="Accent3 3" xfId="1231"/>
    <cellStyle name="Accent3 4" xfId="1232"/>
    <cellStyle name="解释性文本 2" xfId="1233"/>
    <cellStyle name="Total 2 2 3 2" xfId="1234"/>
    <cellStyle name="差_省级文物保护专项资金" xfId="1235"/>
    <cellStyle name="Accent3_收入" xfId="1236"/>
    <cellStyle name="Accent4" xfId="1237"/>
    <cellStyle name="Calculation 2 3 2" xfId="1238"/>
    <cellStyle name="差_4-11" xfId="1239"/>
    <cellStyle name="Accent6" xfId="1240"/>
    <cellStyle name="Accent4 2" xfId="1241"/>
    <cellStyle name="差_汇总 4_四川省2019年财政预算（草案）（样表，稿二）" xfId="1242"/>
    <cellStyle name="Accent4 3" xfId="1243"/>
    <cellStyle name="Accent4_收入" xfId="1244"/>
    <cellStyle name="差_促进扩大信贷增量 2_四川省2017年省对市（州）税收返还和转移支付分地区预算（草案）--社保处" xfId="1245"/>
    <cellStyle name="Accent5" xfId="1246"/>
    <cellStyle name="好_7 2017年省对市（州）税收返还和转移支付预算分地区情况表（省级旅游发展资金）(1) 3" xfId="1247"/>
    <cellStyle name="Accent5 2" xfId="1248"/>
    <cellStyle name="常规 10 4 3 5" xfId="1249"/>
    <cellStyle name="差_4_四川省2018年财政预算执行情况(样表，稿二）" xfId="1250"/>
    <cellStyle name="Accent5 2 3" xfId="1251"/>
    <cellStyle name="Accent5 3" xfId="1252"/>
    <cellStyle name="常规 10 4 3 6" xfId="1253"/>
    <cellStyle name="Accent5 4" xfId="1254"/>
    <cellStyle name="常规 10 4 3 7" xfId="1255"/>
    <cellStyle name="Accent5_收入" xfId="1256"/>
    <cellStyle name="Accent6_收入" xfId="1257"/>
    <cellStyle name="Bad 2 2" xfId="1258"/>
    <cellStyle name="常规 11 3 2" xfId="1259"/>
    <cellStyle name="Bad 2 3" xfId="1260"/>
    <cellStyle name="好_6 3" xfId="1261"/>
    <cellStyle name="Bad_收入" xfId="1262"/>
    <cellStyle name="常规 4 9" xfId="1263"/>
    <cellStyle name="输入 2 2 7 2" xfId="1264"/>
    <cellStyle name="差_Sheet19_四川省2019年财政预算（草案）（样表，稿二）" xfId="1265"/>
    <cellStyle name="好_汇总_2017年省对市(州)税收返还和转移支付预算" xfId="1266"/>
    <cellStyle name="Calculation" xfId="1267"/>
    <cellStyle name="好_汇总_2017年省对市(州)税收返还和转移支付预算 2" xfId="1268"/>
    <cellStyle name="Calculation 2" xfId="1269"/>
    <cellStyle name="常规 36 2 2 2" xfId="1270"/>
    <cellStyle name="输入 2 3 4 2" xfId="1271"/>
    <cellStyle name="Warning Text" xfId="1272"/>
    <cellStyle name="Calculation 2 2" xfId="1273"/>
    <cellStyle name="差_%84表2：2016-2018年省级部门三年滚动规划报表" xfId="1274"/>
    <cellStyle name="常规 36 2 2 2 2" xfId="1275"/>
    <cellStyle name="Warning Text 2" xfId="1276"/>
    <cellStyle name="差_汇总 2_2017年省对市(州)税收返还和转移支付预算 3" xfId="1277"/>
    <cellStyle name="差_四川省2018年财政预算执行情况(样表，稿二）" xfId="1278"/>
    <cellStyle name="Calculation 2 2 2" xfId="1279"/>
    <cellStyle name="差_23 铁路护路专项经费_四川省2018年财政预算执行情况(样表，稿二）" xfId="1280"/>
    <cellStyle name="常规 36 2 2 3" xfId="1281"/>
    <cellStyle name="差_1-12 2" xfId="1282"/>
    <cellStyle name="Calculation 2 3" xfId="1283"/>
    <cellStyle name="常规 10 4 3 4 2 2" xfId="1284"/>
    <cellStyle name="Calculation 2 5 2" xfId="1285"/>
    <cellStyle name="常规 10 2_2017年省对市(州)税收返还和转移支付预算" xfId="1286"/>
    <cellStyle name="好_3 2017年省对市（州）税收返还和转移支付预算分地区情况表（到村任职） 3" xfId="1287"/>
    <cellStyle name="Calculation 2 6" xfId="1288"/>
    <cellStyle name="强调文字颜色 6 2 2 2 3" xfId="1289"/>
    <cellStyle name="差_促进扩大信贷增量 3_四川省2019年财政预算（草案）（样表，稿二）" xfId="1290"/>
    <cellStyle name="Calculation 2 7" xfId="1291"/>
    <cellStyle name="差_4-14_四川省2019年财政预算（草案）（样表，稿二）" xfId="1292"/>
    <cellStyle name="千位分隔 3 2 2" xfId="1293"/>
    <cellStyle name="标题 4 2 2 2" xfId="1294"/>
    <cellStyle name="Calculation 2 8" xfId="1295"/>
    <cellStyle name="差_博物馆纪念馆逐步免费开放补助资金 2" xfId="1296"/>
    <cellStyle name="好_汇总_2017年省对市(州)税收返还和转移支付预算 3" xfId="1297"/>
    <cellStyle name="好_博物馆纪念馆逐步免费开放补助资金" xfId="1298"/>
    <cellStyle name="Calculation 3" xfId="1299"/>
    <cellStyle name="注释 2 2" xfId="1300"/>
    <cellStyle name="差_13 2017年省对市（州）税收返还和转移支付预算分地区情况表（审计能力提升专项经费）(1)_四川省2019年财政预算（草案）（样表，稿二）" xfId="1301"/>
    <cellStyle name="强调文字颜色 1 2 2 3 2" xfId="1302"/>
    <cellStyle name="Calculation 4" xfId="1303"/>
    <cellStyle name="常规 36 2 4 2" xfId="1304"/>
    <cellStyle name="输入 2 3 6 2" xfId="1305"/>
    <cellStyle name="Total 5" xfId="1306"/>
    <cellStyle name="Calculation 4 2" xfId="1307"/>
    <cellStyle name="强调文字颜色 1 2 2 3 3" xfId="1308"/>
    <cellStyle name="Calculation 5" xfId="1309"/>
    <cellStyle name="Note 4" xfId="1310"/>
    <cellStyle name="Calculation 5 2" xfId="1311"/>
    <cellStyle name="Calculation 6" xfId="1312"/>
    <cellStyle name="Calculation 7" xfId="1313"/>
    <cellStyle name="差_2 政法转移支付 3" xfId="1314"/>
    <cellStyle name="注释 2 6 2" xfId="1315"/>
    <cellStyle name="差_4-9_四川省2019年财政预算（草案）（样表，稿二）" xfId="1316"/>
    <cellStyle name="Calculation 7 2" xfId="1317"/>
    <cellStyle name="Calculation 8" xfId="1318"/>
    <cellStyle name="Heading 3_2016年全省及省级财政收支执行及2017年预算草案表（20161206，预审自用稿）" xfId="1319"/>
    <cellStyle name="Calculation 9" xfId="1320"/>
    <cellStyle name="差_省级文化发展专项资金_四川省2018年财政预算执行情况(样表，稿二）" xfId="1321"/>
    <cellStyle name="注释 2 8" xfId="1322"/>
    <cellStyle name="好_2-62_四川省2019年财政预算（草案）（样表，稿二）" xfId="1323"/>
    <cellStyle name="差_Sheet27_四川省2019年财政预算（草案）（样表，稿二）" xfId="1324"/>
    <cellStyle name="差_Sheet32_四川省2019年财政预算（草案）（样表，稿二）" xfId="1325"/>
    <cellStyle name="Output 2 3" xfId="1326"/>
    <cellStyle name="常规 15" xfId="1327"/>
    <cellStyle name="常规 20" xfId="1328"/>
    <cellStyle name="Check Cell" xfId="1329"/>
    <cellStyle name="差_10-扶持民族地区教育发展_四川省2018年财政预算执行情况(样表，稿二）" xfId="1330"/>
    <cellStyle name="百分比 2 6" xfId="1331"/>
    <cellStyle name="Output 2 3 2" xfId="1332"/>
    <cellStyle name="常规 15 2" xfId="1333"/>
    <cellStyle name="常规 20 2" xfId="1334"/>
    <cellStyle name="Check Cell 2" xfId="1335"/>
    <cellStyle name="常规 15 2 2" xfId="1336"/>
    <cellStyle name="常规 20 2 2" xfId="1337"/>
    <cellStyle name="Check Cell 2 2" xfId="1338"/>
    <cellStyle name="常规 20 2 3" xfId="1339"/>
    <cellStyle name="计算 2 2 3 6 2" xfId="1340"/>
    <cellStyle name="Check Cell 2 3" xfId="1341"/>
    <cellStyle name="Explanatory Text 2" xfId="1342"/>
    <cellStyle name="差_2-58_四川省2017年省对市（州）税收返还和转移支付分地区预算（草案）--社保处" xfId="1343"/>
    <cellStyle name="Good 2" xfId="1344"/>
    <cellStyle name="常规 10 2" xfId="1345"/>
    <cellStyle name="Note 5" xfId="1346"/>
    <cellStyle name="Good 2 3" xfId="1347"/>
    <cellStyle name="常规 10 2 3" xfId="1348"/>
    <cellStyle name="Good 3" xfId="1349"/>
    <cellStyle name="差_省级体育专项资金_四川省2019年财政预算（草案）（样表，稿二）" xfId="1350"/>
    <cellStyle name="常规 10 3" xfId="1351"/>
    <cellStyle name="Note 6" xfId="1352"/>
    <cellStyle name="差_2015财金互动汇总（加人行、补成都） 2_2017年省对市(州)税收返还和转移支付预算" xfId="1353"/>
    <cellStyle name="Good 4" xfId="1354"/>
    <cellStyle name="差_省级科技计划项目专项资金" xfId="1355"/>
    <cellStyle name="常规 10 4" xfId="1356"/>
    <cellStyle name="Note 7" xfId="1357"/>
    <cellStyle name="差_3-义务教育均衡发展专项_四川省2018年财政预算执行情况(样表，稿二）" xfId="1358"/>
    <cellStyle name="Good_收入" xfId="1359"/>
    <cellStyle name="Heading 1" xfId="1360"/>
    <cellStyle name="差_24 维稳经费" xfId="1361"/>
    <cellStyle name="Heading 1_2016年全省及省级财政收支执行及2017年预算草案表（20161206，预审自用稿）" xfId="1362"/>
    <cellStyle name="计算 2 3 2" xfId="1363"/>
    <cellStyle name="好_1-学前教育发展专项资金" xfId="1364"/>
    <cellStyle name="标题 1 2 2 3" xfId="1365"/>
    <cellStyle name="差_促进扩大信贷增量 4 3" xfId="1366"/>
    <cellStyle name="差_4-15 3" xfId="1367"/>
    <cellStyle name="差_4-20 3" xfId="1368"/>
    <cellStyle name="Heading 2_2016年全省及省级财政收支执行及2017年预算草案表（20161206，预审自用稿）" xfId="1369"/>
    <cellStyle name="Total 3 4" xfId="1370"/>
    <cellStyle name="输入 2 2 3 7" xfId="1371"/>
    <cellStyle name="Heading 4 2" xfId="1372"/>
    <cellStyle name="好_12 2017年省对市（州）税收返还和转移支付预算分地区情况表（民族地区春节慰问经费）(1) 3" xfId="1373"/>
    <cellStyle name="常规 36 2 3 2 2 2" xfId="1374"/>
    <cellStyle name="Input" xfId="1375"/>
    <cellStyle name="Input 2 4 2" xfId="1376"/>
    <cellStyle name="Input 2 5" xfId="1377"/>
    <cellStyle name="差_1-学前教育发展专项资金 3" xfId="1378"/>
    <cellStyle name="Input 2 5 2" xfId="1379"/>
    <cellStyle name="Input 2 6" xfId="1380"/>
    <cellStyle name="Input 6 2" xfId="1381"/>
    <cellStyle name="好_汇总 5" xfId="1382"/>
    <cellStyle name="差_4-农村义教“营养改善计划”_四川省2019年财政预算（草案）（样表，稿二）" xfId="1383"/>
    <cellStyle name="计算 3 2 2" xfId="1384"/>
    <cellStyle name="Linked Cell" xfId="1385"/>
    <cellStyle name="好_汇总 3_2017年省对市(州)税收返还和转移支付预算_四川省2018年财政预算执行情况(样表，稿二）" xfId="1386"/>
    <cellStyle name="差_24 维稳经费 3" xfId="1387"/>
    <cellStyle name="Linked Cell 2" xfId="1388"/>
    <cellStyle name="Linked Cell_2016年全省及省级财政收支执行及2017年预算草案表（20161206，预审自用稿）" xfId="1389"/>
    <cellStyle name="好_Sheet32 3" xfId="1390"/>
    <cellStyle name="好_Sheet27 3" xfId="1391"/>
    <cellStyle name="Neutral_收入" xfId="1392"/>
    <cellStyle name="好_1-12_四川省2019年财政预算（草案）（样表，稿二）" xfId="1393"/>
    <cellStyle name="Note" xfId="1394"/>
    <cellStyle name="差_28 基层干训机构建设补助专项资金 3" xfId="1395"/>
    <cellStyle name="差_2-67_四川省2019年财政预算（草案）（样表，稿二）" xfId="1396"/>
    <cellStyle name="Note 2 2 2" xfId="1397"/>
    <cellStyle name="Note 2 2 2 2" xfId="1398"/>
    <cellStyle name="Note 2 2 3 2" xfId="1399"/>
    <cellStyle name="Note 2 2 4" xfId="1400"/>
    <cellStyle name="差_科技口6-30-35 2" xfId="1401"/>
    <cellStyle name="Note 2 3" xfId="1402"/>
    <cellStyle name="Note 2 3 2" xfId="1403"/>
    <cellStyle name="Note 2 4" xfId="1404"/>
    <cellStyle name="好_Sheet22_四川省2017年省对市（州）税收返还和转移支付分地区预算（草案）--社保处" xfId="1405"/>
    <cellStyle name="常规 10 5" xfId="1406"/>
    <cellStyle name="Note 8" xfId="1407"/>
    <cellStyle name="Note 2 4 2" xfId="1408"/>
    <cellStyle name="好_国家文物保护专项资金 2" xfId="1409"/>
    <cellStyle name="Note 2 7" xfId="1410"/>
    <cellStyle name="Note 3" xfId="1411"/>
    <cellStyle name="Note 3 2" xfId="1412"/>
    <cellStyle name="差_2015直接融资汇总表 4" xfId="1413"/>
    <cellStyle name="Note 3 2 2" xfId="1414"/>
    <cellStyle name="好_18 2017年省对市（州）税收返还和转移支付预算分地区情况表（全省法院系统业务经费）(1)" xfId="1415"/>
    <cellStyle name="差_18 2017年省对市（州）税收返还和转移支付预算分地区情况表（全省法院系统业务经费）(1) 3" xfId="1416"/>
    <cellStyle name="Note 3 3" xfId="1417"/>
    <cellStyle name="好_Sheet22_四川省2019年财政预算（草案）（样表，稿二）" xfId="1418"/>
    <cellStyle name="常规 30_2016年四川省省级一般公共预算支出执行情况表" xfId="1419"/>
    <cellStyle name="差_2016年四川省省级一般公共预算支出执行情况表_四川省2019年财政预算（草案）（样表，稿二）" xfId="1420"/>
    <cellStyle name="差_2-62 2" xfId="1421"/>
    <cellStyle name="差_汇总 3" xfId="1422"/>
    <cellStyle name="Note 3 3 2" xfId="1423"/>
    <cellStyle name="Note 4 2" xfId="1424"/>
    <cellStyle name="常规 10 3 2" xfId="1425"/>
    <cellStyle name="好_Sheet32" xfId="1426"/>
    <cellStyle name="好_Sheet27" xfId="1427"/>
    <cellStyle name="Note 6 2" xfId="1428"/>
    <cellStyle name="差_省级科技计划项目专项资金 2" xfId="1429"/>
    <cellStyle name="常规 10 4 2" xfId="1430"/>
    <cellStyle name="好_11 2017年省对市（州）税收返还和转移支付预算分地区情况表（基层行政单位救灾专项资金）(1)_四川省2019年财政预算（草案）（样表，稿二）" xfId="1431"/>
    <cellStyle name="Note 7 2" xfId="1432"/>
    <cellStyle name="Output" xfId="1433"/>
    <cellStyle name="Output 2" xfId="1434"/>
    <cellStyle name="Output 2 2" xfId="1435"/>
    <cellStyle name="常规 14" xfId="1436"/>
    <cellStyle name="Output 2 2 2" xfId="1437"/>
    <cellStyle name="常规 14 2" xfId="1438"/>
    <cellStyle name="Output 2 2 3" xfId="1439"/>
    <cellStyle name="常规 14 3" xfId="1440"/>
    <cellStyle name="Output 2 2 4" xfId="1441"/>
    <cellStyle name="检查单元格 2 2 2" xfId="1442"/>
    <cellStyle name="好_13 2017年省对市（州）税收返还和转移支付预算分地区情况表（审计能力提升专项经费）(1)_四川省2018年财政预算执行情况(样表，稿二）" xfId="1443"/>
    <cellStyle name="Output 2 4" xfId="1444"/>
    <cellStyle name="常规 16" xfId="1445"/>
    <cellStyle name="常规 21" xfId="1446"/>
    <cellStyle name="检查单元格 2 2 2 2" xfId="1447"/>
    <cellStyle name="Output 2 4 2" xfId="1448"/>
    <cellStyle name="常规 16 2" xfId="1449"/>
    <cellStyle name="常规 21 2" xfId="1450"/>
    <cellStyle name="差_2-50_四川省2018年财政预算执行情况(样表，稿二）" xfId="1451"/>
    <cellStyle name="差_2-45_四川省2018年财政预算执行情况(样表，稿二）" xfId="1452"/>
    <cellStyle name="常规 6 4 2" xfId="1453"/>
    <cellStyle name="检查单元格 2 2 3" xfId="1454"/>
    <cellStyle name="Output 2 5" xfId="1455"/>
    <cellStyle name="常规 17" xfId="1456"/>
    <cellStyle name="常规 22" xfId="1457"/>
    <cellStyle name="检查单元格 2 2 3 2" xfId="1458"/>
    <cellStyle name="Output 2 5 2" xfId="1459"/>
    <cellStyle name="常规 17 2" xfId="1460"/>
    <cellStyle name="常规 22 2" xfId="1461"/>
    <cellStyle name="检查单元格 2 2 4" xfId="1462"/>
    <cellStyle name="Output 2 6" xfId="1463"/>
    <cellStyle name="常规 18" xfId="1464"/>
    <cellStyle name="常规 23" xfId="1465"/>
    <cellStyle name="Output 2 6 2" xfId="1466"/>
    <cellStyle name="常规 18 2" xfId="1467"/>
    <cellStyle name="常规 23 2" xfId="1468"/>
    <cellStyle name="Output 3" xfId="1469"/>
    <cellStyle name="标题 1 2 2_2017年省对市(州)税收返还和转移支付预算" xfId="1470"/>
    <cellStyle name="差_文化产业发展专项资金_四川省2018年财政预算执行情况(样表，稿二）" xfId="1471"/>
    <cellStyle name="Output 4" xfId="1472"/>
    <cellStyle name="差_汇总_1 2 2_2017年省对市(州)税收返还和转移支付预算 2" xfId="1473"/>
    <cellStyle name="输入 2 2 4 2" xfId="1474"/>
    <cellStyle name="Output 5" xfId="1475"/>
    <cellStyle name="好_3 2017年省对市（州）税收返还和转移支付预算分地区情况表（到村任职）" xfId="1476"/>
    <cellStyle name="差_19 征兵经费 3" xfId="1477"/>
    <cellStyle name="Output 5 2" xfId="1478"/>
    <cellStyle name="Output 6" xfId="1479"/>
    <cellStyle name="常规_(陈诚修改稿)2006年全省及省级财政决算及07年预算执行情况表(A4 留底自用)" xfId="1480"/>
    <cellStyle name="Output 6 2" xfId="1481"/>
    <cellStyle name="Output 7" xfId="1482"/>
    <cellStyle name="差_2-59_四川省2018年财政预算执行情况(样表，稿二）" xfId="1483"/>
    <cellStyle name="Output 8" xfId="1484"/>
    <cellStyle name="Output 9" xfId="1485"/>
    <cellStyle name="常规 28 2 2 2 2" xfId="1486"/>
    <cellStyle name="Output_2016年全省及省级财政收支执行及2017年预算草案表（20161206，预审自用稿）" xfId="1487"/>
    <cellStyle name="Title" xfId="1488"/>
    <cellStyle name="常规 3 3 4" xfId="1489"/>
    <cellStyle name="强调文字颜色 5 2 2 3 3" xfId="1490"/>
    <cellStyle name="Total" xfId="1491"/>
    <cellStyle name="Total 2" xfId="1492"/>
    <cellStyle name="Total 2 2" xfId="1493"/>
    <cellStyle name="差_国家文物保护专项资金" xfId="1494"/>
    <cellStyle name="常规 16_四川省2018年财政预算执行情况(样表，稿二）" xfId="1495"/>
    <cellStyle name="Total 2 2 2" xfId="1496"/>
    <cellStyle name="好_4-24_四川省2019年财政预算（草案）（样表，稿二）" xfId="1497"/>
    <cellStyle name="Total 2 2 4" xfId="1498"/>
    <cellStyle name="Total 2 3" xfId="1499"/>
    <cellStyle name="Total 2 3 2" xfId="1500"/>
    <cellStyle name="Total 2 4" xfId="1501"/>
    <cellStyle name="好_20 国防动员专项经费 3" xfId="1502"/>
    <cellStyle name="Total 2 4 2" xfId="1503"/>
    <cellStyle name="Total 2 6" xfId="1504"/>
    <cellStyle name="好_3-创业担保贷款贴息及奖补_四川省2018年财政预算执行情况(样表，稿二）" xfId="1505"/>
    <cellStyle name="Total 2 5" xfId="1506"/>
    <cellStyle name="Total 2 5 2" xfId="1507"/>
    <cellStyle name="Total 2 7" xfId="1508"/>
    <cellStyle name="好_文化产业发展专项资金 2" xfId="1509"/>
    <cellStyle name="差_5 2017年省对市（州）税收返还和转移支付预算分地区情况表（全国重点寺观教堂维修经费业生中央财政补助资金）(1) 2" xfId="1510"/>
    <cellStyle name="Total 3" xfId="1511"/>
    <cellStyle name="Total 3 2 2" xfId="1512"/>
    <cellStyle name="标题 1 2 2 2" xfId="1513"/>
    <cellStyle name="差_促进扩大信贷增量 4 2" xfId="1514"/>
    <cellStyle name="差_4-15 2" xfId="1515"/>
    <cellStyle name="差_4-20 2" xfId="1516"/>
    <cellStyle name="Total 3 3" xfId="1517"/>
    <cellStyle name="Total 3 3 2" xfId="1518"/>
    <cellStyle name="好_文化产业发展专项资金 3" xfId="1519"/>
    <cellStyle name="差_5 2017年省对市（州）税收返还和转移支付预算分地区情况表（全国重点寺观教堂维修经费业生中央财政补助资金）(1) 3" xfId="1520"/>
    <cellStyle name="差_Sheet18_四川省2017年省对市（州）税收返还和转移支付分地区预算（草案）--社保处" xfId="1521"/>
    <cellStyle name="Total 4" xfId="1522"/>
    <cellStyle name="常规 5 10" xfId="1523"/>
    <cellStyle name="Total 4 2" xfId="1524"/>
    <cellStyle name="差_汇总_1 4" xfId="1525"/>
    <cellStyle name="Total 5 2" xfId="1526"/>
    <cellStyle name="差_Sheet26_四川省2019年财政预算（草案）（样表，稿二）" xfId="1527"/>
    <cellStyle name="Total 6" xfId="1528"/>
    <cellStyle name="Total 7" xfId="1529"/>
    <cellStyle name="Total 8" xfId="1530"/>
    <cellStyle name="好_2-58 3" xfId="1531"/>
    <cellStyle name="差_%84表2：2016-2018年省级部门三年滚动规划报表 2" xfId="1532"/>
    <cellStyle name="差_Sheet33 3" xfId="1533"/>
    <cellStyle name="Warning Text 2 2" xfId="1534"/>
    <cellStyle name="常规 36 2 2 2 3" xfId="1535"/>
    <cellStyle name="Warning Text 3" xfId="1536"/>
    <cellStyle name="常规 10 2 2 3 2" xfId="1537"/>
    <cellStyle name="百分比 2" xfId="1538"/>
    <cellStyle name="计算 2 3 5 2" xfId="1539"/>
    <cellStyle name="百分比 2 3 3" xfId="1540"/>
    <cellStyle name="百分比 2 4" xfId="1541"/>
    <cellStyle name="差_美术馆公共图书馆文化馆（站）免费开放专项资金 2" xfId="1542"/>
    <cellStyle name="标题 3 2 2_2017年省对市(州)税收返还和转移支付预算" xfId="1543"/>
    <cellStyle name="百分比 2 5" xfId="1544"/>
    <cellStyle name="输出 2 2 8" xfId="1545"/>
    <cellStyle name="好_汇总 4_四川省2018年财政预算执行情况(样表，稿二）" xfId="1546"/>
    <cellStyle name="百分比 3 2" xfId="1547"/>
    <cellStyle name="强调文字颜色 3 2 3 3" xfId="1548"/>
    <cellStyle name="标题 1 2 2" xfId="1549"/>
    <cellStyle name="差_促进扩大信贷增量 4" xfId="1550"/>
    <cellStyle name="差_4-15" xfId="1551"/>
    <cellStyle name="差_4-20" xfId="1552"/>
    <cellStyle name="好_4-23 2" xfId="1553"/>
    <cellStyle name="百分比 4 2 2" xfId="1554"/>
    <cellStyle name="标题 3 2" xfId="1555"/>
    <cellStyle name="检查单元格 2_四川省2017年省对市（州）税收返还和转移支付分地区预算（草案）--社保处" xfId="1556"/>
    <cellStyle name="百分比 6 2" xfId="1557"/>
    <cellStyle name="百分比 7 3" xfId="1558"/>
    <cellStyle name="差_汇总 2 3 2" xfId="1559"/>
    <cellStyle name="解释性文本 2 2 3" xfId="1560"/>
    <cellStyle name="好_2-60_四川省2017年省对市（州）税收返还和转移支付分地区预算（草案）--社保处" xfId="1561"/>
    <cellStyle name="好_2-55_四川省2017年省对市（州）税收返还和转移支付分地区预算（草案）--社保处" xfId="1562"/>
    <cellStyle name="好_1-政策性保险财政补助资金 2" xfId="1563"/>
    <cellStyle name="差_Sheet25_四川省2017年省对市（州）税收返还和转移支付分地区预算（草案）--社保处" xfId="1564"/>
    <cellStyle name="好_2017年省对市(州)税收返还和转移支付预算_四川省2018年财政预算执行情况(样表，稿二）" xfId="1565"/>
    <cellStyle name="标题 1 2 3" xfId="1566"/>
    <cellStyle name="差_促进扩大信贷增量 5" xfId="1567"/>
    <cellStyle name="差_4-21" xfId="1568"/>
    <cellStyle name="差_汇总_2 2 2_四川省2018年财政预算执行情况(样表，稿二）" xfId="1569"/>
    <cellStyle name="标题 2 2" xfId="1570"/>
    <cellStyle name="好_Sheet26_四川省2019年财政预算（草案）（样表，稿二）" xfId="1571"/>
    <cellStyle name="标题 2 2 2_2017年省对市(州)税收返还和转移支付预算" xfId="1572"/>
    <cellStyle name="差_2017年省对市（州）税收返还和转移支付预算分地区情况表（华侨事务补助）(1) 2" xfId="1573"/>
    <cellStyle name="好_2-62_四川省2018年财政预算执行情况(样表，稿二）" xfId="1574"/>
    <cellStyle name="标题 2 2 3" xfId="1575"/>
    <cellStyle name="差_Sheet27_四川省2018年财政预算执行情况(样表，稿二）" xfId="1576"/>
    <cellStyle name="差_Sheet32_四川省2018年财政预算执行情况(样表，稿二）" xfId="1577"/>
    <cellStyle name="标题 2 2_四川省2018年财政预算执行情况(样表，稿二）" xfId="1578"/>
    <cellStyle name="差_汇总_1 2_2017年省对市(州)税收返还和转移支付预算" xfId="1579"/>
    <cellStyle name="标题 3 2 2" xfId="1580"/>
    <cellStyle name="标题 3 2 2 2" xfId="1581"/>
    <cellStyle name="常规 57" xfId="1582"/>
    <cellStyle name="差_汇总_1 2_2017年省对市(州)税收返还和转移支付预算 2" xfId="1583"/>
    <cellStyle name="标题 3 2 3" xfId="1584"/>
    <cellStyle name="千位分隔 3 2" xfId="1585"/>
    <cellStyle name="标题 4 2 2" xfId="1586"/>
    <cellStyle name="差_博物馆纪念馆逐步免费开放补助资金" xfId="1587"/>
    <cellStyle name="千位分隔 3 3" xfId="1588"/>
    <cellStyle name="标题 4 2 3" xfId="1589"/>
    <cellStyle name="差 2" xfId="1590"/>
    <cellStyle name="差 2 2" xfId="1591"/>
    <cellStyle name="汇总 2 2 3 7" xfId="1592"/>
    <cellStyle name="差_25 消防部队大型装备建设补助经费_四川省2018年财政预算执行情况(样表，稿二）" xfId="1593"/>
    <cellStyle name="差 2 2 2" xfId="1594"/>
    <cellStyle name="常规 10 4 3 3 3" xfId="1595"/>
    <cellStyle name="注释 2 2 3 5" xfId="1596"/>
    <cellStyle name="差 2 2 2 2" xfId="1597"/>
    <cellStyle name="注释 2 2 3 6" xfId="1598"/>
    <cellStyle name="差 2 2 2 3" xfId="1599"/>
    <cellStyle name="差 2 2 3" xfId="1600"/>
    <cellStyle name="好_22 2017年省对市（州）税收返还和转移支付预算分地区情况表（交警业务经费）(1)_四川省2018年财政预算执行情况(样表，稿二）" xfId="1601"/>
    <cellStyle name="常规 10 4 3 4 3" xfId="1602"/>
    <cellStyle name="差 2 2 3 2" xfId="1603"/>
    <cellStyle name="差_促进扩大信贷增量 2_2017年省对市(州)税收返还和转移支付预算_四川省2019年财政预算（草案）（样表，稿二）" xfId="1604"/>
    <cellStyle name="差 2 2 3 3" xfId="1605"/>
    <cellStyle name="差 2 2 4" xfId="1606"/>
    <cellStyle name="常规 13 2" xfId="1607"/>
    <cellStyle name="差 2 2 5" xfId="1608"/>
    <cellStyle name="差 2 3 3" xfId="1609"/>
    <cellStyle name="差_10 2017年省对市（州）税收返还和转移支付预算分地区情况表（寺观教堂维修补助资金）(1)" xfId="1610"/>
    <cellStyle name="计算 2 2_2017年省对市(州)税收返还和转移支付预算" xfId="1611"/>
    <cellStyle name="好_2-50_四川省2017年省对市（州）税收返还和转移支付分地区预算（草案）--社保处" xfId="1612"/>
    <cellStyle name="好_2-45_四川省2017年省对市（州）税收返还和转移支付分地区预算（草案）--社保处" xfId="1613"/>
    <cellStyle name="差 2 5" xfId="1614"/>
    <cellStyle name="差_Sheet15_四川省2017年省对市（州）税收返还和转移支付分地区预算（草案）--社保处" xfId="1615"/>
    <cellStyle name="差_Sheet20_四川省2017年省对市（州）税收返还和转移支付分地区预算（草案）--社保处" xfId="1616"/>
    <cellStyle name="差 2_四川省2017年省对市（州）税收返还和转移支付分地区预算（草案）--社保处" xfId="1617"/>
    <cellStyle name="差_26 地方纪检监察机关办案补助专项资金 3" xfId="1618"/>
    <cellStyle name="差 3" xfId="1619"/>
    <cellStyle name="差_%84表2：2016-2018年省级部门三年滚动规划报表_支出" xfId="1620"/>
    <cellStyle name="差_1 2017年省对市（州）税收返还和转移支付预算分地区情况表（华侨事务补助）(1) 3" xfId="1621"/>
    <cellStyle name="差_2-46" xfId="1622"/>
    <cellStyle name="差_1 2017年省对市（州）税收返还和转移支付预算分地区情况表（华侨事务补助）(1)_四川省2019年财政预算（草案）（样表，稿二）" xfId="1623"/>
    <cellStyle name="常规 3 3 2 2" xfId="1624"/>
    <cellStyle name="好_Sheet7" xfId="1625"/>
    <cellStyle name="差_10 2017年省对市（州）税收返还和转移支付预算分地区情况表（寺观教堂维修补助资金）(1) 3" xfId="1626"/>
    <cellStyle name="差_10-扶持民族地区教育发展" xfId="1627"/>
    <cellStyle name="计算 2 2 2 5" xfId="1628"/>
    <cellStyle name="差_10-扶持民族地区教育发展 2" xfId="1629"/>
    <cellStyle name="输入 2 2 3 3 2" xfId="1630"/>
    <cellStyle name="计算 2 2 2 6" xfId="1631"/>
    <cellStyle name="差_10-扶持民族地区教育发展 3" xfId="1632"/>
    <cellStyle name="差_促进扩大信贷增量 2 4" xfId="1633"/>
    <cellStyle name="差_10-扶持民族地区教育发展_四川省2019年财政预算（草案）（样表，稿二）" xfId="1634"/>
    <cellStyle name="差_11 2017年省对市（州）税收返还和转移支付预算分地区情况表（基层行政单位救灾专项资金）(1)" xfId="1635"/>
    <cellStyle name="差_11 2017年省对市（州）税收返还和转移支付预算分地区情况表（基层行政单位救灾专项资金）(1) 2" xfId="1636"/>
    <cellStyle name="千位分隔[0] 3" xfId="1637"/>
    <cellStyle name="差_1-12_四川省2018年财政预算执行情况(样表，稿二）" xfId="1638"/>
    <cellStyle name="差_11 2017年省对市（州）税收返还和转移支付预算分地区情况表（基层行政单位救灾专项资金）(1) 3" xfId="1639"/>
    <cellStyle name="差_11 2017年省对市（州）税收返还和转移支付预算分地区情况表（基层行政单位救灾专项资金）(1)_四川省2018年财政预算执行情况(样表，稿二）" xfId="1640"/>
    <cellStyle name="差_1-12" xfId="1641"/>
    <cellStyle name="差_1-12_四川省2017年省对市（州）税收返还和转移支付分地区预算（草案）--社保处" xfId="1642"/>
    <cellStyle name="好_2-60 2" xfId="1643"/>
    <cellStyle name="好_2-55 2" xfId="1644"/>
    <cellStyle name="差_Sheet25 2" xfId="1645"/>
    <cellStyle name="差_国家级非物质文化遗产保护专项资金" xfId="1646"/>
    <cellStyle name="差_123" xfId="1647"/>
    <cellStyle name="好_2-65" xfId="1648"/>
    <cellStyle name="差_4-14_四川省2018年财政预算执行情况(样表，稿二）" xfId="1649"/>
    <cellStyle name="差_国家级非物质文化遗产保护专项资金 3" xfId="1650"/>
    <cellStyle name="差_123 3" xfId="1651"/>
    <cellStyle name="差_促进扩大信贷增量 3_四川省2018年财政预算执行情况(样表，稿二）" xfId="1652"/>
    <cellStyle name="差_国家级非物质文化遗产保护专项资金_四川省2018年财政预算执行情况(样表，稿二）" xfId="1653"/>
    <cellStyle name="输出 2 7" xfId="1654"/>
    <cellStyle name="差_123_四川省2018年财政预算执行情况(样表，稿二）" xfId="1655"/>
    <cellStyle name="常规 6 2_2017年省对市(州)税收返还和转移支付预算" xfId="1656"/>
    <cellStyle name="差_13 2017年省对市（州）税收返还和转移支付预算分地区情况表（审计能力提升专项经费）(1)" xfId="1657"/>
    <cellStyle name="常规 25 2 2 2" xfId="1658"/>
    <cellStyle name="输出 2 3 5" xfId="1659"/>
    <cellStyle name="好_4-20" xfId="1660"/>
    <cellStyle name="好_4-15" xfId="1661"/>
    <cellStyle name="常规 2 2 3" xfId="1662"/>
    <cellStyle name="差_13 2017年省对市（州）税收返还和转移支付预算分地区情况表（审计能力提升专项经费）(1) 2" xfId="1663"/>
    <cellStyle name="输出 2 3 6" xfId="1664"/>
    <cellStyle name="好_4-21" xfId="1665"/>
    <cellStyle name="差_文化产业发展专项资金 2" xfId="1666"/>
    <cellStyle name="常规 2 2 4" xfId="1667"/>
    <cellStyle name="好_4-农村义教“营养改善计划”_四川省2018年财政预算执行情况(样表，稿二）" xfId="1668"/>
    <cellStyle name="差_13 2017年省对市（州）税收返还和转移支付预算分地区情况表（审计能力提升专项经费）(1) 3" xfId="1669"/>
    <cellStyle name="注释 2 2 3 3" xfId="1670"/>
    <cellStyle name="好_汇总 3_2017年省对市(州)税收返还和转移支付预算 2" xfId="1671"/>
    <cellStyle name="差_13 2017年省对市（州）税收返还和转移支付预算分地区情况表（审计能力提升专项经费）(1)_四川省2018年财政预算执行情况(样表，稿二）" xfId="1672"/>
    <cellStyle name="差_14 2017年省对市（州）税收返还和转移支付预算分地区情况表（支持基层政权建设补助资金）(1)" xfId="1673"/>
    <cellStyle name="适中 2 2 2" xfId="1674"/>
    <cellStyle name="差_14 2017年省对市（州）税收返还和转移支付预算分地区情况表（支持基层政权建设补助资金）(1)_四川省2018年财政预算执行情况(样表，稿二）" xfId="1675"/>
    <cellStyle name="差_14 2017年省对市（州）税收返还和转移支付预算分地区情况表（支持基层政权建设补助资金）(1)_四川省2019年财政预算（草案）（样表，稿二）" xfId="1676"/>
    <cellStyle name="好 2 2 3" xfId="1677"/>
    <cellStyle name="差_15-省级防震减灾分情况 2" xfId="1678"/>
    <cellStyle name="好 2 2 4" xfId="1679"/>
    <cellStyle name="差_15-省级防震减灾分情况 3" xfId="1680"/>
    <cellStyle name="差_18 2017年省对市（州）税收返还和转移支付预算分地区情况表（全省法院系统业务经费）(1)" xfId="1681"/>
    <cellStyle name="差_Sheet2 2" xfId="1682"/>
    <cellStyle name="常规 48 4" xfId="1683"/>
    <cellStyle name="差_2015直接融资汇总表 3" xfId="1684"/>
    <cellStyle name="常规_社保基金预算报人大建议表样 3" xfId="1685"/>
    <cellStyle name="差_18 2017年省对市（州）税收返还和转移支付预算分地区情况表（全省法院系统业务经费）(1) 2" xfId="1686"/>
    <cellStyle name="常规 4 7" xfId="1687"/>
    <cellStyle name="差_18 2017年省对市（州）税收返还和转移支付预算分地区情况表（全省法院系统业务经费）(1)_四川省2019年财政预算（草案）（样表，稿二）" xfId="1688"/>
    <cellStyle name="差_19 征兵经费 2" xfId="1689"/>
    <cellStyle name="差_1-学前教育发展专项资金" xfId="1690"/>
    <cellStyle name="差_Sheet26 2" xfId="1691"/>
    <cellStyle name="差_1-学前教育发展专项资金_四川省2019年财政预算（草案）（样表，稿二）" xfId="1692"/>
    <cellStyle name="差_2" xfId="1693"/>
    <cellStyle name="差_2 2" xfId="1694"/>
    <cellStyle name="差_2 政法转移支付" xfId="1695"/>
    <cellStyle name="好_11 2017年省对市（州）税收返还和转移支付预算分地区情况表（基层行政单位救灾专项资金）(1) 2" xfId="1696"/>
    <cellStyle name="差_2 政法转移支付_四川省2018年财政预算执行情况(样表，稿二）" xfId="1697"/>
    <cellStyle name="好_促进扩大信贷增量 2 2_2017年省对市(州)税收返还和转移支付预算 2" xfId="1698"/>
    <cellStyle name="差_2 政法转移支付_四川省2019年财政预算（草案）（样表，稿二）" xfId="1699"/>
    <cellStyle name="常规 12 3" xfId="1700"/>
    <cellStyle name="差_2_四川省2019年财政预算（草案）（样表，稿二）" xfId="1701"/>
    <cellStyle name="常规 10 2 5" xfId="1702"/>
    <cellStyle name="好_10 2017年省对市（州）税收返还和转移支付预算分地区情况表（寺观教堂维修补助资金）(1) 2" xfId="1703"/>
    <cellStyle name="差_20 国防动员专项经费" xfId="1704"/>
    <cellStyle name="差_20 国防动员专项经费 2" xfId="1705"/>
    <cellStyle name="好_Sheet16_四川省2019年财政预算（草案）（样表，稿二）" xfId="1706"/>
    <cellStyle name="差_20 国防动员专项经费_四川省2018年财政预算执行情况(样表，稿二）" xfId="1707"/>
    <cellStyle name="差_2015财金互动汇总（加人行、补成都）" xfId="1708"/>
    <cellStyle name="常规_200704(第一稿）" xfId="1709"/>
    <cellStyle name="差_2015财金互动汇总（加人行、补成都） 2" xfId="1710"/>
    <cellStyle name="常规 11 2 4" xfId="1711"/>
    <cellStyle name="差_2015财金互动汇总（加人行、补成都） 2 3" xfId="1712"/>
    <cellStyle name="差_2015财金互动汇总（加人行、补成都） 3" xfId="1713"/>
    <cellStyle name="差_6_四川省2018年财政预算执行情况(样表，稿二）" xfId="1714"/>
    <cellStyle name="差_2015财金互动汇总（加人行、补成都） 3_2017年省对市(州)税收返还和转移支付预算" xfId="1715"/>
    <cellStyle name="差_汇总_2 2_2017年省对市(州)税收返还和转移支付预算_四川省2018年财政预算执行情况(样表，稿二）" xfId="1716"/>
    <cellStyle name="差_2015财金互动汇总（加人行、补成都） 4" xfId="1717"/>
    <cellStyle name="常规 48 3" xfId="1718"/>
    <cellStyle name="差_2015直接融资汇总表 2" xfId="1719"/>
    <cellStyle name="差_26 地方纪检监察机关办案补助专项资金_四川省2018年财政预算执行情况(样表，稿二）" xfId="1720"/>
    <cellStyle name="常规 48 3 2" xfId="1721"/>
    <cellStyle name="差_2015直接融资汇总表 2 2" xfId="1722"/>
    <cellStyle name="好_4-31_四川省2019年财政预算（草案）（样表，稿二）" xfId="1723"/>
    <cellStyle name="差_2015直接融资汇总表 2 3" xfId="1724"/>
    <cellStyle name="好_促进扩大信贷增量 2_四川省2018年财政预算执行情况(样表，稿二）" xfId="1725"/>
    <cellStyle name="差_2015直接融资汇总表 2_2017年省对市(州)税收返还和转移支付预算" xfId="1726"/>
    <cellStyle name="差_2015直接融资汇总表_2017年省对市(州)税收返还和转移支付预算" xfId="1727"/>
    <cellStyle name="差_汇总_2 2 3_四川省2019年财政预算（草案）（样表，稿二）" xfId="1728"/>
    <cellStyle name="好_Sheet22_四川省2018年财政预算执行情况(样表，稿二）" xfId="1729"/>
    <cellStyle name="差_省级文物保护专项资金_四川省2019年财政预算（草案）（样表，稿二）" xfId="1730"/>
    <cellStyle name="输入 2 3 3" xfId="1731"/>
    <cellStyle name="差_2016年四川省省级一般公共预算支出执行情况表_四川省2018年财政预算执行情况(样表，稿二）" xfId="1732"/>
    <cellStyle name="差_2017年省对市(州)税收返还和转移支付预算_四川省2018年财政预算执行情况(样表，稿二）" xfId="1733"/>
    <cellStyle name="差_2017年省对市(州)税收返还和转移支付预算_四川省2019年财政预算（草案）（样表，稿二）" xfId="1734"/>
    <cellStyle name="计算 2 2 2 4 2" xfId="1735"/>
    <cellStyle name="差_28 基层干训机构建设补助专项资金_四川省2019年财政预算（草案）（样表，稿二）" xfId="1736"/>
    <cellStyle name="计算 2 2 6 2" xfId="1737"/>
    <cellStyle name="好 3" xfId="1738"/>
    <cellStyle name="差_2017年省对市（州）税收返还和转移支付预算分地区情况表（华侨事务补助）(1)" xfId="1739"/>
    <cellStyle name="差_21 禁毒补助经费_四川省2018年财政预算执行情况(样表，稿二）" xfId="1740"/>
    <cellStyle name="输出 2 3 2 2" xfId="1741"/>
    <cellStyle name="好_4-12 2" xfId="1742"/>
    <cellStyle name="差_21 禁毒补助经费_四川省2019年财政预算（草案）（样表，稿二）" xfId="1743"/>
    <cellStyle name="好_4-29" xfId="1744"/>
    <cellStyle name="好_2 政法转移支付" xfId="1745"/>
    <cellStyle name="差_2-65_四川省2017年省对市（州）税收返还和转移支付分地区预算（草案）--社保处" xfId="1746"/>
    <cellStyle name="常规 17 4" xfId="1747"/>
    <cellStyle name="常规 22 4" xfId="1748"/>
    <cellStyle name="差_22 2017年省对市（州）税收返还和转移支付预算分地区情况表（交警业务经费）(1) 3" xfId="1749"/>
    <cellStyle name="常规 2 3 3" xfId="1750"/>
    <cellStyle name="差_22 2017年省对市（州）税收返还和转移支付预算分地区情况表（交警业务经费）(1)_四川省2018年财政预算执行情况(样表，稿二）" xfId="1751"/>
    <cellStyle name="差_22 2017年省对市（州）税收返还和转移支付预算分地区情况表（交警业务经费）(1)_四川省2019年财政预算（草案）（样表，稿二）" xfId="1752"/>
    <cellStyle name="常规 9" xfId="1753"/>
    <cellStyle name="差_23 铁路护路专项经费" xfId="1754"/>
    <cellStyle name="常规 9 3" xfId="1755"/>
    <cellStyle name="差_23 铁路护路专项经费 3" xfId="1756"/>
    <cellStyle name="差_23 铁路护路专项经费_四川省2019年财政预算（草案）（样表，稿二）" xfId="1757"/>
    <cellStyle name="差_24 维稳经费 2" xfId="1758"/>
    <cellStyle name="常规 36 3" xfId="1759"/>
    <cellStyle name="常规 41 3" xfId="1760"/>
    <cellStyle name="好_2-52_四川省2017年省对市（州）税收返还和转移支付分地区预算（草案）--社保处" xfId="1761"/>
    <cellStyle name="差_24 维稳经费_四川省2019年财政预算（草案）（样表，稿二）" xfId="1762"/>
    <cellStyle name="差_Sheet22_四川省2017年省对市（州）税收返还和转移支付分地区预算（草案）--社保处" xfId="1763"/>
    <cellStyle name="汇总 2 4 3" xfId="1764"/>
    <cellStyle name="差_2-50 2" xfId="1765"/>
    <cellStyle name="差_2-45 2" xfId="1766"/>
    <cellStyle name="差_4-5_四川省2019年财政预算（草案）（样表，稿二）" xfId="1767"/>
    <cellStyle name="千位分隔[0] 2" xfId="1768"/>
    <cellStyle name="汇总 2 4 4" xfId="1769"/>
    <cellStyle name="差_2-50 3" xfId="1770"/>
    <cellStyle name="差_2-45 3" xfId="1771"/>
    <cellStyle name="差_2-46 2" xfId="1772"/>
    <cellStyle name="差_2-46 3" xfId="1773"/>
    <cellStyle name="差_促进扩大信贷增量_四川省2017年省对市（州）税收返还和转移支付分地区预算（草案）--社保处" xfId="1774"/>
    <cellStyle name="差_2-46_四川省2017年省对市（州）税收返还和转移支付分地区预算（草案）--社保处" xfId="1775"/>
    <cellStyle name="差_25 消防部队大型装备建设补助经费 2" xfId="1776"/>
    <cellStyle name="差_25 消防部队大型装备建设补助经费 3" xfId="1777"/>
    <cellStyle name="差_2-52" xfId="1778"/>
    <cellStyle name="常规 10 2 2 2" xfId="1779"/>
    <cellStyle name="差_2-52 2" xfId="1780"/>
    <cellStyle name="常规 10 2 2 2 2" xfId="1781"/>
    <cellStyle name="强调文字颜色 6 2 3 2" xfId="1782"/>
    <cellStyle name="好_Sheet20_四川省2018年财政预算执行情况(样表，稿二）" xfId="1783"/>
    <cellStyle name="好_Sheet15_四川省2018年财政预算执行情况(样表，稿二）" xfId="1784"/>
    <cellStyle name="差_2-55" xfId="1785"/>
    <cellStyle name="差_2-60" xfId="1786"/>
    <cellStyle name="差_2-55 3" xfId="1787"/>
    <cellStyle name="差_2-60 3" xfId="1788"/>
    <cellStyle name="差_2-55_四川省2018年财政预算执行情况(样表，稿二）" xfId="1789"/>
    <cellStyle name="差_2-60_四川省2018年财政预算执行情况(样表，稿二）" xfId="1790"/>
    <cellStyle name="差_2-58" xfId="1791"/>
    <cellStyle name="差_2-58 2" xfId="1792"/>
    <cellStyle name="差_2-58 3" xfId="1793"/>
    <cellStyle name="差_2-58_四川省2018年财政预算执行情况(样表，稿二）" xfId="1794"/>
    <cellStyle name="差_2-58_四川省2019年财政预算（草案）（样表，稿二）" xfId="1795"/>
    <cellStyle name="差_2-59_四川省2017年省对市（州）税收返还和转移支付分地区预算（草案）--社保处" xfId="1796"/>
    <cellStyle name="输出 2 2 4 2" xfId="1797"/>
    <cellStyle name="差_2-59_四川省2019年财政预算（草案）（样表，稿二）" xfId="1798"/>
    <cellStyle name="强调文字颜色 4 2 2 5" xfId="1799"/>
    <cellStyle name="差_26 地方纪检监察机关办案补助专项资金" xfId="1800"/>
    <cellStyle name="差_26 地方纪检监察机关办案补助专项资金 2" xfId="1801"/>
    <cellStyle name="差_26 地方纪检监察机关办案补助专项资金_四川省2019年财政预算（草案）（样表，稿二）" xfId="1802"/>
    <cellStyle name="差_2-62" xfId="1803"/>
    <cellStyle name="差_2-62 3" xfId="1804"/>
    <cellStyle name="差_汇总 4" xfId="1805"/>
    <cellStyle name="好_2017年省对市（州）税收返还和转移支付预算分地区情况表（华侨事务补助）(1) 2" xfId="1806"/>
    <cellStyle name="好_2015财金互动汇总（加人行、补成都） 4" xfId="1807"/>
    <cellStyle name="差_2-62_四川省2017年省对市（州）税收返还和转移支付分地区预算（草案）--社保处" xfId="1808"/>
    <cellStyle name="差_5-农村教师周转房建设 3" xfId="1809"/>
    <cellStyle name="差_2-62_四川省2018年财政预算执行情况(样表，稿二）" xfId="1810"/>
    <cellStyle name="汇总 2 7 2" xfId="1811"/>
    <cellStyle name="差_2-62_四川省2019年财政预算（草案）（样表，稿二）" xfId="1812"/>
    <cellStyle name="常规 37" xfId="1813"/>
    <cellStyle name="常规 42" xfId="1814"/>
    <cellStyle name="差_2-65 3" xfId="1815"/>
    <cellStyle name="差_2-65_四川省2018年财政预算执行情况(样表，稿二）" xfId="1816"/>
    <cellStyle name="差_2-67 3" xfId="1817"/>
    <cellStyle name="好_1-12 3" xfId="1818"/>
    <cellStyle name="差_2-65_四川省2019年财政预算（草案）（样表，稿二）" xfId="1819"/>
    <cellStyle name="好_1-12" xfId="1820"/>
    <cellStyle name="差_4-31_四川省2018年财政预算执行情况(样表，稿二）" xfId="1821"/>
    <cellStyle name="差_2-67" xfId="1822"/>
    <cellStyle name="差_2-67 2" xfId="1823"/>
    <cellStyle name="差_2-67_四川省2017年省对市（州）税收返还和转移支付分地区预算（草案）--社保处" xfId="1824"/>
    <cellStyle name="常规 4 2_123" xfId="1825"/>
    <cellStyle name="输入 3 2 2" xfId="1826"/>
    <cellStyle name="差_28 基层干训机构建设补助专项资金" xfId="1827"/>
    <cellStyle name="好_文化产业发展专项资金" xfId="1828"/>
    <cellStyle name="差_28 基层干训机构建设补助专项资金 2" xfId="1829"/>
    <cellStyle name="差_5 2017年省对市（州）税收返还和转移支付预算分地区情况表（全国重点寺观教堂维修经费业生中央财政补助资金）(1)" xfId="1830"/>
    <cellStyle name="好_Sheet14 3" xfId="1831"/>
    <cellStyle name="差_2-财金互动" xfId="1832"/>
    <cellStyle name="差_汇总_1 2" xfId="1833"/>
    <cellStyle name="好_123_四川省2019年财政预算（草案）（样表，稿二）" xfId="1834"/>
    <cellStyle name="差_2-财金互动 2" xfId="1835"/>
    <cellStyle name="差_汇总_1 2 2" xfId="1836"/>
    <cellStyle name="好_24 维稳经费_四川省2018年财政预算执行情况(样表，稿二）" xfId="1837"/>
    <cellStyle name="差_2-财金互动 3" xfId="1838"/>
    <cellStyle name="差_汇总_1 2 3" xfId="1839"/>
    <cellStyle name="差_2-财金互动_四川省2019年财政预算（草案）（样表，稿二）" xfId="1840"/>
    <cellStyle name="差_2-义务教育经费保障机制改革" xfId="1841"/>
    <cellStyle name="差_汇总_2 3_四川省2019年财政预算（草案）（样表，稿二）" xfId="1842"/>
    <cellStyle name="差_2-义务教育经费保障机制改革 2" xfId="1843"/>
    <cellStyle name="差_2-义务教育经费保障机制改革 3" xfId="1844"/>
    <cellStyle name="差_促进扩大信贷增量 2 5" xfId="1845"/>
    <cellStyle name="差_2-义务教育经费保障机制改革_四川省2018年财政预算执行情况(样表，稿二）" xfId="1846"/>
    <cellStyle name="差_3 2017年省对市（州）税收返还和转移支付预算分地区情况表（到村任职）" xfId="1847"/>
    <cellStyle name="汇总 2 2 3 3" xfId="1848"/>
    <cellStyle name="差_3 2017年省对市（州）税收返还和转移支付预算分地区情况表（到村任职）_四川省2018年财政预算执行情况(样表，稿二）" xfId="1849"/>
    <cellStyle name="差_债券贴息计算器 2" xfId="1850"/>
    <cellStyle name="差_4-农村义教“营养改善计划”_四川省2018年财政预算执行情况(样表，稿二）" xfId="1851"/>
    <cellStyle name="差_3-创业担保贷款贴息及奖补" xfId="1852"/>
    <cellStyle name="差_3-创业担保贷款贴息及奖补_四川省2018年财政预算执行情况(样表，稿二）" xfId="1853"/>
    <cellStyle name="差_3-创业担保贷款贴息及奖补_四川省2019年财政预算（草案）（样表，稿二）" xfId="1854"/>
    <cellStyle name="差_3-义务教育均衡发展专项" xfId="1855"/>
    <cellStyle name="差_3-义务教育均衡发展专项 2" xfId="1856"/>
    <cellStyle name="差_3-义务教育均衡发展专项 3" xfId="1857"/>
    <cellStyle name="差_4" xfId="1858"/>
    <cellStyle name="差_4 2" xfId="1859"/>
    <cellStyle name="差_4 3" xfId="1860"/>
    <cellStyle name="好_5 2017年省对市（州）税收返还和转移支付预算分地区情况表（全国重点寺观教堂维修经费业生中央财政补助资金）(1) 3" xfId="1861"/>
    <cellStyle name="差_4-11_四川省2018年财政预算执行情况(样表，稿二）" xfId="1862"/>
    <cellStyle name="差_4-12" xfId="1863"/>
    <cellStyle name="差_4-12 2" xfId="1864"/>
    <cellStyle name="常规 20_2015年全省及省级财政收支执行及2016年预算草案表（20160120）企业处修改" xfId="1865"/>
    <cellStyle name="差_4-12 3" xfId="1866"/>
    <cellStyle name="好_宣传文化事业发展专项资金" xfId="1867"/>
    <cellStyle name="好_25 消防部队大型装备建设补助经费" xfId="1868"/>
    <cellStyle name="差_4-12_四川省2018年财政预算执行情况(样表，稿二）" xfId="1869"/>
    <cellStyle name="差_促进扩大信贷增量 3 2" xfId="1870"/>
    <cellStyle name="好_博物馆纪念馆逐步免费开放补助资金_四川省2018年财政预算执行情况(样表，稿二）" xfId="1871"/>
    <cellStyle name="差_4-14 2" xfId="1872"/>
    <cellStyle name="计算 2 2 2" xfId="1873"/>
    <cellStyle name="差_促进扩大信贷增量 3 3" xfId="1874"/>
    <cellStyle name="好_文化产业发展专项资金_四川省2019年财政预算（草案）（样表，稿二）" xfId="1875"/>
    <cellStyle name="好_促进扩大信贷增量 3_2017年省对市(州)税收返还和转移支付预算_四川省2018年财政预算执行情况(样表，稿二）" xfId="1876"/>
    <cellStyle name="差_4-14 3" xfId="1877"/>
    <cellStyle name="差_5 2017年省对市（州）税收返还和转移支付预算分地区情况表（全国重点寺观教堂维修经费业生中央财政补助资金）(1)_四川省2019年财政预算（草案）（样表，稿二）" xfId="1878"/>
    <cellStyle name="好_27 妇女儿童事业发展专项资金 2" xfId="1879"/>
    <cellStyle name="差_促进扩大信贷增量 4_四川省2019年财政预算（草案）（样表，稿二）" xfId="1880"/>
    <cellStyle name="千位分隔[0] 3 4" xfId="1881"/>
    <cellStyle name="差_4-15_四川省2019年财政预算（草案）（样表，稿二）" xfId="1882"/>
    <cellStyle name="差_4-20_四川省2019年财政预算（草案）（样表，稿二）" xfId="1883"/>
    <cellStyle name="差_4-21 2" xfId="1884"/>
    <cellStyle name="差_4-21 3" xfId="1885"/>
    <cellStyle name="好_19 征兵经费 2" xfId="1886"/>
    <cellStyle name="差_4-21_四川省2019年财政预算（草案）（样表，稿二）" xfId="1887"/>
    <cellStyle name="强调文字颜色 4 2 2 3 2" xfId="1888"/>
    <cellStyle name="差_促进扩大信贷增量 6" xfId="1889"/>
    <cellStyle name="差_4-22" xfId="1890"/>
    <cellStyle name="差_4-22 2" xfId="1891"/>
    <cellStyle name="差_汇总 2 2_四川省2019年财政预算（草案）（样表，稿二）" xfId="1892"/>
    <cellStyle name="计算 2 5 2" xfId="1893"/>
    <cellStyle name="差_四川省2017年省对市（州）税收返还和转移支付分地区预算（草案）--债务金融处" xfId="1894"/>
    <cellStyle name="差_4-22 3" xfId="1895"/>
    <cellStyle name="输出 2 3 7" xfId="1896"/>
    <cellStyle name="好_4-22" xfId="1897"/>
    <cellStyle name="差_文化产业发展专项资金 3" xfId="1898"/>
    <cellStyle name="差_4-22_四川省2018年财政预算执行情况(样表，稿二）" xfId="1899"/>
    <cellStyle name="差_4-23 2" xfId="1900"/>
    <cellStyle name="差_四川省2017年省对市（州）税收返还和转移支付分地区预算（草案）--行政政法处 2" xfId="1901"/>
    <cellStyle name="差_4-23 3" xfId="1902"/>
    <cellStyle name="差_四川省2017年省对市（州）税收返还和转移支付分地区预算（草案）--行政政法处 3" xfId="1903"/>
    <cellStyle name="计算 2 6 2" xfId="1904"/>
    <cellStyle name="差_4-农村义教“营养改善计划”" xfId="1905"/>
    <cellStyle name="好_26 地方纪检监察机关办案补助专项资金_四川省2019年财政预算（草案）（样表，稿二）" xfId="1906"/>
    <cellStyle name="差_4-23_四川省2018年财政预算执行情况(样表，稿二）" xfId="1907"/>
    <cellStyle name="差_四川省2017年省对市（州）税收返还和转移支付分地区预算（草案）--行政政法处_四川省2018年财政预算执行情况(样表，稿二）" xfId="1908"/>
    <cellStyle name="差_4-23_四川省2019年财政预算（草案）（样表，稿二）" xfId="1909"/>
    <cellStyle name="差_四川省2017年省对市（州）税收返还和转移支付分地区预算（草案）--行政政法处_四川省2019年财政预算（草案）（样表，稿二）" xfId="1910"/>
    <cellStyle name="差_汇总 3 2" xfId="1911"/>
    <cellStyle name="差_4-24" xfId="1912"/>
    <cellStyle name="差_4-29_四川省2018年财政预算执行情况(样表，稿二）" xfId="1913"/>
    <cellStyle name="差_4-24 2" xfId="1914"/>
    <cellStyle name="差_4-24 3" xfId="1915"/>
    <cellStyle name="差_4-24_四川省2018年财政预算执行情况(样表，稿二）" xfId="1916"/>
    <cellStyle name="差_4-24_四川省2019年财政预算（草案）（样表，稿二）" xfId="1917"/>
    <cellStyle name="差_4-29" xfId="1918"/>
    <cellStyle name="汇总 2 2 9" xfId="1919"/>
    <cellStyle name="差_4-5" xfId="1920"/>
    <cellStyle name="差_其他工程费用计费 3" xfId="1921"/>
    <cellStyle name="差_4-29 2" xfId="1922"/>
    <cellStyle name="好_四川省2017年省对市（州）税收返还和转移支付分地区预算（草案）--行政政法处 2" xfId="1923"/>
    <cellStyle name="差_4-29 3" xfId="1924"/>
    <cellStyle name="差_4-29_四川省2019年财政预算（草案）（样表，稿二）" xfId="1925"/>
    <cellStyle name="差_4-30" xfId="1926"/>
    <cellStyle name="差_汇总 3_2017年省对市(州)税收返还和转移支付预算 2" xfId="1927"/>
    <cellStyle name="差_4-30_四川省2018年财政预算执行情况(样表，稿二）" xfId="1928"/>
    <cellStyle name="汇总 2 2 8" xfId="1929"/>
    <cellStyle name="差_其他工程费用计费 2" xfId="1930"/>
    <cellStyle name="好_2-62 3" xfId="1931"/>
    <cellStyle name="差_4-30_四川省2019年财政预算（草案）（样表，稿二）" xfId="1932"/>
    <cellStyle name="差_Sheet27 3" xfId="1933"/>
    <cellStyle name="差_Sheet32 3" xfId="1934"/>
    <cellStyle name="差_4-31" xfId="1935"/>
    <cellStyle name="差_汇总 3_2017年省对市(州)税收返还和转移支付预算 3" xfId="1936"/>
    <cellStyle name="常规 5 3 2" xfId="1937"/>
    <cellStyle name="常规 4" xfId="1938"/>
    <cellStyle name="差_4-31 2" xfId="1939"/>
    <cellStyle name="常规 5" xfId="1940"/>
    <cellStyle name="差_4-31 3" xfId="1941"/>
    <cellStyle name="差_4-31_四川省2019年财政预算（草案）（样表，稿二）" xfId="1942"/>
    <cellStyle name="差_4-5 2" xfId="1943"/>
    <cellStyle name="好_1-学前教育发展专项资金_四川省2018年财政预算执行情况(样表，稿二）" xfId="1944"/>
    <cellStyle name="常规 37 2 2" xfId="1945"/>
    <cellStyle name="差_4-5 3" xfId="1946"/>
    <cellStyle name="差_汇总_2 2 2_2017年省对市(州)税收返还和转移支付预算_四川省2019年财政预算（草案）（样表，稿二）" xfId="1947"/>
    <cellStyle name="差_4-5_四川省2018年财政预算执行情况(样表，稿二）" xfId="1948"/>
    <cellStyle name="差_6-省级财政政府与社会资本合作项目综合补助资金 2" xfId="1949"/>
    <cellStyle name="差_4-8" xfId="1950"/>
    <cellStyle name="差_4-8 2" xfId="1951"/>
    <cellStyle name="差_汇总_四川省2017年省对市（州）税收返还和转移支付分地区预算（草案）--社保处" xfId="1952"/>
    <cellStyle name="差_4-8 3" xfId="1953"/>
    <cellStyle name="差_4-8_四川省2018年财政预算执行情况(样表，稿二）" xfId="1954"/>
    <cellStyle name="好_汇总 3_2017年省对市(州)税收返还和转移支付预算_四川省2019年财政预算（草案）（样表，稿二）" xfId="1955"/>
    <cellStyle name="差_6-省级财政政府与社会资本合作项目综合补助资金 3" xfId="1956"/>
    <cellStyle name="好_28 基层干训机构建设补助专项资金_四川省2019年财政预算（草案）（样表，稿二）" xfId="1957"/>
    <cellStyle name="差_4-9" xfId="1958"/>
    <cellStyle name="差_4-9 2" xfId="1959"/>
    <cellStyle name="差_4-9 3" xfId="1960"/>
    <cellStyle name="差_4-农村义教“营养改善计划” 2" xfId="1961"/>
    <cellStyle name="差_四川省2017年省对市（州）税收返还和转移支付分地区预算（草案）--债务金融处_四川省2018年财政预算执行情况(样表，稿二）" xfId="1962"/>
    <cellStyle name="差_汇总_2 3_四川省2017年省对市（州）税收返还和转移支付分地区预算（草案）--社保处" xfId="1963"/>
    <cellStyle name="好_文化产业发展专项资金_四川省2018年财政预算执行情况(样表，稿二）" xfId="1964"/>
    <cellStyle name="差_5 2017年省对市（州）税收返还和转移支付预算分地区情况表（全国重点寺观教堂维修经费业生中央财政补助资金）(1)_四川省2018年财政预算执行情况(样表，稿二）" xfId="1965"/>
    <cellStyle name="输入 2 2 2 2" xfId="1966"/>
    <cellStyle name="差_5-农村教师周转房建设" xfId="1967"/>
    <cellStyle name="输入 2 2 2 2 2" xfId="1968"/>
    <cellStyle name="差_5-农村教师周转房建设 2" xfId="1969"/>
    <cellStyle name="差_汇总_2 3 3" xfId="1970"/>
    <cellStyle name="差_5-农村教师周转房建设_四川省2018年财政预算执行情况(样表，稿二）" xfId="1971"/>
    <cellStyle name="差_Sheet26_四川省2018年财政预算执行情况(样表，稿二）" xfId="1972"/>
    <cellStyle name="差_5-农村教师周转房建设_四川省2019年财政预算（草案）（样表，稿二）" xfId="1973"/>
    <cellStyle name="差_5-中央财政统借统还外债项目资金_四川省2018年财政预算执行情况(样表，稿二）" xfId="1974"/>
    <cellStyle name="差_5-中央财政统借统还外债项目资金_四川省2019年财政预算（草案）（样表，稿二）" xfId="1975"/>
    <cellStyle name="差_促进扩大信贷增量_四川省2018年财政预算执行情况(样表，稿二）" xfId="1976"/>
    <cellStyle name="常规 3" xfId="1977"/>
    <cellStyle name="注释 2 3 6 2" xfId="1978"/>
    <cellStyle name="差_6" xfId="1979"/>
    <cellStyle name="差_Sheet19 3" xfId="1980"/>
    <cellStyle name="常规 3 3" xfId="1981"/>
    <cellStyle name="差_6 3" xfId="1982"/>
    <cellStyle name="差_6_四川省2019年财政预算（草案）（样表，稿二）" xfId="1983"/>
    <cellStyle name="差_6-扶持民办教育专项" xfId="1984"/>
    <cellStyle name="汇总 2 2 4 3" xfId="1985"/>
    <cellStyle name="好_20 国防动员专项经费" xfId="1986"/>
    <cellStyle name="差_6-省级财政政府与社会资本合作项目综合补助资金_四川省2019年财政预算（草案）（样表，稿二）" xfId="1987"/>
    <cellStyle name="常规 11 2_2017年省对市(州)税收返还和转移支付预算" xfId="1988"/>
    <cellStyle name="差_7 2017年省对市（州）税收返还和转移支付预算分地区情况表（省级旅游发展资金）(1)" xfId="1989"/>
    <cellStyle name="差_7 2017年省对市（州）税收返还和转移支付预算分地区情况表（省级旅游发展资金）(1) 2" xfId="1990"/>
    <cellStyle name="千位分隔 2 2 2 2" xfId="1991"/>
    <cellStyle name="差_7 2017年省对市（州）税收返还和转移支付预算分地区情况表（省级旅游发展资金）(1) 3" xfId="1992"/>
    <cellStyle name="输入 2" xfId="1993"/>
    <cellStyle name="好_4 2" xfId="1994"/>
    <cellStyle name="常规 2 8" xfId="1995"/>
    <cellStyle name="差_7 2017年省对市（州）税收返还和转移支付预算分地区情况表（省级旅游发展资金）(1)_四川省2018年财政预算执行情况(样表，稿二）" xfId="1996"/>
    <cellStyle name="输出 2_四川省2017年省对市（州）税收返还和转移支付分地区预算（草案）--社保处" xfId="1997"/>
    <cellStyle name="差_7 2017年省对市（州）税收返还和转移支付预算分地区情况表（省级旅游发展资金）(1)_四川省2019年财政预算（草案）（样表，稿二）" xfId="1998"/>
    <cellStyle name="差_7-普惠金融政府和社会资本合作以奖代补资金 2" xfId="1999"/>
    <cellStyle name="差_7-普惠金融政府和社会资本合作以奖代补资金 3" xfId="2000"/>
    <cellStyle name="差_7-中等职业教育发展专项经费" xfId="2001"/>
    <cellStyle name="差_7-中等职业教育发展专项经费_四川省2018年财政预算执行情况(样表，稿二）" xfId="2002"/>
    <cellStyle name="差_8 2017年省对市（州）税收返还和转移支付预算分地区情况表（民族事业发展资金）(1)_四川省2019年财政预算（草案）（样表，稿二）" xfId="2003"/>
    <cellStyle name="输入 2 2 3" xfId="2004"/>
    <cellStyle name="差_9 2017年省对市（州）税收返还和转移支付预算分地区情况表（全省工商行政管理专项经费）(1)" xfId="2005"/>
    <cellStyle name="输入 2 2 3 2" xfId="2006"/>
    <cellStyle name="差_9 2017年省对市（州）税收返还和转移支付预算分地区情况表（全省工商行政管理专项经费）(1) 2" xfId="2007"/>
    <cellStyle name="输入 2 2 3 3" xfId="2008"/>
    <cellStyle name="差_9 2017年省对市（州）税收返还和转移支付预算分地区情况表（全省工商行政管理专项经费）(1) 3" xfId="2009"/>
    <cellStyle name="差_9 2017年省对市（州）税收返还和转移支付预算分地区情况表（全省工商行政管理专项经费）(1)_四川省2018年财政预算执行情况(样表，稿二）" xfId="2010"/>
    <cellStyle name="常规 2 4 2 2" xfId="2011"/>
    <cellStyle name="差_美术馆公共图书馆文化馆（站）免费开放专项资金 3" xfId="2012"/>
    <cellStyle name="差_9 2017年省对市（州）税收返还和转移支付预算分地区情况表（全省工商行政管理专项经费）(1)_四川省2019年财政预算（草案）（样表，稿二）" xfId="2013"/>
    <cellStyle name="差_Sheet14" xfId="2014"/>
    <cellStyle name="差_Sheet14 3" xfId="2015"/>
    <cellStyle name="好_2-59_四川省2018年财政预算执行情况(样表，稿二）" xfId="2016"/>
    <cellStyle name="差_Sheet29_四川省2018年财政预算执行情况(样表，稿二）" xfId="2017"/>
    <cellStyle name="差_Sheet14_四川省2017年省对市（州）税收返还和转移支付分地区预算（草案）--社保处" xfId="2018"/>
    <cellStyle name="差_Sheet14_四川省2018年财政预算执行情况(样表，稿二）" xfId="2019"/>
    <cellStyle name="适中 2 2 3 2" xfId="2020"/>
    <cellStyle name="好_汇总_2017年省对市(州)税收返还和转移支付预算_四川省2019年财政预算（草案）（样表，稿二）" xfId="2021"/>
    <cellStyle name="好_2-50" xfId="2022"/>
    <cellStyle name="好_2-45" xfId="2023"/>
    <cellStyle name="差_Sheet15" xfId="2024"/>
    <cellStyle name="差_Sheet20" xfId="2025"/>
    <cellStyle name="常规 3 10" xfId="2026"/>
    <cellStyle name="好_2-50 2" xfId="2027"/>
    <cellStyle name="好_2-45 2" xfId="2028"/>
    <cellStyle name="差_Sheet15 2" xfId="2029"/>
    <cellStyle name="差_Sheet20 2" xfId="2030"/>
    <cellStyle name="注释 2 3 2 2" xfId="2031"/>
    <cellStyle name="好_2-50 3" xfId="2032"/>
    <cellStyle name="好_2-45 3" xfId="2033"/>
    <cellStyle name="差_Sheet15 3" xfId="2034"/>
    <cellStyle name="差_Sheet20 3" xfId="2035"/>
    <cellStyle name="适中 2 2 3 3" xfId="2036"/>
    <cellStyle name="好_2-46" xfId="2037"/>
    <cellStyle name="差_Sheet16" xfId="2038"/>
    <cellStyle name="差_汇总 2 2_2017年省对市(州)税收返还和转移支付预算_四川省2018年财政预算执行情况(样表，稿二）" xfId="2039"/>
    <cellStyle name="好_2-46 2" xfId="2040"/>
    <cellStyle name="差_Sheet16 2" xfId="2041"/>
    <cellStyle name="注释 2 3 3 2" xfId="2042"/>
    <cellStyle name="好_2-46 3" xfId="2043"/>
    <cellStyle name="差_Sheet16 3" xfId="2044"/>
    <cellStyle name="注释 2 2 2 4 2" xfId="2045"/>
    <cellStyle name="好_2-46_四川省2017年省对市（州）税收返还和转移支付分地区预算（草案）--社保处" xfId="2046"/>
    <cellStyle name="差_Sheet16_四川省2017年省对市（州）税收返还和转移支付分地区预算（草案）--社保处" xfId="2047"/>
    <cellStyle name="差_Sheet16_四川省2018年财政预算执行情况(样表，稿二）" xfId="2048"/>
    <cellStyle name="好_2-46_四川省2018年财政预算执行情况(样表，稿二）" xfId="2049"/>
    <cellStyle name="差_Sheet18" xfId="2050"/>
    <cellStyle name="注释 2 3 5 2" xfId="2051"/>
    <cellStyle name="差_Sheet18 3" xfId="2052"/>
    <cellStyle name="差_Sheet18_四川省2019年财政预算（草案）（样表，稿二）" xfId="2053"/>
    <cellStyle name="常规 2" xfId="2054"/>
    <cellStyle name="差_Sheet19 2" xfId="2055"/>
    <cellStyle name="差_Sheet19_四川省2017年省对市（州）税收返还和转移支付分地区预算（草案）--社保处" xfId="2056"/>
    <cellStyle name="输出 2 2 8 2" xfId="2057"/>
    <cellStyle name="好_%84表2：2016-2018年省级部门三年滚动规划报表 3" xfId="2058"/>
    <cellStyle name="差_Sheet19_四川省2018年财政预算执行情况(样表，稿二）" xfId="2059"/>
    <cellStyle name="差_Sheet2" xfId="2060"/>
    <cellStyle name="差_汇总" xfId="2061"/>
    <cellStyle name="差_Sheet2 3" xfId="2062"/>
    <cellStyle name="差_Sheet2_四川省2018年财政预算执行情况(样表，稿二）" xfId="2063"/>
    <cellStyle name="差_Sheet2_四川省2019年财政预算（草案）（样表，稿二）" xfId="2064"/>
    <cellStyle name="好_2-52" xfId="2065"/>
    <cellStyle name="差_Sheet22" xfId="2066"/>
    <cellStyle name="好_2-52 2" xfId="2067"/>
    <cellStyle name="差_Sheet22 2" xfId="2068"/>
    <cellStyle name="注释 2 3 4 2" xfId="2069"/>
    <cellStyle name="好_2-52 3" xfId="2070"/>
    <cellStyle name="差_Sheet22 3" xfId="2071"/>
    <cellStyle name="好_2-52_四川省2019年财政预算（草案）（样表，稿二）" xfId="2072"/>
    <cellStyle name="差_Sheet22_四川省2019年财政预算（草案）（样表，稿二）" xfId="2073"/>
    <cellStyle name="好_2-60 3" xfId="2074"/>
    <cellStyle name="好_2-55 3" xfId="2075"/>
    <cellStyle name="差_Sheet25 3" xfId="2076"/>
    <cellStyle name="好_省级科技计划项目专项资金" xfId="2077"/>
    <cellStyle name="好_2-60_四川省2018年财政预算执行情况(样表，稿二）" xfId="2078"/>
    <cellStyle name="好_2-55_四川省2018年财政预算执行情况(样表，稿二）" xfId="2079"/>
    <cellStyle name="差_Sheet25_四川省2018年财政预算执行情况(样表，稿二）" xfId="2080"/>
    <cellStyle name="常规 10 2 3 2" xfId="2081"/>
    <cellStyle name="差_Sheet26" xfId="2082"/>
    <cellStyle name="差_Sheet26 3" xfId="2083"/>
    <cellStyle name="好_2-62" xfId="2084"/>
    <cellStyle name="差_Sheet27" xfId="2085"/>
    <cellStyle name="差_Sheet32" xfId="2086"/>
    <cellStyle name="好_2-62 2" xfId="2087"/>
    <cellStyle name="差_Sheet27 2" xfId="2088"/>
    <cellStyle name="差_Sheet32 2" xfId="2089"/>
    <cellStyle name="好_2-62_四川省2017年省对市（州）税收返还和转移支付分地区预算（草案）--社保处" xfId="2090"/>
    <cellStyle name="差_Sheet27_四川省2017年省对市（州）税收返还和转移支付分地区预算（草案）--社保处" xfId="2091"/>
    <cellStyle name="差_Sheet32_四川省2017年省对市（州）税收返还和转移支付分地区预算（草案）--社保处" xfId="2092"/>
    <cellStyle name="好_2-59 2" xfId="2093"/>
    <cellStyle name="差_Sheet29 2" xfId="2094"/>
    <cellStyle name="好_2-59 3" xfId="2095"/>
    <cellStyle name="差_Sheet29 3" xfId="2096"/>
    <cellStyle name="好_2-59_四川省2019年财政预算（草案）（样表，稿二）" xfId="2097"/>
    <cellStyle name="差_Sheet29_四川省2019年财政预算（草案）（样表，稿二）" xfId="2098"/>
    <cellStyle name="输出 2 2 3 6 2" xfId="2099"/>
    <cellStyle name="好_2-58" xfId="2100"/>
    <cellStyle name="差_Sheet33" xfId="2101"/>
    <cellStyle name="好_2-58 2" xfId="2102"/>
    <cellStyle name="差_Sheet33 2" xfId="2103"/>
    <cellStyle name="好_2-58_四川省2017年省对市（州）税收返还和转移支付分地区预算（草案）--社保处" xfId="2104"/>
    <cellStyle name="差_Sheet33_四川省2017年省对市（州）税收返还和转移支付分地区预算（草案）--社保处" xfId="2105"/>
    <cellStyle name="差_Sheet7" xfId="2106"/>
    <cellStyle name="常规 3 6" xfId="2107"/>
    <cellStyle name="差_Sheet7 2" xfId="2108"/>
    <cellStyle name="常规 3 6 2" xfId="2109"/>
    <cellStyle name="强调文字颜色 6 2 2_2017年省对市(州)税收返还和转移支付预算" xfId="2110"/>
    <cellStyle name="差_Sheet7 3" xfId="2111"/>
    <cellStyle name="差_Sheet7_四川省2018年财政预算执行情况(样表，稿二）" xfId="2112"/>
    <cellStyle name="好_促进扩大信贷增量 2_2017年省对市(州)税收返还和转移支付预算" xfId="2113"/>
    <cellStyle name="差_Sheet7_四川省2019年财政预算（草案）（样表，稿二）" xfId="2114"/>
    <cellStyle name="差_博物馆纪念馆逐步免费开放补助资金_四川省2018年财政预算执行情况(样表，稿二）" xfId="2115"/>
    <cellStyle name="汇总 2 2 2 2 2" xfId="2116"/>
    <cellStyle name="差_博物馆纪念馆逐步免费开放补助资金_四川省2019年财政预算（草案）（样表，稿二）" xfId="2117"/>
    <cellStyle name="差_省级科技计划项目专项资金 3" xfId="2118"/>
    <cellStyle name="常规 10 4 3" xfId="2119"/>
    <cellStyle name="差_财政预算草案相关表格（省级科编审一二三科分工）+-+副本" xfId="2120"/>
    <cellStyle name="差_少数民族文化事业发展专项资金 2" xfId="2121"/>
    <cellStyle name="好_4-31 3" xfId="2122"/>
    <cellStyle name="差_促进扩大信贷增量" xfId="2123"/>
    <cellStyle name="差_促进扩大信贷增量 2 2" xfId="2124"/>
    <cellStyle name="差_促进扩大信贷增量 2 2_2017年省对市(州)税收返还和转移支付预算" xfId="2125"/>
    <cellStyle name="差_促进扩大信贷增量 2 2_2017年省对市(州)税收返还和转移支付预算 3" xfId="2126"/>
    <cellStyle name="差_促进扩大信贷增量 2 2_2017年省对市(州)税收返还和转移支付预算_四川省2018年财政预算执行情况(样表，稿二）" xfId="2127"/>
    <cellStyle name="差_促进扩大信贷增量 2 2_2017年省对市(州)税收返还和转移支付预算_四川省2019年财政预算（草案）（样表，稿二）" xfId="2128"/>
    <cellStyle name="差_促进扩大信贷增量_2017年省对市(州)税收返还和转移支付预算 2" xfId="2129"/>
    <cellStyle name="差_促进扩大信贷增量 2 2_四川省2018年财政预算执行情况(样表，稿二）" xfId="2130"/>
    <cellStyle name="注释 3" xfId="2131"/>
    <cellStyle name="差_促进扩大信贷增量 2 2_四川省2019年财政预算（草案）（样表，稿二）" xfId="2132"/>
    <cellStyle name="差_促进扩大信贷增量 2 3" xfId="2133"/>
    <cellStyle name="差_促进扩大信贷增量 2 3 2" xfId="2134"/>
    <cellStyle name="常规 21 3 2" xfId="2135"/>
    <cellStyle name="差_促进扩大信贷增量 2 3 3" xfId="2136"/>
    <cellStyle name="差_促进扩大信贷增量 2 3_四川省2019年财政预算（草案）（样表，稿二）" xfId="2137"/>
    <cellStyle name="差_汇总 2 4" xfId="2138"/>
    <cellStyle name="常规 47 2" xfId="2139"/>
    <cellStyle name="差_促进扩大信贷增量 2_四川省2018年财政预算执行情况(样表，稿二）" xfId="2140"/>
    <cellStyle name="差_促进扩大信贷增量 2_四川省2019年财政预算（草案）（样表，稿二）" xfId="2141"/>
    <cellStyle name="差_促进扩大信贷增量 3_2017年省对市(州)税收返还和转移支付预算_四川省2018年财政预算执行情况(样表，稿二）" xfId="2142"/>
    <cellStyle name="好_4-8" xfId="2143"/>
    <cellStyle name="常规 4 3 2" xfId="2144"/>
    <cellStyle name="常规 5 4" xfId="2145"/>
    <cellStyle name="差_促进扩大信贷增量 3_2017年省对市(州)税收返还和转移支付预算_四川省2019年财政预算（草案）（样表，稿二）" xfId="2146"/>
    <cellStyle name="输出 2 2 7" xfId="2147"/>
    <cellStyle name="差_促进扩大信贷增量 3_四川省2017年省对市（州）税收返还和转移支付分地区预算（草案）--社保处" xfId="2148"/>
    <cellStyle name="差_促进扩大信贷增量_2017年省对市(州)税收返还和转移支付预算" xfId="2149"/>
    <cellStyle name="好_2-65 2" xfId="2150"/>
    <cellStyle name="差_促进扩大信贷增量_2017年省对市(州)税收返还和转移支付预算 3" xfId="2151"/>
    <cellStyle name="计算 2 2 6" xfId="2152"/>
    <cellStyle name="常规 10 2 2_2017年省对市(州)税收返还和转移支付预算" xfId="2153"/>
    <cellStyle name="计算 2 2 2 4" xfId="2154"/>
    <cellStyle name="差_促进扩大信贷增量_2017年省对市(州)税收返还和转移支付预算_四川省2019年财政预算（草案）（样表，稿二）" xfId="2155"/>
    <cellStyle name="汇总 2 4 3 2" xfId="2156"/>
    <cellStyle name="差_促进扩大信贷增量_四川省2019年财政预算（草案）（样表，稿二）" xfId="2157"/>
    <cellStyle name="差_地方纪检监察机关办案补助专项资金" xfId="2158"/>
    <cellStyle name="差_地方纪检监察机关办案补助专项资金 3" xfId="2159"/>
    <cellStyle name="好_促进扩大信贷增量_2017年省对市(州)税收返还和转移支付预算 3" xfId="2160"/>
    <cellStyle name="差_地方纪检监察机关办案补助专项资金_四川省2017年省对市（州）税收返还和转移支付分地区预算（草案）--社保处" xfId="2161"/>
    <cellStyle name="差_公共文化服务体系建设" xfId="2162"/>
    <cellStyle name="差_公共文化服务体系建设 2" xfId="2163"/>
    <cellStyle name="差_公共文化服务体系建设 3" xfId="2164"/>
    <cellStyle name="好_6-省级财政政府与社会资本合作项目综合补助资金 2" xfId="2165"/>
    <cellStyle name="差_国家文物保护专项资金 3" xfId="2166"/>
    <cellStyle name="差_国家文物保护专项资金_四川省2018年财政预算执行情况(样表，稿二）" xfId="2167"/>
    <cellStyle name="汇总 2 2_2017年省对市(州)税收返还和转移支付预算" xfId="2168"/>
    <cellStyle name="好_2-财金互动 3" xfId="2169"/>
    <cellStyle name="差_国家文物保护专项资金_四川省2019年财政预算（草案）（样表，稿二）" xfId="2170"/>
    <cellStyle name="差_汇总 2 2" xfId="2171"/>
    <cellStyle name="差_汇总 2 2 2" xfId="2172"/>
    <cellStyle name="差_汇总 2 2 3" xfId="2173"/>
    <cellStyle name="差_汇总 2 2_四川省2018年财政预算执行情况(样表，稿二）" xfId="2174"/>
    <cellStyle name="差_汇总 2 2_2017年省对市(州)税收返还和转移支付预算" xfId="2175"/>
    <cellStyle name="差_汇总 2 2_四川省2017年省对市（州）税收返还和转移支付分地区预算（草案）--社保处" xfId="2176"/>
    <cellStyle name="差_汇总 2 3" xfId="2177"/>
    <cellStyle name="差_汇总 2 3_四川省2019年财政预算（草案）（样表，稿二）" xfId="2178"/>
    <cellStyle name="好_Sheet26_四川省2017年省对市（州）税收返还和转移支付分地区预算（草案）--社保处" xfId="2179"/>
    <cellStyle name="差_汇总 2 5" xfId="2180"/>
    <cellStyle name="常规 47 3" xfId="2181"/>
    <cellStyle name="差_汇总 2_2017年省对市(州)税收返还和转移支付预算" xfId="2182"/>
    <cellStyle name="差_汇总 2_2017年省对市(州)税收返还和转移支付预算 2" xfId="2183"/>
    <cellStyle name="差_其他工程费用计费" xfId="2184"/>
    <cellStyle name="差_美术馆公共图书馆文化馆（站）免费开放专项资金_四川省2018年财政预算执行情况(样表，稿二）" xfId="2185"/>
    <cellStyle name="差_汇总 2_2017年省对市(州)税收返还和转移支付预算_四川省2019年财政预算（草案）（样表，稿二）" xfId="2186"/>
    <cellStyle name="差_汇总 2_四川省2017年省对市（州）税收返还和转移支付分地区预算（草案）--社保处" xfId="2187"/>
    <cellStyle name="好_促进扩大信贷增量 2 2_四川省2019年财政预算（草案）（样表，稿二）" xfId="2188"/>
    <cellStyle name="差_汇总 2_四川省2018年财政预算执行情况(样表，稿二）" xfId="2189"/>
    <cellStyle name="差_汇总 2_四川省2019年财政预算（草案）（样表，稿二）" xfId="2190"/>
    <cellStyle name="差_汇总 3 3" xfId="2191"/>
    <cellStyle name="常规 6 3 2 2" xfId="2192"/>
    <cellStyle name="差_汇总 3_2017年省对市(州)税收返还和转移支付预算" xfId="2193"/>
    <cellStyle name="常规 3 2 2 3" xfId="2194"/>
    <cellStyle name="差_汇总 3_2017年省对市(州)税收返还和转移支付预算_四川省2018年财政预算执行情况(样表，稿二）" xfId="2195"/>
    <cellStyle name="差_汇总 3_四川省2017年省对市（州）税收返还和转移支付分地区预算（草案）--社保处" xfId="2196"/>
    <cellStyle name="差_省级文化发展专项资金" xfId="2197"/>
    <cellStyle name="千位分隔 2 2 2 3 2" xfId="2198"/>
    <cellStyle name="好_促进扩大信贷增量 2 3_四川省2019年财政预算（草案）（样表，稿二）" xfId="2199"/>
    <cellStyle name="差_汇总 3_四川省2018年财政预算执行情况(样表，稿二）" xfId="2200"/>
    <cellStyle name="差_汇总 4 2" xfId="2201"/>
    <cellStyle name="差_汇总 4 3" xfId="2202"/>
    <cellStyle name="差_汇总 4_四川省2018年财政预算执行情况(样表，稿二）" xfId="2203"/>
    <cellStyle name="差_汇总 5" xfId="2204"/>
    <cellStyle name="差_汇总 6" xfId="2205"/>
    <cellStyle name="千位分隔 5 4" xfId="2206"/>
    <cellStyle name="差_宣传文化事业发展专项资金 2" xfId="2207"/>
    <cellStyle name="差_汇总_1" xfId="2208"/>
    <cellStyle name="差_汇总_1 2 2_2017年省对市(州)税收返还和转移支付预算" xfId="2209"/>
    <cellStyle name="差_汇总_1 2 3 2" xfId="2210"/>
    <cellStyle name="输出 2 2 3 3 2" xfId="2211"/>
    <cellStyle name="差_汇总_1 2 4" xfId="2212"/>
    <cellStyle name="差_汇总_1 3" xfId="2213"/>
    <cellStyle name="差_汇总_1 3 2" xfId="2214"/>
    <cellStyle name="注释 2 2 7 2" xfId="2215"/>
    <cellStyle name="差_汇总_1 3_2017年省对市(州)税收返还和转移支付预算" xfId="2216"/>
    <cellStyle name="差_宣传文化事业发展专项资金 3" xfId="2217"/>
    <cellStyle name="差_汇总_2" xfId="2218"/>
    <cellStyle name="好_Sheet20 3" xfId="2219"/>
    <cellStyle name="好_Sheet15 3" xfId="2220"/>
    <cellStyle name="差_汇总_2 2" xfId="2221"/>
    <cellStyle name="差_汇总_2 2 2_2017年省对市(州)税收返还和转移支付预算" xfId="2222"/>
    <cellStyle name="差_汇总_2 2 2_2017年省对市(州)税收返还和转移支付预算 3" xfId="2223"/>
    <cellStyle name="常规 18_四川省2018年财政预算执行情况(样表，稿二）" xfId="2224"/>
    <cellStyle name="差_汇总_2 2 2_四川省2017年省对市（州）税收返还和转移支付分地区预算（草案）--社保处" xfId="2225"/>
    <cellStyle name="差_汇总_2 2 2_四川省2019年财政预算（草案）（样表，稿二）" xfId="2226"/>
    <cellStyle name="差_汇总_2 2 3_四川省2018年财政预算执行情况(样表，稿二）" xfId="2227"/>
    <cellStyle name="差_汇总_2 2_2017年省对市(州)税收返还和转移支付预算_四川省2019年财政预算（草案）（样表，稿二）" xfId="2228"/>
    <cellStyle name="差_少数民族文化事业发展专项资金" xfId="2229"/>
    <cellStyle name="汇总 2 5 2" xfId="2230"/>
    <cellStyle name="差_汇总_2 2_四川省2017年省对市（州）税收返还和转移支付分地区预算（草案）--社保处" xfId="2231"/>
    <cellStyle name="适中 2 4" xfId="2232"/>
    <cellStyle name="差_汇总_2 2_四川省2018年财政预算执行情况(样表，稿二）" xfId="2233"/>
    <cellStyle name="输入 2 2 3 2 2" xfId="2234"/>
    <cellStyle name="差_汇总_2 2_四川省2019年财政预算（草案）（样表，稿二）" xfId="2235"/>
    <cellStyle name="常规 21 2 4" xfId="2236"/>
    <cellStyle name="差_汇总_2 3 2" xfId="2237"/>
    <cellStyle name="好_省级体育专项资金 2" xfId="2238"/>
    <cellStyle name="差_汇总_2 3_2017年省对市(州)税收返还和转移支付预算" xfId="2239"/>
    <cellStyle name="差_汇总_2 3_2017年省对市(州)税收返还和转移支付预算 2" xfId="2240"/>
    <cellStyle name="差_汇总_2 3_2017年省对市(州)税收返还和转移支付预算_四川省2018年财政预算执行情况(样表，稿二）" xfId="2241"/>
    <cellStyle name="差_汇总_2 3_2017年省对市(州)税收返还和转移支付预算_四川省2019年财政预算（草案）（样表，稿二）" xfId="2242"/>
    <cellStyle name="常规 24 3" xfId="2243"/>
    <cellStyle name="差_汇总_2_四川省2017年省对市（州）税收返还和转移支付分地区预算（草案）--社保处" xfId="2244"/>
    <cellStyle name="差_汇总_2_四川省2018年财政预算执行情况(样表，稿二）" xfId="2245"/>
    <cellStyle name="差_科技口6-30-35" xfId="2246"/>
    <cellStyle name="好_科技口6-30-35" xfId="2247"/>
    <cellStyle name="差_科技口6-30-35 3" xfId="2248"/>
    <cellStyle name="差_科技口6-30-35_四川省2018年财政预算执行情况(样表，稿二）" xfId="2249"/>
    <cellStyle name="输入 2 2 3 6" xfId="2250"/>
    <cellStyle name="差_科技口6-30-35_四川省2019年财政预算（草案）（样表，稿二）" xfId="2251"/>
    <cellStyle name="注释 2 9" xfId="2252"/>
    <cellStyle name="好_2-义务教育经费保障机制改革 2" xfId="2253"/>
    <cellStyle name="差_美术馆公共图书馆文化馆（站）免费开放专项资金" xfId="2254"/>
    <cellStyle name="差_美术馆公共图书馆文化馆（站）免费开放专项资金_四川省2019年财政预算（草案）（样表，稿二）" xfId="2255"/>
    <cellStyle name="差_其他工程费用计费_四川省2018年财政预算执行情况(样表，稿二）" xfId="2256"/>
    <cellStyle name="常规 19_四川省2018年财政预算执行情况(样表，稿二）" xfId="2257"/>
    <cellStyle name="输出 2 2 4 4" xfId="2258"/>
    <cellStyle name="差_其他工程费用计费_四川省2019年财政预算（草案）（样表，稿二）" xfId="2259"/>
    <cellStyle name="差_少数民族文化事业发展专项资金 3" xfId="2260"/>
    <cellStyle name="好 2_四川省2017年省对市（州）税收返还和转移支付分地区预算（草案）--社保处" xfId="2261"/>
    <cellStyle name="差_少数民族文化事业发展专项资金_四川省2019年财政预算（草案）（样表，稿二）" xfId="2262"/>
    <cellStyle name="常规 17 2 2" xfId="2263"/>
    <cellStyle name="常规 22 2 2" xfId="2264"/>
    <cellStyle name="差_省级科技计划项目专项资金_四川省2018年财政预算执行情况(样表，稿二）" xfId="2265"/>
    <cellStyle name="常规 10 4_四川省2018年财政预算执行情况(样表，稿二）" xfId="2266"/>
    <cellStyle name="差_省级文化发展专项资金 2" xfId="2267"/>
    <cellStyle name="常规 19 2" xfId="2268"/>
    <cellStyle name="常规 24 2" xfId="2269"/>
    <cellStyle name="差_省级文化发展专项资金 3" xfId="2270"/>
    <cellStyle name="注释 2 2 2 6" xfId="2271"/>
    <cellStyle name="差_省级文化发展专项资金_四川省2019年财政预算（草案）（样表，稿二）" xfId="2272"/>
    <cellStyle name="常规 22 2 2 2" xfId="2273"/>
    <cellStyle name="差_省级文物保护专项资金 2" xfId="2274"/>
    <cellStyle name="差_省级文物保护专项资金 3" xfId="2275"/>
    <cellStyle name="差_宣传文化事业发展专项资金_四川省2019年财政预算（草案）（样表，稿二）" xfId="2276"/>
    <cellStyle name="差_省级文物保护专项资金_四川省2018年财政预算执行情况(样表，稿二）" xfId="2277"/>
    <cellStyle name="差_收入" xfId="2278"/>
    <cellStyle name="差_四川省2017年省对市（州）税收返还和转移支付分地区预算（草案）--教科文处" xfId="2279"/>
    <cellStyle name="好_10-扶持民族地区教育发展 3" xfId="2280"/>
    <cellStyle name="差_四川省2017年省对市（州）税收返还和转移支付分地区预算（草案）--教科文处 2" xfId="2281"/>
    <cellStyle name="警告文本 2 2 3 2" xfId="2282"/>
    <cellStyle name="汇总 2 2 4 2" xfId="2283"/>
    <cellStyle name="差_四川省2017年省对市（州）税收返还和转移支付分地区预算（草案）--教科文处 3" xfId="2284"/>
    <cellStyle name="好_3-创业担保贷款贴息及奖补 2" xfId="2285"/>
    <cellStyle name="差_四川省2017年省对市（州）税收返还和转移支付分地区预算（草案）--教科文处_四川省2019年财政预算（草案）（样表，稿二）" xfId="2286"/>
    <cellStyle name="强调文字颜色 6 2 2 4" xfId="2287"/>
    <cellStyle name="差_四川省2017年省对市（州）税收返还和转移支付分地区预算（草案）--社保处" xfId="2288"/>
    <cellStyle name="好_4-21 3" xfId="2289"/>
    <cellStyle name="差_四川省2017年省对市（州）税收返还和转移支付分地区预算（草案）--债务金融处 2" xfId="2290"/>
    <cellStyle name="常规 25 3 2" xfId="2291"/>
    <cellStyle name="好_四川省2018年财政预算执行情况(样表，稿二）" xfId="2292"/>
    <cellStyle name="差_四川省2017年省对市（州）税收返还和转移支付分地区预算（草案）--债务金融处 3" xfId="2293"/>
    <cellStyle name="差_四川省2017年省对市（州）税收返还和转移支付分地区预算（草案）--债务金融处_四川省2019年财政预算（草案）（样表，稿二）" xfId="2294"/>
    <cellStyle name="常规 48 2" xfId="2295"/>
    <cellStyle name="差_四川省2019年财政预算（草案）（样表，稿二）" xfId="2296"/>
    <cellStyle name="差_体育场馆免费低收费开放补助资金" xfId="2297"/>
    <cellStyle name="常规 3 2 3" xfId="2298"/>
    <cellStyle name="好_Sheet20_四川省2019年财政预算（草案）（样表，稿二）" xfId="2299"/>
    <cellStyle name="好_Sheet15_四川省2019年财政预算（草案）（样表，稿二）" xfId="2300"/>
    <cellStyle name="差_体育场馆免费低收费开放补助资金 2" xfId="2301"/>
    <cellStyle name="好_促进扩大信贷增量 3_四川省2018年财政预算执行情况(样表，稿二）" xfId="2302"/>
    <cellStyle name="常规 3 2 4" xfId="2303"/>
    <cellStyle name="差_体育场馆免费低收费开放补助资金 3" xfId="2304"/>
    <cellStyle name="差_体育场馆免费低收费开放补助资金_四川省2019年财政预算（草案）（样表，稿二）" xfId="2305"/>
    <cellStyle name="常规 6 10" xfId="2306"/>
    <cellStyle name="差_文化产业发展专项资金_四川省2019年财政预算（草案）（样表，稿二）" xfId="2307"/>
    <cellStyle name="差_宣传文化事业发展专项资金" xfId="2308"/>
    <cellStyle name="差_宣传文化事业发展专项资金_四川省2018年财政预算执行情况(样表，稿二）" xfId="2309"/>
    <cellStyle name="好_6_四川省2018年财政预算执行情况(样表，稿二）" xfId="2310"/>
    <cellStyle name="好_23 铁路护路专项经费_四川省2019年财政预算（草案）（样表，稿二）" xfId="2311"/>
    <cellStyle name="常规 11 2 3 2" xfId="2312"/>
    <cellStyle name="汇总 2 2 3 4" xfId="2313"/>
    <cellStyle name="差_债券贴息计算器 3" xfId="2314"/>
    <cellStyle name="好_1 2017年省对市（州）税收返还和转移支付预算分地区情况表（华侨事务补助）(1) 3" xfId="2315"/>
    <cellStyle name="差_债券贴息计算器_四川省2017年省对市（州）税收返还和转移支付分地区预算（草案）--社保处" xfId="2316"/>
    <cellStyle name="差_债券贴息计算器_四川省2018年财政预算执行情况(样表，稿二）" xfId="2317"/>
    <cellStyle name="常规 56" xfId="2318"/>
    <cellStyle name="差_债券贴息计算器_四川省2019年财政预算（草案）（样表，稿二）" xfId="2319"/>
    <cellStyle name="好_四川省2017年省对市（州）税收返还和转移支付分地区预算（草案）--教科文处 2" xfId="2320"/>
    <cellStyle name="好_汇总 2 2" xfId="2321"/>
    <cellStyle name="差_支出" xfId="2322"/>
    <cellStyle name="常规 10 2 2 4" xfId="2323"/>
    <cellStyle name="常规 10 2 4" xfId="2324"/>
    <cellStyle name="常规 10 2 5 2" xfId="2325"/>
    <cellStyle name="常规 10 2 5 3" xfId="2326"/>
    <cellStyle name="好_4-11 2" xfId="2327"/>
    <cellStyle name="常规 10 2 6" xfId="2328"/>
    <cellStyle name="常规 10 3 2 2" xfId="2329"/>
    <cellStyle name="常规 10 3 3" xfId="2330"/>
    <cellStyle name="常规 28 2 2 3" xfId="2331"/>
    <cellStyle name="常规 10 3_123" xfId="2332"/>
    <cellStyle name="常规 10 4 2 2" xfId="2333"/>
    <cellStyle name="汇总 2 2 2 2 2 2" xfId="2334"/>
    <cellStyle name="常规 10 4 3 2" xfId="2335"/>
    <cellStyle name="常规 10 4 3 2 2" xfId="2336"/>
    <cellStyle name="常规 10 4 3 3" xfId="2337"/>
    <cellStyle name="好_28 基层干训机构建设补助专项资金 3" xfId="2338"/>
    <cellStyle name="常规 10 4 3 3 2" xfId="2339"/>
    <cellStyle name="输入 2 9" xfId="2340"/>
    <cellStyle name="常规 10 4 3 3 2 2" xfId="2341"/>
    <cellStyle name="汇总 2 9" xfId="2342"/>
    <cellStyle name="常规 10 4 3 3 2 2 2" xfId="2343"/>
    <cellStyle name="常规 10 4 3 3 2 3" xfId="2344"/>
    <cellStyle name="常规 28 2" xfId="2345"/>
    <cellStyle name="常规 33 2" xfId="2346"/>
    <cellStyle name="常规 10 4 3 4 2" xfId="2347"/>
    <cellStyle name="常规 10 4 3 6 2" xfId="2348"/>
    <cellStyle name="常规 10 4 3 7 2" xfId="2349"/>
    <cellStyle name="汇总 2" xfId="2350"/>
    <cellStyle name="常规 10 4 3 8" xfId="2351"/>
    <cellStyle name="汇总 2 2 2 2 3" xfId="2352"/>
    <cellStyle name="常规 10 4 4" xfId="2353"/>
    <cellStyle name="常规 10 5 2" xfId="2354"/>
    <cellStyle name="好_1 2017年省对市（州）税收返还和转移支付预算分地区情况表（华侨事务补助）(1) 2" xfId="2355"/>
    <cellStyle name="常规 10_123" xfId="2356"/>
    <cellStyle name="常规 11 2" xfId="2357"/>
    <cellStyle name="常规 11 2 2 2" xfId="2358"/>
    <cellStyle name="常规 11 2 3" xfId="2359"/>
    <cellStyle name="常规 12" xfId="2360"/>
    <cellStyle name="常规 12 2" xfId="2361"/>
    <cellStyle name="常规 12_123" xfId="2362"/>
    <cellStyle name="常规 13" xfId="2363"/>
    <cellStyle name="强调文字颜色 5 2 2 3" xfId="2364"/>
    <cellStyle name="常规 13_四川省2017年省对市（州）税收返还和转移支付分地区预算（草案）--社保处" xfId="2365"/>
    <cellStyle name="常规 17 2_2016年四川省省级一般公共预算支出执行情况表" xfId="2366"/>
    <cellStyle name="计算 2 3 5" xfId="2367"/>
    <cellStyle name="好_4-29 2" xfId="2368"/>
    <cellStyle name="好_2 政法转移支付 2" xfId="2369"/>
    <cellStyle name="常规 17 4 2" xfId="2370"/>
    <cellStyle name="常规 22 4 2" xfId="2371"/>
    <cellStyle name="常规 3 2 2 2" xfId="2372"/>
    <cellStyle name="常规 17 5" xfId="2373"/>
    <cellStyle name="常规 22 5" xfId="2374"/>
    <cellStyle name="好_Sheet14_四川省2019年财政预算（草案）（样表，稿二）" xfId="2375"/>
    <cellStyle name="常规 17_2016年四川省省级一般公共预算支出执行情况表" xfId="2376"/>
    <cellStyle name="常规 18 2 2" xfId="2377"/>
    <cellStyle name="好_19 征兵经费" xfId="2378"/>
    <cellStyle name="常规 18 3" xfId="2379"/>
    <cellStyle name="常规 19 2 2" xfId="2380"/>
    <cellStyle name="常规 24 2 2" xfId="2381"/>
    <cellStyle name="强调文字颜色 3 3" xfId="2382"/>
    <cellStyle name="常规 2 10" xfId="2383"/>
    <cellStyle name="常规 2 2" xfId="2384"/>
    <cellStyle name="适中 2 2 2 2" xfId="2385"/>
    <cellStyle name="常规 2 2 10 2" xfId="2386"/>
    <cellStyle name="输出 2 3 4" xfId="2387"/>
    <cellStyle name="好_4-14" xfId="2388"/>
    <cellStyle name="常规 2 2 2" xfId="2389"/>
    <cellStyle name="输出 2 3 4 2" xfId="2390"/>
    <cellStyle name="好_4-14 2" xfId="2391"/>
    <cellStyle name="常规 2 2 2 2" xfId="2392"/>
    <cellStyle name="好_4-14 3" xfId="2393"/>
    <cellStyle name="常规 2 2 2 3" xfId="2394"/>
    <cellStyle name="常规 2 2 2_2017年省对市(州)税收返还和转移支付预算" xfId="2395"/>
    <cellStyle name="输出 2 3 5 2" xfId="2396"/>
    <cellStyle name="好_Sheet29_四川省2017年省对市（州）税收返还和转移支付分地区预算（草案）--社保处" xfId="2397"/>
    <cellStyle name="好_4-20 2" xfId="2398"/>
    <cellStyle name="好_4-15 2" xfId="2399"/>
    <cellStyle name="常规 2 2 3 2" xfId="2400"/>
    <cellStyle name="输出 2 3 6 2" xfId="2401"/>
    <cellStyle name="好_6-省级财政政府与社会资本合作项目综合补助资金 3" xfId="2402"/>
    <cellStyle name="好_4-21 2" xfId="2403"/>
    <cellStyle name="常规 2 2 4 2" xfId="2404"/>
    <cellStyle name="常规 2 3" xfId="2405"/>
    <cellStyle name="输出 2 4 4" xfId="2406"/>
    <cellStyle name="常规 2 3 2" xfId="2407"/>
    <cellStyle name="好_支出" xfId="2408"/>
    <cellStyle name="常规 2 3 2 2" xfId="2409"/>
    <cellStyle name="常规 2 3 2 2 2" xfId="2410"/>
    <cellStyle name="好_5-中央财政统借统还外债项目资金_四川省2018年财政预算执行情况(样表，稿二）" xfId="2411"/>
    <cellStyle name="常规 2 3 2 3" xfId="2412"/>
    <cellStyle name="常规 2 3 3 2" xfId="2413"/>
    <cellStyle name="常规 2 3 4" xfId="2414"/>
    <cellStyle name="常规 2 3 4 2" xfId="2415"/>
    <cellStyle name="常规 9_123" xfId="2416"/>
    <cellStyle name="常规 2 3 5" xfId="2417"/>
    <cellStyle name="常规 2 3 5 2" xfId="2418"/>
    <cellStyle name="常规 2 3 5 3" xfId="2419"/>
    <cellStyle name="常规 2 3 6" xfId="2420"/>
    <cellStyle name="常规 2 4" xfId="2421"/>
    <cellStyle name="警告文本 2 2_2017年省对市(州)税收返还和转移支付预算" xfId="2422"/>
    <cellStyle name="常规 2 4 2" xfId="2423"/>
    <cellStyle name="好_Sheet26_四川省2018年财政预算执行情况(样表，稿二）" xfId="2424"/>
    <cellStyle name="常规 2 4 2 2 2" xfId="2425"/>
    <cellStyle name="输出 2 2 2" xfId="2426"/>
    <cellStyle name="好_4-29_四川省2018年财政预算执行情况(样表，稿二）" xfId="2427"/>
    <cellStyle name="好_2 政法转移支付_四川省2018年财政预算执行情况(样表，稿二）" xfId="2428"/>
    <cellStyle name="常规 2 4 2 3" xfId="2429"/>
    <cellStyle name="好_4-农村义教“营养改善计划” 2" xfId="2430"/>
    <cellStyle name="常规 2 5" xfId="2431"/>
    <cellStyle name="好_4-12_四川省2019年财政预算（草案）（样表，稿二）" xfId="2432"/>
    <cellStyle name="常规 2 5 2" xfId="2433"/>
    <cellStyle name="汇总 2 7" xfId="2434"/>
    <cellStyle name="好_6-扶持民办教育专项 3" xfId="2435"/>
    <cellStyle name="常规 3 3_2017年省对市(州)税收返还和转移支付预算" xfId="2436"/>
    <cellStyle name="常规 2 5 2 2" xfId="2437"/>
    <cellStyle name="常规 2 5_2017年省对市(州)税收返还和转移支付预算" xfId="2438"/>
    <cellStyle name="常规 5 2_2017年省对市(州)税收返还和转移支付预算" xfId="2439"/>
    <cellStyle name="好_4-农村义教“营养改善计划” 3" xfId="2440"/>
    <cellStyle name="常规 2 6" xfId="2441"/>
    <cellStyle name="常规 2 6 2" xfId="2442"/>
    <cellStyle name="常规 2 7" xfId="2443"/>
    <cellStyle name="常规 21 2 2 2" xfId="2444"/>
    <cellStyle name="输入 3" xfId="2445"/>
    <cellStyle name="好_4 3" xfId="2446"/>
    <cellStyle name="常规 2 9" xfId="2447"/>
    <cellStyle name="好_博物馆纪念馆逐步免费开放补助资金 3" xfId="2448"/>
    <cellStyle name="常规 2_%84表2：2016-2018年省级部门三年滚动规划报表" xfId="2449"/>
    <cellStyle name="常规 20 2_2016年社保基金收支执行及2017年预算草案表" xfId="2450"/>
    <cellStyle name="好_7-普惠金融政府和社会资本合作以奖代补资金" xfId="2451"/>
    <cellStyle name="常规 20 3 2" xfId="2452"/>
    <cellStyle name="常规 21 2 3" xfId="2453"/>
    <cellStyle name="常规 21 2 3 2" xfId="2454"/>
    <cellStyle name="常规 3 7" xfId="2455"/>
    <cellStyle name="常规 21 2 3 3" xfId="2456"/>
    <cellStyle name="常规 3 8" xfId="2457"/>
    <cellStyle name="检查单元格 2 2 2 3" xfId="2458"/>
    <cellStyle name="常规 21 3" xfId="2459"/>
    <cellStyle name="常规 21 4 2" xfId="2460"/>
    <cellStyle name="常规 22 2 3" xfId="2461"/>
    <cellStyle name="计算 2 2 5" xfId="2462"/>
    <cellStyle name="常规 22 3 2" xfId="2463"/>
    <cellStyle name="常规 25 2 2" xfId="2464"/>
    <cellStyle name="常规 30 2 2" xfId="2465"/>
    <cellStyle name="常规 25 2 3" xfId="2466"/>
    <cellStyle name="常规 25 2_2016年社保基金收支执行及2017年预算草案表" xfId="2467"/>
    <cellStyle name="注释 2 2 2 2 2" xfId="2468"/>
    <cellStyle name="好_汇总 2 2_2017年省对市(州)税收返还和转移支付预算_四川省2019年财政预算（草案）（样表，稿二）" xfId="2469"/>
    <cellStyle name="常规 26" xfId="2470"/>
    <cellStyle name="常规 31" xfId="2471"/>
    <cellStyle name="好_汇总 2_2017年省对市(州)税收返还和转移支付预算_四川省2019年财政预算（草案）（样表，稿二）" xfId="2472"/>
    <cellStyle name="常规 26_2016年社保基金收支执行及2017年预算草案表" xfId="2473"/>
    <cellStyle name="常规 31_2016年社保基金收支执行及2017年预算草案表" xfId="2474"/>
    <cellStyle name="常规 27 2" xfId="2475"/>
    <cellStyle name="常规 32 2" xfId="2476"/>
    <cellStyle name="常规 27 2 2" xfId="2477"/>
    <cellStyle name="常规 27 2_2016年四川省省级一般公共预算支出执行情况表" xfId="2478"/>
    <cellStyle name="常规 27 3" xfId="2479"/>
    <cellStyle name="常规 32 3" xfId="2480"/>
    <cellStyle name="好_Sheet19_四川省2019年财政预算（草案）（样表，稿二）" xfId="2481"/>
    <cellStyle name="常规 27_2016年四川省省级一般公共预算支出执行情况表" xfId="2482"/>
    <cellStyle name="常规 47 4 2 2 2" xfId="2483"/>
    <cellStyle name="常规_(陈诚修改稿)2006年全省及省级财政决算及07年预算执行情况表(A4 留底自用) 2 2 2 2" xfId="2484"/>
    <cellStyle name="常规 28 3" xfId="2485"/>
    <cellStyle name="好_2-67_四川省2018年财政预算执行情况(样表，稿二）" xfId="2486"/>
    <cellStyle name="常规 29" xfId="2487"/>
    <cellStyle name="常规 34" xfId="2488"/>
    <cellStyle name="常规 29 2" xfId="2489"/>
    <cellStyle name="常规 34 2" xfId="2490"/>
    <cellStyle name="好_促进扩大信贷增量_四川省2019年财政预算（草案）（样表，稿二）" xfId="2491"/>
    <cellStyle name="常规 3 5" xfId="2492"/>
    <cellStyle name="常规 3 2 2_2017年省对市(州)税收返还和转移支付预算" xfId="2493"/>
    <cellStyle name="常规 3 2 3 2" xfId="2494"/>
    <cellStyle name="常规 3 2 3 2 2" xfId="2495"/>
    <cellStyle name="注释 2 3 5" xfId="2496"/>
    <cellStyle name="常规 3 2_2016年四川省省级一般公共预算支出执行情况表" xfId="2497"/>
    <cellStyle name="常规 3 3 2" xfId="2498"/>
    <cellStyle name="常规 3 3 3" xfId="2499"/>
    <cellStyle name="常规 3 3 3 2" xfId="2500"/>
    <cellStyle name="常规 3 4" xfId="2501"/>
    <cellStyle name="好_汇总 2 2 3" xfId="2502"/>
    <cellStyle name="常规 3 4 2" xfId="2503"/>
    <cellStyle name="好_汇总 2 3 3" xfId="2504"/>
    <cellStyle name="常规 3 5 2" xfId="2505"/>
    <cellStyle name="常规 3 9" xfId="2506"/>
    <cellStyle name="强调文字颜色 4 2 5" xfId="2507"/>
    <cellStyle name="常规 30 2_2016年四川省省级一般公共预算支出执行情况表" xfId="2508"/>
    <cellStyle name="常规 35 2" xfId="2509"/>
    <cellStyle name="常规 40 2" xfId="2510"/>
    <cellStyle name="常规 36 2" xfId="2511"/>
    <cellStyle name="常规 41 2" xfId="2512"/>
    <cellStyle name="常规 36 2 2" xfId="2513"/>
    <cellStyle name="输入 2 3 5" xfId="2514"/>
    <cellStyle name="常规 6 2 2" xfId="2515"/>
    <cellStyle name="好_22 2017年省对市（州）税收返还和转移支付预算分地区情况表（交警业务经费）(1) 2" xfId="2516"/>
    <cellStyle name="常规 36 2 3" xfId="2517"/>
    <cellStyle name="常规 36 2 3 2 2" xfId="2518"/>
    <cellStyle name="常规 36 2 3 2 3" xfId="2519"/>
    <cellStyle name="常规 6 2 2 3" xfId="2520"/>
    <cellStyle name="常规 36 2 3 3" xfId="2521"/>
    <cellStyle name="常规 36 2 3 3 2" xfId="2522"/>
    <cellStyle name="输入 2 3 6" xfId="2523"/>
    <cellStyle name="好_7 2017年省对市（州）税收返还和转移支付预算分地区情况表（省级旅游发展资金）(1)_四川省2019年财政预算（草案）（样表，稿二）" xfId="2524"/>
    <cellStyle name="常规 6 2 3" xfId="2525"/>
    <cellStyle name="好_22 2017年省对市（州）税收返还和转移支付预算分地区情况表（交警业务经费）(1) 3" xfId="2526"/>
    <cellStyle name="常规 36 2 4" xfId="2527"/>
    <cellStyle name="好_8 2017年省对市（州）税收返还和转移支付预算分地区情况表（民族事业发展资金）(1) 2" xfId="2528"/>
    <cellStyle name="常规 37 3" xfId="2529"/>
    <cellStyle name="常规 42 3" xfId="2530"/>
    <cellStyle name="常规 37 3 2" xfId="2531"/>
    <cellStyle name="好_8 2017年省对市（州）税收返还和转移支付预算分地区情况表（民族事业发展资金）(1) 3" xfId="2532"/>
    <cellStyle name="常规 37 4" xfId="2533"/>
    <cellStyle name="常规 37 5" xfId="2534"/>
    <cellStyle name="常规 37 6" xfId="2535"/>
    <cellStyle name="常规 38" xfId="2536"/>
    <cellStyle name="常规 43" xfId="2537"/>
    <cellStyle name="常规 38 2" xfId="2538"/>
    <cellStyle name="常规 43 2" xfId="2539"/>
    <cellStyle name="常规 39 2" xfId="2540"/>
    <cellStyle name="好_2015财金互动汇总（加人行、补成都） 2_2017年省对市(州)税收返还和转移支付预算" xfId="2541"/>
    <cellStyle name="常规 39 2 2" xfId="2542"/>
    <cellStyle name="常规 39 3" xfId="2543"/>
    <cellStyle name="常规 39 4" xfId="2544"/>
    <cellStyle name="常规 39 5" xfId="2545"/>
    <cellStyle name="常规 39 6" xfId="2546"/>
    <cellStyle name="常规 39 7" xfId="2547"/>
    <cellStyle name="好_4-5_四川省2018年财政预算执行情况(样表，稿二）" xfId="2548"/>
    <cellStyle name="常规 4 10" xfId="2549"/>
    <cellStyle name="常规 4 2" xfId="2550"/>
    <cellStyle name="好_地方纪检监察机关办案补助专项资金_四川省2018年财政预算执行情况(样表，稿二）" xfId="2551"/>
    <cellStyle name="常规 4 2 2" xfId="2552"/>
    <cellStyle name="常规 4 4" xfId="2553"/>
    <cellStyle name="常规 4 2 2 2" xfId="2554"/>
    <cellStyle name="常规 6 4" xfId="2555"/>
    <cellStyle name="常规 4 2 3" xfId="2556"/>
    <cellStyle name="常规 4 5" xfId="2557"/>
    <cellStyle name="常规 4 3" xfId="2558"/>
    <cellStyle name="常规 4 6" xfId="2559"/>
    <cellStyle name="好_6 2" xfId="2560"/>
    <cellStyle name="常规 4 8" xfId="2561"/>
    <cellStyle name="计算 2 2 2 7" xfId="2562"/>
    <cellStyle name="常规 4_123" xfId="2563"/>
    <cellStyle name="常规 40 2 2" xfId="2564"/>
    <cellStyle name="常规 45" xfId="2565"/>
    <cellStyle name="常规 50" xfId="2566"/>
    <cellStyle name="常规 46" xfId="2567"/>
    <cellStyle name="常规 51" xfId="2568"/>
    <cellStyle name="常规 47" xfId="2569"/>
    <cellStyle name="常规 52" xfId="2570"/>
    <cellStyle name="常规 47 2 2" xfId="2571"/>
    <cellStyle name="常规 47 2 2 2" xfId="2572"/>
    <cellStyle name="常规 47 2 2 2 2" xfId="2573"/>
    <cellStyle name="常规 8 2" xfId="2574"/>
    <cellStyle name="常规 47 2 2 3" xfId="2575"/>
    <cellStyle name="常规 47 4" xfId="2576"/>
    <cellStyle name="输入 2 7" xfId="2577"/>
    <cellStyle name="常规 47 4 2" xfId="2578"/>
    <cellStyle name="输入 2 8" xfId="2579"/>
    <cellStyle name="常规 47 4 3" xfId="2580"/>
    <cellStyle name="常规 6 3_123" xfId="2581"/>
    <cellStyle name="常规 47 5" xfId="2582"/>
    <cellStyle name="常规 48" xfId="2583"/>
    <cellStyle name="常规 53" xfId="2584"/>
    <cellStyle name="常规 48 2 2" xfId="2585"/>
    <cellStyle name="常规 48 2 3" xfId="2586"/>
    <cellStyle name="常规 49" xfId="2587"/>
    <cellStyle name="常规 54" xfId="2588"/>
    <cellStyle name="常规 5 2" xfId="2589"/>
    <cellStyle name="常规 5 2 2" xfId="2590"/>
    <cellStyle name="常规 5 2 2 2" xfId="2591"/>
    <cellStyle name="常规 5 2 3" xfId="2592"/>
    <cellStyle name="常规 5 2 3 2" xfId="2593"/>
    <cellStyle name="常规 5 2 4" xfId="2594"/>
    <cellStyle name="输出 2 10" xfId="2595"/>
    <cellStyle name="常规 5 3" xfId="2596"/>
    <cellStyle name="好_4-8 2" xfId="2597"/>
    <cellStyle name="常规 5 4 2" xfId="2598"/>
    <cellStyle name="好_4-9" xfId="2599"/>
    <cellStyle name="常规 7 2_2017年省对市(州)税收返还和转移支付预算" xfId="2600"/>
    <cellStyle name="常规 5 5" xfId="2601"/>
    <cellStyle name="常规 55" xfId="2602"/>
    <cellStyle name="常规 6 11" xfId="2603"/>
    <cellStyle name="常规 6 2" xfId="2604"/>
    <cellStyle name="常规 6 2 2_2017年省对市(州)税收返还和转移支付预算" xfId="2605"/>
    <cellStyle name="输入 2 3 7" xfId="2606"/>
    <cellStyle name="常规 6 2 4" xfId="2607"/>
    <cellStyle name="常规 6 3" xfId="2608"/>
    <cellStyle name="常规 6 3 3" xfId="2609"/>
    <cellStyle name="常规 6 8" xfId="2610"/>
    <cellStyle name="常规 6 9" xfId="2611"/>
    <cellStyle name="常规 6_123" xfId="2612"/>
    <cellStyle name="常规 7" xfId="2613"/>
    <cellStyle name="常规 7 2" xfId="2614"/>
    <cellStyle name="常规 7 2 2" xfId="2615"/>
    <cellStyle name="常规 7 2 3" xfId="2616"/>
    <cellStyle name="常规 7 3" xfId="2617"/>
    <cellStyle name="常规 7_2014年年终预算结余指标汇总分析表（定稿）" xfId="2618"/>
    <cellStyle name="常规 8" xfId="2619"/>
    <cellStyle name="常规 8 2 2" xfId="2620"/>
    <cellStyle name="常规 8 3" xfId="2621"/>
    <cellStyle name="常规 9 2_123" xfId="2622"/>
    <cellStyle name="常规 8 4" xfId="2623"/>
    <cellStyle name="常规 8 5" xfId="2624"/>
    <cellStyle name="常规 8_四川省2018年财政预算执行情况(样表，稿二）" xfId="2625"/>
    <cellStyle name="常规 9 2 2" xfId="2626"/>
    <cellStyle name="常规 9 2 2 2" xfId="2627"/>
    <cellStyle name="好_省级体育专项资金" xfId="2628"/>
    <cellStyle name="常规 9 2 3" xfId="2629"/>
    <cellStyle name="常规 9 3 2" xfId="2630"/>
    <cellStyle name="常规 9 4" xfId="2631"/>
    <cellStyle name="常规_(陈诚修改稿)2006年全省及省级财政决算及07年预算执行情况表(A4 留底自用) 2 2 2" xfId="2632"/>
    <cellStyle name="好 2" xfId="2633"/>
    <cellStyle name="好 2 2" xfId="2634"/>
    <cellStyle name="计算 2_四川省2017年省对市（州）税收返还和转移支付分地区预算（草案）--社保处" xfId="2635"/>
    <cellStyle name="好_5-农村教师周转房建设" xfId="2636"/>
    <cellStyle name="好 2 2 2" xfId="2637"/>
    <cellStyle name="好_5-农村教师周转房建设 2" xfId="2638"/>
    <cellStyle name="好 2 2 2 2" xfId="2639"/>
    <cellStyle name="好_6" xfId="2640"/>
    <cellStyle name="好_5-农村教师周转房建设 3" xfId="2641"/>
    <cellStyle name="好 2 2 2 3" xfId="2642"/>
    <cellStyle name="好 2 2 3 2" xfId="2643"/>
    <cellStyle name="好 2 2 3 3" xfId="2644"/>
    <cellStyle name="好 2 2 5" xfId="2645"/>
    <cellStyle name="好 2 2_2017年省对市(州)税收返还和转移支付预算" xfId="2646"/>
    <cellStyle name="好 2 5" xfId="2647"/>
    <cellStyle name="好_%84表2：2016-2018年省级部门三年滚动规划报表" xfId="2648"/>
    <cellStyle name="好_%84表2：2016-2018年省级部门三年滚动规划报表_支出" xfId="2649"/>
    <cellStyle name="好_“三区”文化人才专项资金" xfId="2650"/>
    <cellStyle name="好_“三区”文化人才专项资金 2" xfId="2651"/>
    <cellStyle name="好_“三区”文化人才专项资金 3" xfId="2652"/>
    <cellStyle name="好_“三区”文化人才专项资金_四川省2019年财政预算（草案）（样表，稿二）" xfId="2653"/>
    <cellStyle name="好_10 2017年省对市（州）税收返还和转移支付预算分地区情况表（寺观教堂维修补助资金）(1)" xfId="2654"/>
    <cellStyle name="好_10 2017年省对市（州）税收返还和转移支付预算分地区情况表（寺观教堂维修补助资金）(1) 3" xfId="2655"/>
    <cellStyle name="好_10 2017年省对市（州）税收返还和转移支付预算分地区情况表（寺观教堂维修补助资金）(1)_四川省2018年财政预算执行情况(样表，稿二）" xfId="2656"/>
    <cellStyle name="好_10 2017年省对市（州）税收返还和转移支付预算分地区情况表（寺观教堂维修补助资金）(1)_四川省2019年财政预算（草案）（样表，稿二）" xfId="2657"/>
    <cellStyle name="好_2 2" xfId="2658"/>
    <cellStyle name="好_10-扶持民族地区教育发展" xfId="2659"/>
    <cellStyle name="好_10-扶持民族地区教育发展 2" xfId="2660"/>
    <cellStyle name="好_10-扶持民族地区教育发展_四川省2019年财政预算（草案）（样表，稿二）" xfId="2661"/>
    <cellStyle name="好_11 2017年省对市（州）税收返还和转移支付预算分地区情况表（基层行政单位救灾专项资金）(1) 3" xfId="2662"/>
    <cellStyle name="好_11 2017年省对市（州）税收返还和转移支付预算分地区情况表（基层行政单位救灾专项资金）(1)_四川省2018年财政预算执行情况(样表，稿二）" xfId="2663"/>
    <cellStyle name="好_2-义务教育经费保障机制改革" xfId="2664"/>
    <cellStyle name="好_1-12 2" xfId="2665"/>
    <cellStyle name="好_1-12_四川省2017年省对市（州）税收返还和转移支付分地区预算（草案）--社保处" xfId="2666"/>
    <cellStyle name="好_12 2017年省对市（州）税收返还和转移支付预算分地区情况表（民族地区春节慰问经费）(1)" xfId="2667"/>
    <cellStyle name="好_12 2017年省对市（州）税收返还和转移支付预算分地区情况表（民族地区春节慰问经费）(1) 2" xfId="2668"/>
    <cellStyle name="好_12 2017年省对市（州）税收返还和转移支付预算分地区情况表（民族地区春节慰问经费）(1)_四川省2019年财政预算（草案）（样表，稿二）" xfId="2669"/>
    <cellStyle name="好_Sheet2 3" xfId="2670"/>
    <cellStyle name="好_123" xfId="2671"/>
    <cellStyle name="好_123 3" xfId="2672"/>
    <cellStyle name="好_123_四川省2018年财政预算执行情况(样表，稿二）" xfId="2673"/>
    <cellStyle name="好_13 2017年省对市（州）税收返还和转移支付预算分地区情况表（审计能力提升专项经费）(1)" xfId="2674"/>
    <cellStyle name="好_13 2017年省对市（州）税收返还和转移支付预算分地区情况表（审计能力提升专项经费）(1) 2" xfId="2675"/>
    <cellStyle name="好_13 2017年省对市（州）税收返还和转移支付预算分地区情况表（审计能力提升专项经费）(1) 3" xfId="2676"/>
    <cellStyle name="好_14 2017年省对市（州）税收返还和转移支付预算分地区情况表（支持基层政权建设补助资金）(1)" xfId="2677"/>
    <cellStyle name="好_14 2017年省对市（州）税收返还和转移支付预算分地区情况表（支持基层政权建设补助资金）(1) 2" xfId="2678"/>
    <cellStyle name="好_2015直接融资汇总表" xfId="2679"/>
    <cellStyle name="好_14 2017年省对市（州）税收返还和转移支付预算分地区情况表（支持基层政权建设补助资金）(1) 3" xfId="2680"/>
    <cellStyle name="计算 2 2 3 3 2" xfId="2681"/>
    <cellStyle name="好_14 2017年省对市（州）税收返还和转移支付预算分地区情况表（支持基层政权建设补助资金）(1)_四川省2018年财政预算执行情况(样表，稿二）" xfId="2682"/>
    <cellStyle name="好_省级文物保护专项资金_四川省2018年财政预算执行情况(样表，稿二）" xfId="2683"/>
    <cellStyle name="好_15-省级防震减灾分情况" xfId="2684"/>
    <cellStyle name="好_15-省级防震减灾分情况 2" xfId="2685"/>
    <cellStyle name="好_15-省级防震减灾分情况 3" xfId="2686"/>
    <cellStyle name="好_15-省级防震减灾分情况_四川省2018年财政预算执行情况(样表，稿二）" xfId="2687"/>
    <cellStyle name="好_18 2017年省对市（州）税收返还和转移支付预算分地区情况表（全省法院系统业务经费）(1) 2" xfId="2688"/>
    <cellStyle name="好_18 2017年省对市（州）税收返还和转移支付预算分地区情况表（全省法院系统业务经费）(1)_四川省2018年财政预算执行情况(样表，稿二）" xfId="2689"/>
    <cellStyle name="好_Sheet33 3" xfId="2690"/>
    <cellStyle name="好_18 2017年省对市（州）税收返还和转移支付预算分地区情况表（全省法院系统业务经费）(1)_四川省2019年财政预算（草案）（样表，稿二）" xfId="2691"/>
    <cellStyle name="好_19 征兵经费 3" xfId="2692"/>
    <cellStyle name="好_19 征兵经费_四川省2018年财政预算执行情况(样表，稿二）" xfId="2693"/>
    <cellStyle name="好_19 征兵经费_四川省2019年财政预算（草案）（样表，稿二）" xfId="2694"/>
    <cellStyle name="好_1-学前教育发展专项资金 3" xfId="2695"/>
    <cellStyle name="好_1-学前教育发展专项资金_四川省2019年财政预算（草案）（样表，稿二）" xfId="2696"/>
    <cellStyle name="好_1-政策性保险财政补助资金" xfId="2697"/>
    <cellStyle name="好_1-政策性保险财政补助资金_四川省2019年财政预算（草案）（样表，稿二）" xfId="2698"/>
    <cellStyle name="好_2 3" xfId="2699"/>
    <cellStyle name="计算 2 3 6" xfId="2700"/>
    <cellStyle name="好_4-29 3" xfId="2701"/>
    <cellStyle name="好_2 政法转移支付 3" xfId="2702"/>
    <cellStyle name="好_4-29_四川省2019年财政预算（草案）（样表，稿二）" xfId="2703"/>
    <cellStyle name="好_2 政法转移支付_四川省2019年财政预算（草案）（样表，稿二）" xfId="2704"/>
    <cellStyle name="好_2_四川省2018年财政预算执行情况(样表，稿二）" xfId="2705"/>
    <cellStyle name="好_2_四川省2019年财政预算（草案）（样表，稿二）" xfId="2706"/>
    <cellStyle name="汇总 2 2 4 3 2" xfId="2707"/>
    <cellStyle name="好_20 国防动员专项经费 2" xfId="2708"/>
    <cellStyle name="千位分隔[0] 3 3" xfId="2709"/>
    <cellStyle name="好_20 国防动员专项经费_四川省2018年财政预算执行情况(样表，稿二）" xfId="2710"/>
    <cellStyle name="好_20 国防动员专项经费_四川省2019年财政预算（草案）（样表，稿二）" xfId="2711"/>
    <cellStyle name="好_2015财金互动汇总（加人行、补成都）" xfId="2712"/>
    <cellStyle name="计算 3" xfId="2713"/>
    <cellStyle name="好_2015财金互动汇总（加人行、补成都） 2" xfId="2714"/>
    <cellStyle name="计算 3 2" xfId="2715"/>
    <cellStyle name="好_2015财金互动汇总（加人行、补成都） 2 2" xfId="2716"/>
    <cellStyle name="好_2015财金互动汇总（加人行、补成都） 2 2_2017年省对市(州)税收返还和转移支付预算" xfId="2717"/>
    <cellStyle name="计算 3 3" xfId="2718"/>
    <cellStyle name="好_2015财金互动汇总（加人行、补成都） 2 3" xfId="2719"/>
    <cellStyle name="好_2015财金互动汇总（加人行、补成都） 3" xfId="2720"/>
    <cellStyle name="好_2015财金互动汇总（加人行、补成都） 3_2017年省对市(州)税收返还和转移支付预算" xfId="2721"/>
    <cellStyle name="输出 2 2 2 5 2" xfId="2722"/>
    <cellStyle name="好_2015财金互动汇总（加人行、补成都）_2017年省对市(州)税收返还和转移支付预算" xfId="2723"/>
    <cellStyle name="好_2015直接融资汇总表 2" xfId="2724"/>
    <cellStyle name="好_2015直接融资汇总表 2 3" xfId="2725"/>
    <cellStyle name="好_2015直接融资汇总表 4" xfId="2726"/>
    <cellStyle name="好_2015直接融资汇总表_2017年省对市(州)税收返还和转移支付预算" xfId="2727"/>
    <cellStyle name="好_2016年四川省省级一般公共预算支出执行情况表" xfId="2728"/>
    <cellStyle name="好_2016年四川省省级一般公共预算支出执行情况表 2" xfId="2729"/>
    <cellStyle name="好_2016年四川省省级一般公共预算支出执行情况表 3" xfId="2730"/>
    <cellStyle name="好_2016年四川省省级一般公共预算支出执行情况表_四川省2018年财政预算执行情况(样表，稿二）" xfId="2731"/>
    <cellStyle name="好_2016年四川省省级一般公共预算支出执行情况表_四川省2019年财政预算（草案）（样表，稿二）" xfId="2732"/>
    <cellStyle name="千位分隔[0] 3 2 3" xfId="2733"/>
    <cellStyle name="好_2017年省对市(州)税收返还和转移支付预算" xfId="2734"/>
    <cellStyle name="好_2017年省对市(州)税收返还和转移支付预算 2" xfId="2735"/>
    <cellStyle name="好_2017年省对市(州)税收返还和转移支付预算 3" xfId="2736"/>
    <cellStyle name="好_2017年省对市(州)税收返还和转移支付预算_四川省2019年财政预算（草案）（样表，稿二）" xfId="2737"/>
    <cellStyle name="好_2017年省对市（州）税收返还和转移支付预算分地区情况表（华侨事务补助）(1)_四川省2017年省对市（州）税收返还和转移支付分地区预算（草案）--社保处" xfId="2738"/>
    <cellStyle name="好_2017年省对市（州）税收返还和转移支付预算分地区情况表（华侨事务补助）(1)_四川省2018年财政预算执行情况(样表，稿二）" xfId="2739"/>
    <cellStyle name="好_2017年省对市（州）税收返还和转移支付预算分地区情况表（华侨事务补助）(1)_四川省2019年财政预算（草案）（样表，稿二）" xfId="2740"/>
    <cellStyle name="警告文本 2 3 2" xfId="2741"/>
    <cellStyle name="汇总 2 3 3" xfId="2742"/>
    <cellStyle name="好_21 禁毒补助经费 2" xfId="2743"/>
    <cellStyle name="汇总 2 3 4" xfId="2744"/>
    <cellStyle name="好_21 禁毒补助经费 3" xfId="2745"/>
    <cellStyle name="好_21 禁毒补助经费_四川省2019年财政预算（草案）（样表，稿二）" xfId="2746"/>
    <cellStyle name="好_22 2017年省对市（州）税收返还和转移支付预算分地区情况表（交警业务经费）(1)" xfId="2747"/>
    <cellStyle name="好_22 2017年省对市（州）税收返还和转移支付预算分地区情况表（交警业务经费）(1)_四川省2019年财政预算（草案）（样表，稿二）" xfId="2748"/>
    <cellStyle name="输出 2 3 2 4" xfId="2749"/>
    <cellStyle name="好_23 铁路护路专项经费" xfId="2750"/>
    <cellStyle name="好_23 铁路护路专项经费 2" xfId="2751"/>
    <cellStyle name="好_23 铁路护路专项经费 3" xfId="2752"/>
    <cellStyle name="好_23 铁路护路专项经费_四川省2018年财政预算执行情况(样表，稿二）" xfId="2753"/>
    <cellStyle name="好_24 维稳经费" xfId="2754"/>
    <cellStyle name="好_收入" xfId="2755"/>
    <cellStyle name="好_24 维稳经费 2" xfId="2756"/>
    <cellStyle name="好_24 维稳经费 3" xfId="2757"/>
    <cellStyle name="好_Sheet14" xfId="2758"/>
    <cellStyle name="好_24 维稳经费_四川省2019年财政预算（草案）（样表，稿二）" xfId="2759"/>
    <cellStyle name="好_宣传文化事业发展专项资金 2" xfId="2760"/>
    <cellStyle name="好_国家级非物质文化遗产保护专项资金" xfId="2761"/>
    <cellStyle name="好_25 消防部队大型装备建设补助经费 2" xfId="2762"/>
    <cellStyle name="好_宣传文化事业发展专项资金 3" xfId="2763"/>
    <cellStyle name="好_4-31 2" xfId="2764"/>
    <cellStyle name="好_25 消防部队大型装备建设补助经费 3" xfId="2765"/>
    <cellStyle name="好_宣传文化事业发展专项资金_四川省2018年财政预算执行情况(样表，稿二）" xfId="2766"/>
    <cellStyle name="好_25 消防部队大型装备建设补助经费_四川省2018年财政预算执行情况(样表，稿二）" xfId="2767"/>
    <cellStyle name="好_宣传文化事业发展专项资金_四川省2019年财政预算（草案）（样表，稿二）" xfId="2768"/>
    <cellStyle name="好_25 消防部队大型装备建设补助经费_四川省2019年财政预算（草案）（样表，稿二）" xfId="2769"/>
    <cellStyle name="好_26 地方纪检监察机关办案补助专项资金" xfId="2770"/>
    <cellStyle name="好_26 地方纪检监察机关办案补助专项资金 2" xfId="2771"/>
    <cellStyle name="好_26 地方纪检监察机关办案补助专项资金 3" xfId="2772"/>
    <cellStyle name="好_26 地方纪检监察机关办案补助专项资金_四川省2018年财政预算执行情况(样表，稿二）" xfId="2773"/>
    <cellStyle name="好_6-扶持民办教育专项_四川省2018年财政预算执行情况(样表，稿二）" xfId="2774"/>
    <cellStyle name="好_2-65_四川省2017年省对市（州）税收返还和转移支付分地区预算（草案）--社保处" xfId="2775"/>
    <cellStyle name="好_2-65_四川省2018年财政预算执行情况(样表，稿二）" xfId="2776"/>
    <cellStyle name="好_2-67" xfId="2777"/>
    <cellStyle name="好_2-67_四川省2019年财政预算（草案）（样表，稿二）" xfId="2778"/>
    <cellStyle name="汇总 2 2 3 2 4" xfId="2779"/>
    <cellStyle name="好_27 妇女儿童事业发展专项资金" xfId="2780"/>
    <cellStyle name="好_27 妇女儿童事业发展专项资金 3" xfId="2781"/>
    <cellStyle name="好_27 妇女儿童事业发展专项资金_四川省2018年财政预算执行情况(样表，稿二）" xfId="2782"/>
    <cellStyle name="好_27 妇女儿童事业发展专项资金_四川省2019年财政预算（草案）（样表，稿二）" xfId="2783"/>
    <cellStyle name="强调文字颜色 4 2 2 2 3" xfId="2784"/>
    <cellStyle name="好_28 基层干训机构建设补助专项资金" xfId="2785"/>
    <cellStyle name="好_28 基层干训机构建设补助专项资金 2" xfId="2786"/>
    <cellStyle name="好_28 基层干训机构建设补助专项资金_四川省2018年财政预算执行情况(样表，稿二）" xfId="2787"/>
    <cellStyle name="好_2-财金互动" xfId="2788"/>
    <cellStyle name="好_2-财金互动 2" xfId="2789"/>
    <cellStyle name="好_2-财金互动_四川省2018年财政预算执行情况(样表，稿二）" xfId="2790"/>
    <cellStyle name="好_2-财金互动_四川省2019年财政预算（草案）（样表，稿二）" xfId="2791"/>
    <cellStyle name="好_2-义务教育经费保障机制改革 3" xfId="2792"/>
    <cellStyle name="好_2-义务教育经费保障机制改革_四川省2018年财政预算执行情况(样表，稿二）" xfId="2793"/>
    <cellStyle name="千位分隔 2 3 3 2" xfId="2794"/>
    <cellStyle name="好_2-义务教育经费保障机制改革_四川省2019年财政预算（草案）（样表，稿二）" xfId="2795"/>
    <cellStyle name="好_3 2017年省对市（州）税收返还和转移支付预算分地区情况表（到村任职）_四川省2018年财政预算执行情况(样表，稿二）" xfId="2796"/>
    <cellStyle name="好_3 2017年省对市（州）税收返还和转移支付预算分地区情况表（到村任职）_四川省2019年财政预算（草案）（样表，稿二）" xfId="2797"/>
    <cellStyle name="好_3-创业担保贷款贴息及奖补" xfId="2798"/>
    <cellStyle name="好_3-创业担保贷款贴息及奖补 3" xfId="2799"/>
    <cellStyle name="好_3-创业担保贷款贴息及奖补_四川省2019年财政预算（草案）（样表，稿二）" xfId="2800"/>
    <cellStyle name="好_3-义务教育均衡发展专项" xfId="2801"/>
    <cellStyle name="好_3-义务教育均衡发展专项 2" xfId="2802"/>
    <cellStyle name="好_3-义务教育均衡发展专项_四川省2018年财政预算执行情况(样表，稿二）" xfId="2803"/>
    <cellStyle name="好_4_四川省2018年财政预算执行情况(样表，稿二）" xfId="2804"/>
    <cellStyle name="好_4_四川省2019年财政预算（草案）（样表，稿二）" xfId="2805"/>
    <cellStyle name="好_4-11" xfId="2806"/>
    <cellStyle name="好_4-11 3" xfId="2807"/>
    <cellStyle name="好_4-11_四川省2018年财政预算执行情况(样表，稿二）" xfId="2808"/>
    <cellStyle name="好_4-11_四川省2019年财政预算（草案）（样表，稿二）" xfId="2809"/>
    <cellStyle name="输出 2 3 2" xfId="2810"/>
    <cellStyle name="好_4-12" xfId="2811"/>
    <cellStyle name="输出 2 3 2 3" xfId="2812"/>
    <cellStyle name="好_4-12 3" xfId="2813"/>
    <cellStyle name="好_4-12_四川省2018年财政预算执行情况(样表，稿二）" xfId="2814"/>
    <cellStyle name="好_4-14_四川省2018年财政预算执行情况(样表，稿二）" xfId="2815"/>
    <cellStyle name="好_4-14_四川省2019年财政预算（草案）（样表，稿二）" xfId="2816"/>
    <cellStyle name="好_4-20 3" xfId="2817"/>
    <cellStyle name="好_4-15 3" xfId="2818"/>
    <cellStyle name="强调文字颜色 1 2 2 4" xfId="2819"/>
    <cellStyle name="好_4-20_四川省2018年财政预算执行情况(样表，稿二）" xfId="2820"/>
    <cellStyle name="好_4-15_四川省2018年财政预算执行情况(样表，稿二）" xfId="2821"/>
    <cellStyle name="好_4-20_四川省2019年财政预算（草案）（样表，稿二）" xfId="2822"/>
    <cellStyle name="好_4-15_四川省2019年财政预算（草案）（样表，稿二）" xfId="2823"/>
    <cellStyle name="好_4-21_四川省2018年财政预算执行情况(样表，稿二）" xfId="2824"/>
    <cellStyle name="好_4-21_四川省2019年财政预算（草案）（样表，稿二）" xfId="2825"/>
    <cellStyle name="好_4-22 2" xfId="2826"/>
    <cellStyle name="好_4-22 3" xfId="2827"/>
    <cellStyle name="好_4-22_四川省2018年财政预算执行情况(样表，稿二）" xfId="2828"/>
    <cellStyle name="好_4-23 3" xfId="2829"/>
    <cellStyle name="好_4-23_四川省2019年财政预算（草案）（样表，稿二）" xfId="2830"/>
    <cellStyle name="汇总 3" xfId="2831"/>
    <cellStyle name="好_4-24 2" xfId="2832"/>
    <cellStyle name="好_4-24 3" xfId="2833"/>
    <cellStyle name="好_4-24_四川省2018年财政预算执行情况(样表，稿二）" xfId="2834"/>
    <cellStyle name="好_4-30" xfId="2835"/>
    <cellStyle name="好_4-30 2" xfId="2836"/>
    <cellStyle name="好_4-30 3" xfId="2837"/>
    <cellStyle name="强调文字颜色 5 2 2 5" xfId="2838"/>
    <cellStyle name="好_4-30_四川省2018年财政预算执行情况(样表，稿二）" xfId="2839"/>
    <cellStyle name="好_4-30_四川省2019年财政预算（草案）（样表，稿二）" xfId="2840"/>
    <cellStyle name="好_4-31" xfId="2841"/>
    <cellStyle name="好_4-31_四川省2018年财政预算执行情况(样表，稿二）" xfId="2842"/>
    <cellStyle name="好_4-5" xfId="2843"/>
    <cellStyle name="链接单元格 2_四川省2018年财政预算执行情况(样表，稿二）" xfId="2844"/>
    <cellStyle name="好_4-5 2" xfId="2845"/>
    <cellStyle name="好_4-5 3" xfId="2846"/>
    <cellStyle name="好_4-5_四川省2019年财政预算（草案）（样表，稿二）" xfId="2847"/>
    <cellStyle name="好_4-8 3" xfId="2848"/>
    <cellStyle name="好_4-9 2" xfId="2849"/>
    <cellStyle name="好_4-9 3" xfId="2850"/>
    <cellStyle name="好_Sheet32_四川省2017年省对市（州）税收返还和转移支付分地区预算（草案）--社保处" xfId="2851"/>
    <cellStyle name="好_Sheet27_四川省2017年省对市（州）税收返还和转移支付分地区预算（草案）--社保处" xfId="2852"/>
    <cellStyle name="好_4-9_四川省2019年财政预算（草案）（样表，稿二）" xfId="2853"/>
    <cellStyle name="好_Sheet33 2" xfId="2854"/>
    <cellStyle name="好_4-农村义教“营养改善计划”" xfId="2855"/>
    <cellStyle name="好_4-农村义教“营养改善计划”_四川省2019年财政预算（草案）（样表，稿二）" xfId="2856"/>
    <cellStyle name="好_5 2017年省对市（州）税收返还和转移支付预算分地区情况表（全国重点寺观教堂维修经费业生中央财政补助资金）(1)" xfId="2857"/>
    <cellStyle name="好_汇总 3_四川省2019年财政预算（草案）（样表，稿二）" xfId="2858"/>
    <cellStyle name="好_5 2017年省对市（州）税收返还和转移支付预算分地区情况表（全国重点寺观教堂维修经费业生中央财政补助资金）(1) 2" xfId="2859"/>
    <cellStyle name="好_5 2017年省对市（州）税收返还和转移支付预算分地区情况表（全国重点寺观教堂维修经费业生中央财政补助资金）(1)_四川省2018年财政预算执行情况(样表，稿二）" xfId="2860"/>
    <cellStyle name="输出 2 4 2" xfId="2861"/>
    <cellStyle name="好_5 2017年省对市（州）税收返还和转移支付预算分地区情况表（全国重点寺观教堂维修经费业生中央财政补助资金）(1)_四川省2019年财政预算（草案）（样表，稿二）" xfId="2862"/>
    <cellStyle name="好_5-农村教师周转房建设_四川省2018年财政预算执行情况(样表，稿二）" xfId="2863"/>
    <cellStyle name="好_5-中央财政统借统还外债项目资金_四川省2019年财政预算（草案）（样表，稿二）" xfId="2864"/>
    <cellStyle name="好_6-扶持民办教育专项" xfId="2865"/>
    <cellStyle name="汇总 2 6" xfId="2866"/>
    <cellStyle name="好_6-扶持民办教育专项 2" xfId="2867"/>
    <cellStyle name="好_6-扶持民办教育专项_四川省2019年财政预算（草案）（样表，稿二）" xfId="2868"/>
    <cellStyle name="好_6-省级财政政府与社会资本合作项目综合补助资金" xfId="2869"/>
    <cellStyle name="好_6-省级财政政府与社会资本合作项目综合补助资金_四川省2018年财政预算执行情况(样表，稿二）" xfId="2870"/>
    <cellStyle name="好_6-省级财政政府与社会资本合作项目综合补助资金_四川省2019年财政预算（草案）（样表，稿二）" xfId="2871"/>
    <cellStyle name="好_7 2017年省对市（州）税收返还和转移支付预算分地区情况表（省级旅游发展资金）(1)" xfId="2872"/>
    <cellStyle name="好_7 2017年省对市（州）税收返还和转移支付预算分地区情况表（省级旅游发展资金）(1)_四川省2018年财政预算执行情况(样表，稿二）" xfId="2873"/>
    <cellStyle name="好_7-普惠金融政府和社会资本合作以奖代补资金 3" xfId="2874"/>
    <cellStyle name="好_7-普惠金融政府和社会资本合作以奖代补资金_四川省2018年财政预算执行情况(样表，稿二）" xfId="2875"/>
    <cellStyle name="好_7-普惠金融政府和社会资本合作以奖代补资金_四川省2019年财政预算（草案）（样表，稿二）" xfId="2876"/>
    <cellStyle name="好_7-中等职业教育发展专项经费" xfId="2877"/>
    <cellStyle name="好_7-中等职业教育发展专项经费 2" xfId="2878"/>
    <cellStyle name="好_7-中等职业教育发展专项经费 3" xfId="2879"/>
    <cellStyle name="好_7-中等职业教育发展专项经费_四川省2018年财政预算执行情况(样表，稿二）" xfId="2880"/>
    <cellStyle name="好_7-中等职业教育发展专项经费_四川省2019年财政预算（草案）（样表，稿二）" xfId="2881"/>
    <cellStyle name="好_8 2017年省对市（州）税收返还和转移支付预算分地区情况表（民族事业发展资金）(1)" xfId="2882"/>
    <cellStyle name="输出 2 2 2 7" xfId="2883"/>
    <cellStyle name="好_8 2017年省对市（州）税收返还和转移支付预算分地区情况表（民族事业发展资金）(1)_四川省2018年财政预算执行情况(样表，稿二）" xfId="2884"/>
    <cellStyle name="好_9 2017年省对市（州）税收返还和转移支付预算分地区情况表（全省工商行政管理专项经费）(1) 2" xfId="2885"/>
    <cellStyle name="好_汇总 2 2_四川省2018年财政预算执行情况(样表，稿二）" xfId="2886"/>
    <cellStyle name="好_9 2017年省对市（州）税收返还和转移支付预算分地区情况表（全省工商行政管理专项经费）(1) 3" xfId="2887"/>
    <cellStyle name="好_9 2017年省对市（州）税收返还和转移支付预算分地区情况表（全省工商行政管理专项经费）(1)_四川省2018年财政预算执行情况(样表，稿二）" xfId="2888"/>
    <cellStyle name="好_9 2017年省对市（州）税收返还和转移支付预算分地区情况表（全省工商行政管理专项经费）(1)_四川省2019年财政预算（草案）（样表，稿二）" xfId="2889"/>
    <cellStyle name="好_Sheet14 2" xfId="2890"/>
    <cellStyle name="好_Sheet14_四川省2018年财政预算执行情况(样表，稿二）" xfId="2891"/>
    <cellStyle name="好_Sheet20" xfId="2892"/>
    <cellStyle name="好_Sheet15" xfId="2893"/>
    <cellStyle name="好_Sheet20 2" xfId="2894"/>
    <cellStyle name="好_Sheet15 2" xfId="2895"/>
    <cellStyle name="好_Sheet16" xfId="2896"/>
    <cellStyle name="好_Sheet16 2" xfId="2897"/>
    <cellStyle name="好_Sheet16 3" xfId="2898"/>
    <cellStyle name="千位分隔 4 3" xfId="2899"/>
    <cellStyle name="好_Sheet16_四川省2017年省对市（州）税收返还和转移支付分地区预算（草案）--社保处" xfId="2900"/>
    <cellStyle name="好_Sheet16_四川省2018年财政预算执行情况(样表，稿二）" xfId="2901"/>
    <cellStyle name="好_Sheet18 2" xfId="2902"/>
    <cellStyle name="好_Sheet18 3" xfId="2903"/>
    <cellStyle name="好_Sheet18_四川省2017年省对市（州）税收返还和转移支付分地区预算（草案）--社保处" xfId="2904"/>
    <cellStyle name="好_Sheet18_四川省2018年财政预算执行情况(样表，稿二）" xfId="2905"/>
    <cellStyle name="好_Sheet19" xfId="2906"/>
    <cellStyle name="千位分隔 2 2 3" xfId="2907"/>
    <cellStyle name="好_Sheet19 2" xfId="2908"/>
    <cellStyle name="千位分隔 2 2 4" xfId="2909"/>
    <cellStyle name="好_Sheet19 3" xfId="2910"/>
    <cellStyle name="链接单元格 2 2 3" xfId="2911"/>
    <cellStyle name="汇总 2 4 2" xfId="2912"/>
    <cellStyle name="好_Sheet19_四川省2018年财政预算执行情况(样表，稿二）" xfId="2913"/>
    <cellStyle name="好_Sheet2 2" xfId="2914"/>
    <cellStyle name="好_Sheet2_四川省2018年财政预算执行情况(样表，稿二）" xfId="2915"/>
    <cellStyle name="好_Sheet2_四川省2019年财政预算（草案）（样表，稿二）" xfId="2916"/>
    <cellStyle name="好_Sheet22" xfId="2917"/>
    <cellStyle name="好_Sheet22 2" xfId="2918"/>
    <cellStyle name="好_Sheet22 3" xfId="2919"/>
    <cellStyle name="好_Sheet25" xfId="2920"/>
    <cellStyle name="千位分隔 2 3 3" xfId="2921"/>
    <cellStyle name="好_Sheet25 2" xfId="2922"/>
    <cellStyle name="千位分隔 2 3 4" xfId="2923"/>
    <cellStyle name="好_Sheet25 3" xfId="2924"/>
    <cellStyle name="好_Sheet25_四川省2017年省对市（州）税收返还和转移支付分地区预算（草案）--社保处" xfId="2925"/>
    <cellStyle name="好_Sheet25_四川省2018年财政预算执行情况(样表，稿二）" xfId="2926"/>
    <cellStyle name="好_Sheet25_四川省2019年财政预算（草案）（样表，稿二）" xfId="2927"/>
    <cellStyle name="好_Sheet26" xfId="2928"/>
    <cellStyle name="好_Sheet26 2" xfId="2929"/>
    <cellStyle name="好_Sheet26 3" xfId="2930"/>
    <cellStyle name="好_Sheet32 2" xfId="2931"/>
    <cellStyle name="好_Sheet27 2" xfId="2932"/>
    <cellStyle name="好_Sheet29" xfId="2933"/>
    <cellStyle name="好_Sheet29 2" xfId="2934"/>
    <cellStyle name="好_Sheet29 3" xfId="2935"/>
    <cellStyle name="好_Sheet29_四川省2018年财政预算执行情况(样表，稿二）" xfId="2936"/>
    <cellStyle name="好_Sheet29_四川省2019年财政预算（草案）（样表，稿二）" xfId="2937"/>
    <cellStyle name="好_Sheet33" xfId="2938"/>
    <cellStyle name="好_Sheet33_四川省2018年财政预算执行情况(样表，稿二）" xfId="2939"/>
    <cellStyle name="好_Sheet7 2" xfId="2940"/>
    <cellStyle name="好_Sheet7 3" xfId="2941"/>
    <cellStyle name="好_Sheet7_四川省2019年财政预算（草案）（样表，稿二）" xfId="2942"/>
    <cellStyle name="好_财政预算草案相关表格（省级科编审一二三科分工）+-+副本" xfId="2943"/>
    <cellStyle name="好_促进扩大信贷增量 2 2 2" xfId="2944"/>
    <cellStyle name="好_促进扩大信贷增量 2 2 3" xfId="2945"/>
    <cellStyle name="好_促进扩大信贷增量 2 2_2017年省对市(州)税收返还和转移支付预算" xfId="2946"/>
    <cellStyle name="好_促进扩大信贷增量 2 2_2017年省对市(州)税收返还和转移支付预算 3" xfId="2947"/>
    <cellStyle name="输出 2 2 4" xfId="2948"/>
    <cellStyle name="好_促进扩大信贷增量 2 2_2017年省对市(州)税收返还和转移支付预算_四川省2019年财政预算（草案）（样表，稿二）" xfId="2949"/>
    <cellStyle name="强调文字颜色 1 2" xfId="2950"/>
    <cellStyle name="好_促进扩大信贷增量 2 2_四川省2017年省对市（州）税收返还和转移支付分地区预算（草案）--社保处" xfId="2951"/>
    <cellStyle name="好_促进扩大信贷增量 2 3" xfId="2952"/>
    <cellStyle name="好_促进扩大信贷增量 2 3 2" xfId="2953"/>
    <cellStyle name="好_促进扩大信贷增量 2 3 3" xfId="2954"/>
    <cellStyle name="好_促进扩大信贷增量 2 4" xfId="2955"/>
    <cellStyle name="好_促进扩大信贷增量 2 5" xfId="2956"/>
    <cellStyle name="好_促进扩大信贷增量 2_2017年省对市(州)税收返还和转移支付预算 3" xfId="2957"/>
    <cellStyle name="好_促进扩大信贷增量 2_2017年省对市(州)税收返还和转移支付预算_四川省2018年财政预算执行情况(样表，稿二）" xfId="2958"/>
    <cellStyle name="好_促进扩大信贷增量 2_2017年省对市(州)税收返还和转移支付预算_四川省2019年财政预算（草案）（样表，稿二）" xfId="2959"/>
    <cellStyle name="好_其他工程费用计费_四川省2018年财政预算执行情况(样表，稿二）" xfId="2960"/>
    <cellStyle name="好_促进扩大信贷增量 2_四川省2017年省对市（州）税收返还和转移支付分地区预算（草案）--社保处" xfId="2961"/>
    <cellStyle name="好_促进扩大信贷增量 2_四川省2019年财政预算（草案）（样表，稿二）" xfId="2962"/>
    <cellStyle name="好_促进扩大信贷增量 3 3" xfId="2963"/>
    <cellStyle name="好_促进扩大信贷增量 3_2017年省对市(州)税收返还和转移支付预算" xfId="2964"/>
    <cellStyle name="普通_97-917" xfId="2965"/>
    <cellStyle name="好_促进扩大信贷增量 3_2017年省对市(州)税收返还和转移支付预算 2" xfId="2966"/>
    <cellStyle name="好_促进扩大信贷增量 3_2017年省对市(州)税收返还和转移支付预算 3" xfId="2967"/>
    <cellStyle name="好_促进扩大信贷增量 3_2017年省对市(州)税收返还和转移支付预算_四川省2019年财政预算（草案）（样表，稿二）" xfId="2968"/>
    <cellStyle name="好_促进扩大信贷增量 3_四川省2019年财政预算（草案）（样表，稿二）" xfId="2969"/>
    <cellStyle name="好_促进扩大信贷增量 4 2" xfId="2970"/>
    <cellStyle name="好_促进扩大信贷增量 4 3" xfId="2971"/>
    <cellStyle name="好_促进扩大信贷增量 4_四川省2018年财政预算执行情况(样表，稿二）" xfId="2972"/>
    <cellStyle name="好_促进扩大信贷增量 5" xfId="2973"/>
    <cellStyle name="好_促进扩大信贷增量 6" xfId="2974"/>
    <cellStyle name="好_促进扩大信贷增量_2017年省对市(州)税收返还和转移支付预算 2" xfId="2975"/>
    <cellStyle name="好_促进扩大信贷增量_2017年省对市(州)税收返还和转移支付预算_四川省2018年财政预算执行情况(样表，稿二）" xfId="2976"/>
    <cellStyle name="输出 2 7 2" xfId="2977"/>
    <cellStyle name="好_促进扩大信贷增量_四川省2017年省对市（州）税收返还和转移支付分地区预算（草案）--社保处" xfId="2978"/>
    <cellStyle name="好_促进扩大信贷增量_四川省2018年财政预算执行情况(样表，稿二）" xfId="2979"/>
    <cellStyle name="好_地方纪检监察机关办案补助专项资金" xfId="2980"/>
    <cellStyle name="好_地方纪检监察机关办案补助专项资金 2" xfId="2981"/>
    <cellStyle name="好_地方纪检监察机关办案补助专项资金 3" xfId="2982"/>
    <cellStyle name="好_地方纪检监察机关办案补助专项资金_四川省2017年省对市（州）税收返还和转移支付分地区预算（草案）--社保处" xfId="2983"/>
    <cellStyle name="好_地方纪检监察机关办案补助专项资金_四川省2019年财政预算（草案）（样表，稿二）" xfId="2984"/>
    <cellStyle name="好_公共文化服务体系建设" xfId="2985"/>
    <cellStyle name="好_公共文化服务体系建设 2" xfId="2986"/>
    <cellStyle name="好_公共文化服务体系建设 3" xfId="2987"/>
    <cellStyle name="好_公共文化服务体系建设_四川省2018年财政预算执行情况(样表，稿二）" xfId="2988"/>
    <cellStyle name="汇总 2 3 2 2" xfId="2989"/>
    <cellStyle name="好_公共文化服务体系建设_四川省2019年财政预算（草案）（样表，稿二）" xfId="2990"/>
    <cellStyle name="好_国家级非物质文化遗产保护专项资金 2" xfId="2991"/>
    <cellStyle name="好_国家级非物质文化遗产保护专项资金 3" xfId="2992"/>
    <cellStyle name="好_国家级非物质文化遗产保护专项资金_四川省2018年财政预算执行情况(样表，稿二）" xfId="2993"/>
    <cellStyle name="强调文字颜色 1 2 2 5" xfId="2994"/>
    <cellStyle name="好_国家级非物质文化遗产保护专项资金_四川省2019年财政预算（草案）（样表，稿二）" xfId="2995"/>
    <cellStyle name="好_国家文物保护专项资金" xfId="2996"/>
    <cellStyle name="好_国家文物保护专项资金_四川省2018年财政预算执行情况(样表，稿二）" xfId="2997"/>
    <cellStyle name="好_汇总" xfId="2998"/>
    <cellStyle name="好_四川省2017年省对市（州）税收返还和转移支付分地区预算（草案）--教科文处" xfId="2999"/>
    <cellStyle name="好_汇总 2" xfId="3000"/>
    <cellStyle name="好_汇总 2 2_2017年省对市(州)税收返还和转移支付预算" xfId="3001"/>
    <cellStyle name="汇总 2 2 2 5" xfId="3002"/>
    <cellStyle name="好_汇总 2 2_2017年省对市(州)税收返还和转移支付预算 2" xfId="3003"/>
    <cellStyle name="汇总 2 2 2 6" xfId="3004"/>
    <cellStyle name="好_汇总 2 2_2017年省对市(州)税收返还和转移支付预算 3" xfId="3005"/>
    <cellStyle name="好_汇总 2 2_2017年省对市(州)税收返还和转移支付预算_四川省2018年财政预算执行情况(样表，稿二）" xfId="3006"/>
    <cellStyle name="输出 2 2 3 7" xfId="3007"/>
    <cellStyle name="好_汇总 2 2_四川省2017年省对市（州）税收返还和转移支付分地区预算（草案）--社保处" xfId="3008"/>
    <cellStyle name="好_汇总 2 2_四川省2019年财政预算（草案）（样表，稿二）" xfId="3009"/>
    <cellStyle name="好_四川省2017年省对市（州）税收返还和转移支付分地区预算（草案）--教科文处 3" xfId="3010"/>
    <cellStyle name="好_汇总 2 3" xfId="3011"/>
    <cellStyle name="好_汇总 2 3 2" xfId="3012"/>
    <cellStyle name="好_汇总 2 3_四川省2019年财政预算（草案）（样表，稿二）" xfId="3013"/>
    <cellStyle name="好_汇总 2 4" xfId="3014"/>
    <cellStyle name="好_汇总 2 5" xfId="3015"/>
    <cellStyle name="好_汇总 2_2017年省对市(州)税收返还和转移支付预算" xfId="3016"/>
    <cellStyle name="强调文字颜色 1 2 2 2 3" xfId="3017"/>
    <cellStyle name="好_汇总 2_2017年省对市(州)税收返还和转移支付预算 2" xfId="3018"/>
    <cellStyle name="好_汇总 2_2017年省对市(州)税收返还和转移支付预算 3" xfId="3019"/>
    <cellStyle name="好_汇总 2_2017年省对市(州)税收返还和转移支付预算_四川省2018年财政预算执行情况(样表，稿二）" xfId="3020"/>
    <cellStyle name="好_汇总 2_四川省2017年省对市（州）税收返还和转移支付分地区预算（草案）--社保处" xfId="3021"/>
    <cellStyle name="好_四川省2017年省对市（州）税收返还和转移支付分地区预算（草案）--教科文处_四川省2018年财政预算执行情况(样表，稿二）" xfId="3022"/>
    <cellStyle name="好_汇总 2_四川省2018年财政预算执行情况(样表，稿二）" xfId="3023"/>
    <cellStyle name="好_四川省2017年省对市（州）税收返还和转移支付分地区预算（草案）--教科文处_四川省2019年财政预算（草案）（样表，稿二）" xfId="3024"/>
    <cellStyle name="好_汇总 2_四川省2019年财政预算（草案）（样表，稿二）" xfId="3025"/>
    <cellStyle name="好_汇总 3" xfId="3026"/>
    <cellStyle name="好_汇总 3 2" xfId="3027"/>
    <cellStyle name="好_汇总 3 3" xfId="3028"/>
    <cellStyle name="好_汇总 3_2017年省对市(州)税收返还和转移支付预算" xfId="3029"/>
    <cellStyle name="注释 2 2 3 4" xfId="3030"/>
    <cellStyle name="好_汇总 3_2017年省对市(州)税收返还和转移支付预算 3" xfId="3031"/>
    <cellStyle name="好_汇总 3_四川省2017年省对市（州）税收返还和转移支付分地区预算（草案）--社保处" xfId="3032"/>
    <cellStyle name="好_汇总 4" xfId="3033"/>
    <cellStyle name="好_汇总 4 2" xfId="3034"/>
    <cellStyle name="好_汇总 4 3" xfId="3035"/>
    <cellStyle name="好_汇总 4_四川省2019年财政预算（草案）（样表，稿二）" xfId="3036"/>
    <cellStyle name="好_汇总 6" xfId="3037"/>
    <cellStyle name="好_汇总_四川省2017年省对市（州）税收返还和转移支付分地区预算（草案）--社保处" xfId="3038"/>
    <cellStyle name="好_汇总_四川省2018年财政预算执行情况(样表，稿二）" xfId="3039"/>
    <cellStyle name="好_汇总_四川省2019年财政预算（草案）（样表，稿二）" xfId="3040"/>
    <cellStyle name="强调文字颜色 1 3" xfId="3041"/>
    <cellStyle name="好_科技口6-30-35 2" xfId="3042"/>
    <cellStyle name="好_科技口6-30-35 3" xfId="3043"/>
    <cellStyle name="计算 2 2 2 8" xfId="3044"/>
    <cellStyle name="好_科技口6-30-35_四川省2018年财政预算执行情况(样表，稿二）" xfId="3045"/>
    <cellStyle name="强调文字颜色 3 2 2" xfId="3046"/>
    <cellStyle name="好_科技口6-30-35_四川省2019年财政预算（草案）（样表，稿二）" xfId="3047"/>
    <cellStyle name="好_美术馆公共图书馆文化馆（站）免费开放专项资金" xfId="3048"/>
    <cellStyle name="好_美术馆公共图书馆文化馆（站）免费开放专项资金 2" xfId="3049"/>
    <cellStyle name="好_美术馆公共图书馆文化馆（站）免费开放专项资金 3" xfId="3050"/>
    <cellStyle name="好_美术馆公共图书馆文化馆（站）免费开放专项资金_四川省2019年财政预算（草案）（样表，稿二）" xfId="3051"/>
    <cellStyle name="好_其他工程费用计费" xfId="3052"/>
    <cellStyle name="好_其他工程费用计费 2" xfId="3053"/>
    <cellStyle name="好_其他工程费用计费 3" xfId="3054"/>
    <cellStyle name="好_其他工程费用计费_四川省2017年省对市（州）税收返还和转移支付分地区预算（草案）--社保处" xfId="3055"/>
    <cellStyle name="好_其他工程费用计费_四川省2019年财政预算（草案）（样表，稿二）" xfId="3056"/>
    <cellStyle name="好_少数民族文化事业发展专项资金 2" xfId="3057"/>
    <cellStyle name="好_少数民族文化事业发展专项资金 3" xfId="3058"/>
    <cellStyle name="好_少数民族文化事业发展专项资金_四川省2018年财政预算执行情况(样表，稿二）" xfId="3059"/>
    <cellStyle name="好_少数民族文化事业发展专项资金_四川省2019年财政预算（草案）（样表，稿二）" xfId="3060"/>
    <cellStyle name="好_省级科技计划项目专项资金 2" xfId="3061"/>
    <cellStyle name="好_省级科技计划项目专项资金_四川省2018年财政预算执行情况(样表，稿二）" xfId="3062"/>
    <cellStyle name="好_省级体育专项资金 3" xfId="3063"/>
    <cellStyle name="好_省级体育专项资金_四川省2018年财政预算执行情况(样表，稿二）" xfId="3064"/>
    <cellStyle name="好_省级体育专项资金_四川省2019年财政预算（草案）（样表，稿二）" xfId="3065"/>
    <cellStyle name="好_省级文化发展专项资金" xfId="3066"/>
    <cellStyle name="好_省级文化发展专项资金_四川省2018年财政预算执行情况(样表，稿二）" xfId="3067"/>
    <cellStyle name="好_省级文化发展专项资金_四川省2019年财政预算（草案）（样表，稿二）" xfId="3068"/>
    <cellStyle name="好_省级文物保护专项资金" xfId="3069"/>
    <cellStyle name="输出 2 2 2 2 3" xfId="3070"/>
    <cellStyle name="好_省级文物保护专项资金 2" xfId="3071"/>
    <cellStyle name="输出 2 2 2 2 4" xfId="3072"/>
    <cellStyle name="千位分隔[0] 3 2 2" xfId="3073"/>
    <cellStyle name="好_省级文物保护专项资金 3" xfId="3074"/>
    <cellStyle name="好_省级文物保护专项资金_四川省2019年财政预算（草案）（样表，稿二）" xfId="3075"/>
    <cellStyle name="好_四川省2017年省对市（州）税收返还和转移支付分地区预算（草案）--行政政法处" xfId="3076"/>
    <cellStyle name="好_四川省2017年省对市（州）税收返还和转移支付分地区预算（草案）--行政政法处 3" xfId="3077"/>
    <cellStyle name="好_四川省2017年省对市（州）税收返还和转移支付分地区预算（草案）--行政政法处_四川省2018年财政预算执行情况(样表，稿二）" xfId="3078"/>
    <cellStyle name="好_四川省2017年省对市（州）税收返还和转移支付分地区预算（草案）--债务金融处" xfId="3079"/>
    <cellStyle name="好_四川省2017年省对市（州）税收返还和转移支付分地区预算（草案）--债务金融处 2" xfId="3080"/>
    <cellStyle name="好_四川省2017年省对市（州）税收返还和转移支付分地区预算（草案）--债务金融处 3" xfId="3081"/>
    <cellStyle name="强调文字颜色 3 2_四川省2017年省对市（州）税收返还和转移支付分地区预算（草案）--社保处" xfId="3082"/>
    <cellStyle name="好_四川省2017年省对市（州）税收返还和转移支付分地区预算（草案）--债务金融处_四川省2018年财政预算执行情况(样表，稿二）" xfId="3083"/>
    <cellStyle name="汇总 2 3 4 2" xfId="3084"/>
    <cellStyle name="好_四川省2017年省对市（州）税收返还和转移支付分地区预算（草案）--债务金融处_四川省2019年财政预算（草案）（样表，稿二）" xfId="3085"/>
    <cellStyle name="好_四川省2019年财政预算（草案）（样表，稿二）" xfId="3086"/>
    <cellStyle name="好_体育场馆免费低收费开放补助资金" xfId="3087"/>
    <cellStyle name="好_体育场馆免费低收费开放补助资金 2" xfId="3088"/>
    <cellStyle name="好_体育场馆免费低收费开放补助资金 3" xfId="3089"/>
    <cellStyle name="好_体育场馆免费低收费开放补助资金_四川省2018年财政预算执行情况(样表，稿二）" xfId="3090"/>
    <cellStyle name="输出 2 2 10" xfId="3091"/>
    <cellStyle name="好_体育场馆免费低收费开放补助资金_四川省2019年财政预算（草案）（样表，稿二）" xfId="3092"/>
    <cellStyle name="好_债券贴息计算器" xfId="3093"/>
    <cellStyle name="好_债券贴息计算器 2" xfId="3094"/>
    <cellStyle name="好_债券贴息计算器 3" xfId="3095"/>
    <cellStyle name="好_债券贴息计算器_四川省2017年省对市（州）税收返还和转移支付分地区预算（草案）--社保处" xfId="3096"/>
    <cellStyle name="好_债券贴息计算器_四川省2018年财政预算执行情况(样表，稿二）" xfId="3097"/>
    <cellStyle name="好_债券贴息计算器_四川省2019年财政预算（草案）（样表，稿二）" xfId="3098"/>
    <cellStyle name="汇总 2 2" xfId="3099"/>
    <cellStyle name="汇总 2 2 2" xfId="3100"/>
    <cellStyle name="汇总 2 2 2 2" xfId="3101"/>
    <cellStyle name="汇总 2 2 2 2 4" xfId="3102"/>
    <cellStyle name="汇总 2 2 2 3" xfId="3103"/>
    <cellStyle name="汇总 2 2 2 3 2" xfId="3104"/>
    <cellStyle name="汇总 2 2 2 4" xfId="3105"/>
    <cellStyle name="警告文本 2 2 2 2" xfId="3106"/>
    <cellStyle name="汇总 2 2 3 2" xfId="3107"/>
    <cellStyle name="汇总 2 2 3 2 2" xfId="3108"/>
    <cellStyle name="汇总 2 2 3 2 2 2" xfId="3109"/>
    <cellStyle name="汇总 2 2 3 2 3" xfId="3110"/>
    <cellStyle name="汇总 2 2 3 2 3 2" xfId="3111"/>
    <cellStyle name="汇总 2 2 3 3 2" xfId="3112"/>
    <cellStyle name="汇总 2 2 3 4 2" xfId="3113"/>
    <cellStyle name="汇总 2 2 3 5" xfId="3114"/>
    <cellStyle name="汇总 2 2 3 6" xfId="3115"/>
    <cellStyle name="汇总 2 2 4 2 2" xfId="3116"/>
    <cellStyle name="汇总 2 2 4 4" xfId="3117"/>
    <cellStyle name="警告文本 2 2 4" xfId="3118"/>
    <cellStyle name="汇总 2 2 5" xfId="3119"/>
    <cellStyle name="汇总 2 2 5 2" xfId="3120"/>
    <cellStyle name="汇总 2 2 6" xfId="3121"/>
    <cellStyle name="汇总 2 2 6 2" xfId="3122"/>
    <cellStyle name="汇总 2 2 7" xfId="3123"/>
    <cellStyle name="汇总 2 2 7 2" xfId="3124"/>
    <cellStyle name="汇总 2 3" xfId="3125"/>
    <cellStyle name="汇总 2 3 2" xfId="3126"/>
    <cellStyle name="汇总 2 3 2 2 2" xfId="3127"/>
    <cellStyle name="汇总 2 3 2 3" xfId="3128"/>
    <cellStyle name="汇总 2 3 2 3 2" xfId="3129"/>
    <cellStyle name="汇总 2 3 2 4" xfId="3130"/>
    <cellStyle name="汇总 2 3 3 2" xfId="3131"/>
    <cellStyle name="汇总 2 3 5" xfId="3132"/>
    <cellStyle name="汇总 2 3 5 2" xfId="3133"/>
    <cellStyle name="汇总 2 3 6" xfId="3134"/>
    <cellStyle name="汇总 2 3 7" xfId="3135"/>
    <cellStyle name="汇总 2 4 2 2" xfId="3136"/>
    <cellStyle name="汇总 2 8" xfId="3137"/>
    <cellStyle name="汇总 2_四川省2018年财政预算执行情况(样表，稿二）" xfId="3138"/>
    <cellStyle name="汇总 3 2" xfId="3139"/>
    <cellStyle name="汇总 3 2 2" xfId="3140"/>
    <cellStyle name="汇总 3 3" xfId="3141"/>
    <cellStyle name="计算 2 3 3 2" xfId="3142"/>
    <cellStyle name="计算 2" xfId="3143"/>
    <cellStyle name="计算 2 2" xfId="3144"/>
    <cellStyle name="计算 2 2 10" xfId="3145"/>
    <cellStyle name="计算 2 2 2 2" xfId="3146"/>
    <cellStyle name="计算 2 2 2 2 2" xfId="3147"/>
    <cellStyle name="计算 2 2 2 3" xfId="3148"/>
    <cellStyle name="计算 2 2 2 3 2" xfId="3149"/>
    <cellStyle name="输出 2 6" xfId="3150"/>
    <cellStyle name="计算 2 2 2 5 2" xfId="3151"/>
    <cellStyle name="计算 2 2 2 6 2" xfId="3152"/>
    <cellStyle name="计算 2 2 3" xfId="3153"/>
    <cellStyle name="计算 2 2 3 2" xfId="3154"/>
    <cellStyle name="计算 2 2 3 3" xfId="3155"/>
    <cellStyle name="计算 2 2 3 4" xfId="3156"/>
    <cellStyle name="计算 2 2 3 4 2" xfId="3157"/>
    <cellStyle name="计算 2 2 3 5 2" xfId="3158"/>
    <cellStyle name="计算 2 2 3 7" xfId="3159"/>
    <cellStyle name="计算 2 2 3 8" xfId="3160"/>
    <cellStyle name="计算 2 2 4" xfId="3161"/>
    <cellStyle name="计算 2 2 4 2" xfId="3162"/>
    <cellStyle name="计算 2 2 5 2" xfId="3163"/>
    <cellStyle name="计算 2 2 7" xfId="3164"/>
    <cellStyle name="计算 2 2 7 2" xfId="3165"/>
    <cellStyle name="计算 2 2 8" xfId="3166"/>
    <cellStyle name="计算 2 2 8 2" xfId="3167"/>
    <cellStyle name="计算 2 2 9" xfId="3168"/>
    <cellStyle name="计算 2 3" xfId="3169"/>
    <cellStyle name="计算 2 3 4" xfId="3170"/>
    <cellStyle name="计算 2 3 6 2" xfId="3171"/>
    <cellStyle name="计算 2 3 7" xfId="3172"/>
    <cellStyle name="强调文字颜色 3 2 2_2017年省对市(州)税收返还和转移支付预算" xfId="3173"/>
    <cellStyle name="计算 2 3 8" xfId="3174"/>
    <cellStyle name="计算 2 4" xfId="3175"/>
    <cellStyle name="计算 2 4 2" xfId="3176"/>
    <cellStyle name="计算 2 6" xfId="3177"/>
    <cellStyle name="计算 2 7" xfId="3178"/>
    <cellStyle name="输出 2 4" xfId="3179"/>
    <cellStyle name="计算 2 7 2" xfId="3180"/>
    <cellStyle name="检查单元格 2" xfId="3181"/>
    <cellStyle name="检查单元格 2 2" xfId="3182"/>
    <cellStyle name="检查单元格 2 2_2017年省对市(州)税收返还和转移支付预算" xfId="3183"/>
    <cellStyle name="检查单元格 2 3" xfId="3184"/>
    <cellStyle name="检查单元格 2 3 3" xfId="3185"/>
    <cellStyle name="检查单元格 2 4" xfId="3186"/>
    <cellStyle name="检查单元格 2 5" xfId="3187"/>
    <cellStyle name="检查单元格 3" xfId="3188"/>
    <cellStyle name="解释性文本 2 2" xfId="3189"/>
    <cellStyle name="解释性文本 2 3" xfId="3190"/>
    <cellStyle name="链接单元格 2" xfId="3191"/>
    <cellStyle name="链接单元格 2 2" xfId="3192"/>
    <cellStyle name="链接单元格 2 2 2" xfId="3193"/>
    <cellStyle name="链接单元格 2 2_2017年省对市(州)税收返还和转移支付预算" xfId="3194"/>
    <cellStyle name="链接单元格 2 3" xfId="3195"/>
    <cellStyle name="千分位[0]_laroux" xfId="3196"/>
    <cellStyle name="千分位_97-917" xfId="3197"/>
    <cellStyle name="千位[0]_ 表八" xfId="3198"/>
    <cellStyle name="千位_ 表八" xfId="3199"/>
    <cellStyle name="千位分隔 10" xfId="3200"/>
    <cellStyle name="千位分隔 11" xfId="3201"/>
    <cellStyle name="千位分隔 12" xfId="3202"/>
    <cellStyle name="千位分隔 2" xfId="3203"/>
    <cellStyle name="千位分隔 2 2" xfId="3204"/>
    <cellStyle name="千位分隔 2 2 2" xfId="3205"/>
    <cellStyle name="千位分隔 2 2 2 2 2" xfId="3206"/>
    <cellStyle name="千位分隔 2 2 2 3" xfId="3207"/>
    <cellStyle name="千位分隔 2 2 2 4" xfId="3208"/>
    <cellStyle name="千位分隔 6 2 3" xfId="3209"/>
    <cellStyle name="千位分隔 2 2 25" xfId="3210"/>
    <cellStyle name="千位分隔 2 2 5" xfId="3211"/>
    <cellStyle name="千位分隔 2 3" xfId="3212"/>
    <cellStyle name="千位分隔 2 3 2" xfId="3213"/>
    <cellStyle name="千位分隔 2 3 2 2" xfId="3214"/>
    <cellStyle name="千位分隔 2 4" xfId="3215"/>
    <cellStyle name="千位分隔 2 4 2" xfId="3216"/>
    <cellStyle name="千位分隔 2 5" xfId="3217"/>
    <cellStyle name="千位分隔 2 5 2" xfId="3218"/>
    <cellStyle name="千位分隔 2 6" xfId="3219"/>
    <cellStyle name="千位分隔 2 7" xfId="3220"/>
    <cellStyle name="千位分隔 3 4" xfId="3221"/>
    <cellStyle name="千位分隔 3 5" xfId="3222"/>
    <cellStyle name="千位分隔 3 5 2" xfId="3223"/>
    <cellStyle name="千位分隔 3 5 3" xfId="3224"/>
    <cellStyle name="千位分隔 3 6" xfId="3225"/>
    <cellStyle name="千位分隔 3 6 3" xfId="3226"/>
    <cellStyle name="千位分隔 3 7" xfId="3227"/>
    <cellStyle name="千位分隔 3 7 2" xfId="3228"/>
    <cellStyle name="千位分隔 4" xfId="3229"/>
    <cellStyle name="千位分隔 4 2" xfId="3230"/>
    <cellStyle name="千位分隔 4 4" xfId="3231"/>
    <cellStyle name="千位分隔 5" xfId="3232"/>
    <cellStyle name="千位分隔 5 2" xfId="3233"/>
    <cellStyle name="千位分隔 5 3" xfId="3234"/>
    <cellStyle name="千位分隔 6" xfId="3235"/>
    <cellStyle name="千位分隔 6 2" xfId="3236"/>
    <cellStyle name="千位分隔 6 3" xfId="3237"/>
    <cellStyle name="千位分隔 8" xfId="3238"/>
    <cellStyle name="千位分隔 9" xfId="3239"/>
    <cellStyle name="输入 2 4" xfId="3240"/>
    <cellStyle name="千位分隔[0] 2 2" xfId="3241"/>
    <cellStyle name="千位分隔[0] 3 2" xfId="3242"/>
    <cellStyle name="千位分隔[0] 4" xfId="3243"/>
    <cellStyle name="千位分隔[0] 5" xfId="3244"/>
    <cellStyle name="千位分隔[0] 6" xfId="3245"/>
    <cellStyle name="强调文字颜色 1 2 2" xfId="3246"/>
    <cellStyle name="强调文字颜色 1 2 2 2" xfId="3247"/>
    <cellStyle name="强调文字颜色 1 2 2 2 2" xfId="3248"/>
    <cellStyle name="强调文字颜色 1 2 4" xfId="3249"/>
    <cellStyle name="强调文字颜色 1 2 5" xfId="3250"/>
    <cellStyle name="强调文字颜色 2 2" xfId="3251"/>
    <cellStyle name="强调文字颜色 2 2 2 3 2" xfId="3252"/>
    <cellStyle name="强调文字颜色 2 2 2 3 3" xfId="3253"/>
    <cellStyle name="强调文字颜色 2 2 2 5" xfId="3254"/>
    <cellStyle name="强调文字颜色 2 2 2_2017年省对市(州)税收返还和转移支付预算" xfId="3255"/>
    <cellStyle name="强调文字颜色 2 2_四川省2017年省对市（州）税收返还和转移支付分地区预算（草案）--社保处" xfId="3256"/>
    <cellStyle name="强调文字颜色 2 3" xfId="3257"/>
    <cellStyle name="强调文字颜色 3 2" xfId="3258"/>
    <cellStyle name="强调文字颜色 3 2 2 2" xfId="3259"/>
    <cellStyle name="强调文字颜色 3 2 2 2 2" xfId="3260"/>
    <cellStyle name="强调文字颜色 3 2 2 2 3" xfId="3261"/>
    <cellStyle name="强调文字颜色 3 2 2 3" xfId="3262"/>
    <cellStyle name="强调文字颜色 3 2 2 3 2" xfId="3263"/>
    <cellStyle name="强调文字颜色 3 2 2 3 3" xfId="3264"/>
    <cellStyle name="强调文字颜色 3 2 2 4" xfId="3265"/>
    <cellStyle name="强调文字颜色 4 2 2 2 2" xfId="3266"/>
    <cellStyle name="强调文字颜色 3 2 2 5" xfId="3267"/>
    <cellStyle name="强调文字颜色 3 2 3" xfId="3268"/>
    <cellStyle name="强调文字颜色 3 2 4" xfId="3269"/>
    <cellStyle name="强调文字颜色 3 2 5" xfId="3270"/>
    <cellStyle name="强调文字颜色 4 2 2 4" xfId="3271"/>
    <cellStyle name="强调文字颜色 4 2 2_2017年省对市(州)税收返还和转移支付预算" xfId="3272"/>
    <cellStyle name="强调文字颜色 4 2_四川省2017年省对市（州）税收返还和转移支付分地区预算（草案）--社保处" xfId="3273"/>
    <cellStyle name="强调文字颜色 5 2" xfId="3274"/>
    <cellStyle name="强调文字颜色 5 2 2" xfId="3275"/>
    <cellStyle name="强调文字颜色 5 2 2 2" xfId="3276"/>
    <cellStyle name="强调文字颜色 5 2 2 2 2" xfId="3277"/>
    <cellStyle name="强调文字颜色 5 2 2 2 3" xfId="3278"/>
    <cellStyle name="强调文字颜色 5 2 2 3 2" xfId="3279"/>
    <cellStyle name="强调文字颜色 5 2 2 4" xfId="3280"/>
    <cellStyle name="强调文字颜色 5 2 2_2017年省对市(州)税收返还和转移支付预算" xfId="3281"/>
    <cellStyle name="强调文字颜色 5 2 3" xfId="3282"/>
    <cellStyle name="强调文字颜色 5 2 3 2" xfId="3283"/>
    <cellStyle name="强调文字颜色 5 2 3 3" xfId="3284"/>
    <cellStyle name="强调文字颜色 5 2 4" xfId="3285"/>
    <cellStyle name="强调文字颜色 5 2 5" xfId="3286"/>
    <cellStyle name="强调文字颜色 5 2_四川省2017年省对市（州）税收返还和转移支付分地区预算（草案）--社保处" xfId="3287"/>
    <cellStyle name="强调文字颜色 5 3" xfId="3288"/>
    <cellStyle name="强调文字颜色 6 2" xfId="3289"/>
    <cellStyle name="强调文字颜色 6 2 2" xfId="3290"/>
    <cellStyle name="强调文字颜色 6 2 2 2" xfId="3291"/>
    <cellStyle name="强调文字颜色 6 2 2 2 2" xfId="3292"/>
    <cellStyle name="强调文字颜色 6 2 2 3" xfId="3293"/>
    <cellStyle name="注释 2 2 6" xfId="3294"/>
    <cellStyle name="强调文字颜色 6 2 2 3 2" xfId="3295"/>
    <cellStyle name="注释 2 2 7" xfId="3296"/>
    <cellStyle name="强调文字颜色 6 2 2 3 3" xfId="3297"/>
    <cellStyle name="强调文字颜色 6 2 2 5" xfId="3298"/>
    <cellStyle name="强调文字颜色 6 2 3" xfId="3299"/>
    <cellStyle name="强调文字颜色 6 2 3 3" xfId="3300"/>
    <cellStyle name="强调文字颜色 6 2 4" xfId="3301"/>
    <cellStyle name="强调文字颜色 6 2 5" xfId="3302"/>
    <cellStyle name="强调文字颜色 6 2_四川省2017年省对市（州）税收返还和转移支付分地区预算（草案）--社保处" xfId="3303"/>
    <cellStyle name="强调文字颜色 6 3" xfId="3304"/>
    <cellStyle name="适中 2 2 2 3" xfId="3305"/>
    <cellStyle name="适中 2 2 3" xfId="3306"/>
    <cellStyle name="适中 2 2 4" xfId="3307"/>
    <cellStyle name="适中 2 2 5" xfId="3308"/>
    <cellStyle name="适中 2 2_2017年省对市(州)税收返还和转移支付预算" xfId="3309"/>
    <cellStyle name="适中 2 3 2" xfId="3310"/>
    <cellStyle name="适中 2 3 3" xfId="3311"/>
    <cellStyle name="适中 2 5" xfId="3312"/>
    <cellStyle name="输出 2" xfId="3313"/>
    <cellStyle name="输出 2 2" xfId="3314"/>
    <cellStyle name="输出 2 2 2 2" xfId="3315"/>
    <cellStyle name="输出 2 2 2 2 2" xfId="3316"/>
    <cellStyle name="输出 2 2 2 2 2 2" xfId="3317"/>
    <cellStyle name="输出 2 2 2 2 3 2" xfId="3318"/>
    <cellStyle name="输出 2 2 2 3" xfId="3319"/>
    <cellStyle name="输出 2 9" xfId="3320"/>
    <cellStyle name="输出 2 2 2 3 2" xfId="3321"/>
    <cellStyle name="输出 2 2 2 4" xfId="3322"/>
    <cellStyle name="输出 2 2 2 4 2" xfId="3323"/>
    <cellStyle name="输出 2 2 2 5" xfId="3324"/>
    <cellStyle name="输出 2 2 2 6" xfId="3325"/>
    <cellStyle name="输出 2 2 2 6 2" xfId="3326"/>
    <cellStyle name="输出 2 2 2 8" xfId="3327"/>
    <cellStyle name="输出 2 2 3" xfId="3328"/>
    <cellStyle name="输出 2 2 3 2" xfId="3329"/>
    <cellStyle name="输出 2 2 3 2 2" xfId="3330"/>
    <cellStyle name="注释 2 2 8" xfId="3331"/>
    <cellStyle name="输出 2 2 3 2 2 2" xfId="3332"/>
    <cellStyle name="输出 2 2 3 2 3" xfId="3333"/>
    <cellStyle name="注释 2 3 8" xfId="3334"/>
    <cellStyle name="输出 2 2 3 2 3 2" xfId="3335"/>
    <cellStyle name="输出 2 2 3 2 4" xfId="3336"/>
    <cellStyle name="输出 2 2 3 3" xfId="3337"/>
    <cellStyle name="输出 2 2 3 4" xfId="3338"/>
    <cellStyle name="输出 2 2 3 4 2" xfId="3339"/>
    <cellStyle name="输出 2 2 3 5" xfId="3340"/>
    <cellStyle name="输出 2 2 3 5 2" xfId="3341"/>
    <cellStyle name="输出 2 2 3 6" xfId="3342"/>
    <cellStyle name="输出 2 2 3 8" xfId="3343"/>
    <cellStyle name="输出 2 2 4 2 2" xfId="3344"/>
    <cellStyle name="输出 2 2 4 3" xfId="3345"/>
    <cellStyle name="输出 2 2 5" xfId="3346"/>
    <cellStyle name="输出 2 2 5 2" xfId="3347"/>
    <cellStyle name="输出 2 2 6" xfId="3348"/>
    <cellStyle name="输出 2 2 6 2" xfId="3349"/>
    <cellStyle name="输出 2 2 7 2" xfId="3350"/>
    <cellStyle name="输入 2 2 2 4" xfId="3351"/>
    <cellStyle name="输出 2 2_2017年省对市(州)税收返还和转移支付预算" xfId="3352"/>
    <cellStyle name="输出 2 3" xfId="3353"/>
    <cellStyle name="输出 2 3 2 3 2" xfId="3354"/>
    <cellStyle name="输出 2 3 3" xfId="3355"/>
    <cellStyle name="输出 2 3 3 2" xfId="3356"/>
    <cellStyle name="输出 2 4 2 2" xfId="3357"/>
    <cellStyle name="输出 2 4 3" xfId="3358"/>
    <cellStyle name="输出 2 4 3 2" xfId="3359"/>
    <cellStyle name="输出 2 5" xfId="3360"/>
    <cellStyle name="输出 2 5 2" xfId="3361"/>
    <cellStyle name="输出 2 6 2" xfId="3362"/>
    <cellStyle name="输出 2 8" xfId="3363"/>
    <cellStyle name="输出 2 8 2" xfId="3364"/>
    <cellStyle name="输出 3" xfId="3365"/>
    <cellStyle name="输出 3 2" xfId="3366"/>
    <cellStyle name="输出 3 2 2" xfId="3367"/>
    <cellStyle name="输出 3 3" xfId="3368"/>
    <cellStyle name="输入 2 10" xfId="3369"/>
    <cellStyle name="输入 2 2" xfId="3370"/>
    <cellStyle name="输入 2 2 10" xfId="3371"/>
    <cellStyle name="输入 2 2 2 3" xfId="3372"/>
    <cellStyle name="输入 2 2 2 4 2" xfId="3373"/>
    <cellStyle name="输入 2 2 2 5" xfId="3374"/>
    <cellStyle name="输入 2 2 2 5 2" xfId="3375"/>
    <cellStyle name="输入 2 2 2 6 2" xfId="3376"/>
    <cellStyle name="输入 2 2 2 8" xfId="3377"/>
    <cellStyle name="输入 2 2 3 4" xfId="3378"/>
    <cellStyle name="输入 2 2 3 5" xfId="3379"/>
    <cellStyle name="输入 2 2 3 6 2" xfId="3380"/>
    <cellStyle name="输入 2 2 3 8" xfId="3381"/>
    <cellStyle name="输入 2 2 4" xfId="3382"/>
    <cellStyle name="输入 2 2 5" xfId="3383"/>
    <cellStyle name="输入 2 2 5 2" xfId="3384"/>
    <cellStyle name="输入 2 2 6" xfId="3385"/>
    <cellStyle name="输入 2 2 6 2" xfId="3386"/>
    <cellStyle name="输入 2 2 7" xfId="3387"/>
    <cellStyle name="输入 2 2 8" xfId="3388"/>
    <cellStyle name="输入 2 2 9" xfId="3389"/>
    <cellStyle name="输入 2 3" xfId="3390"/>
    <cellStyle name="输入 2 3 2" xfId="3391"/>
    <cellStyle name="输入 2 3 2 2" xfId="3392"/>
    <cellStyle name="输入 2 3 3 2" xfId="3393"/>
    <cellStyle name="输入 2 3 4" xfId="3394"/>
    <cellStyle name="输入 2 3 8" xfId="3395"/>
    <cellStyle name="输入 2 4 2" xfId="3396"/>
    <cellStyle name="输入 2 5" xfId="3397"/>
    <cellStyle name="输入 2 5 2" xfId="3398"/>
    <cellStyle name="输入 2 6" xfId="3399"/>
    <cellStyle name="输入 2 8 2" xfId="3400"/>
    <cellStyle name="输入 2_四川省2017年省对市（州）税收返还和转移支付分地区预算（草案）--社保处" xfId="3401"/>
    <cellStyle name="输入 3 2" xfId="3402"/>
    <cellStyle name="输入 3 3" xfId="3403"/>
    <cellStyle name="未定义" xfId="3404"/>
    <cellStyle name="样式 1" xfId="3405"/>
    <cellStyle name="样式 1_2017年省对市(州)税收返还和转移支付预算" xfId="3406"/>
    <cellStyle name="注释 2" xfId="3407"/>
    <cellStyle name="注释 2 2 10" xfId="3408"/>
    <cellStyle name="注释 2 2 2" xfId="3409"/>
    <cellStyle name="注释 2 2 2 2" xfId="3410"/>
    <cellStyle name="注释 2 2 2 3" xfId="3411"/>
    <cellStyle name="注释 2 2 2 3 2" xfId="3412"/>
    <cellStyle name="注释 2 2 2 4" xfId="3413"/>
    <cellStyle name="注释 2 2 2 5" xfId="3414"/>
    <cellStyle name="注释 2 2 2 5 2" xfId="3415"/>
    <cellStyle name="注释 2 2 2 6 2" xfId="3416"/>
    <cellStyle name="注释 2 2 2 7" xfId="3417"/>
    <cellStyle name="注释 2 2 2 8" xfId="3418"/>
    <cellStyle name="注释 2 2 3" xfId="3419"/>
    <cellStyle name="注释 2 2 3 2" xfId="3420"/>
    <cellStyle name="注释 2 2 3 2 2" xfId="3421"/>
    <cellStyle name="注释 2 2 3 3 2" xfId="3422"/>
    <cellStyle name="注释 2 2 3 4 2" xfId="3423"/>
    <cellStyle name="注释 2 2 3 5 2" xfId="3424"/>
    <cellStyle name="注释 2 2 3 6 2" xfId="3425"/>
    <cellStyle name="注释 2 2 4" xfId="3426"/>
    <cellStyle name="注释 2 2 4 2" xfId="3427"/>
    <cellStyle name="注释 2 2 5" xfId="3428"/>
    <cellStyle name="注释 2 2 6 2" xfId="3429"/>
    <cellStyle name="注释 2 2 8 2" xfId="3430"/>
    <cellStyle name="注释 2 2 9" xfId="3431"/>
    <cellStyle name="注释 2 2_四川省2017年省对市（州）税收返还和转移支付分地区预算（草案）--社保处" xfId="3432"/>
    <cellStyle name="注释 2 3" xfId="3433"/>
    <cellStyle name="注释 2 3 2" xfId="3434"/>
    <cellStyle name="注释 2 3 3" xfId="3435"/>
    <cellStyle name="注释 2 3 4" xfId="3436"/>
    <cellStyle name="注释 2 3 6" xfId="3437"/>
    <cellStyle name="注释 2 3 7" xfId="3438"/>
    <cellStyle name="注释 2 4" xfId="3439"/>
    <cellStyle name="注释 2 4 2" xfId="3440"/>
    <cellStyle name="注释 2 5" xfId="3441"/>
    <cellStyle name="注释 2 5 2" xfId="3442"/>
    <cellStyle name="注释 2 6" xfId="3443"/>
    <cellStyle name="注释 2 7" xfId="3444"/>
    <cellStyle name="注释 2 7 2" xfId="3445"/>
    <cellStyle name="注释 2 8 2" xfId="3446"/>
    <cellStyle name="注释 3 2 2" xfId="3447"/>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7" Type="http://schemas.openxmlformats.org/officeDocument/2006/relationships/sharedStrings" Target="sharedStrings.xml"/><Relationship Id="rId76" Type="http://schemas.openxmlformats.org/officeDocument/2006/relationships/styles" Target="styles.xml"/><Relationship Id="rId75" Type="http://schemas.openxmlformats.org/officeDocument/2006/relationships/theme" Target="theme/theme1.xml"/><Relationship Id="rId74" Type="http://schemas.openxmlformats.org/officeDocument/2006/relationships/externalLink" Target="externalLinks/externalLink41.xml"/><Relationship Id="rId73" Type="http://schemas.openxmlformats.org/officeDocument/2006/relationships/externalLink" Target="externalLinks/externalLink40.xml"/><Relationship Id="rId72" Type="http://schemas.openxmlformats.org/officeDocument/2006/relationships/externalLink" Target="externalLinks/externalLink39.xml"/><Relationship Id="rId71" Type="http://schemas.openxmlformats.org/officeDocument/2006/relationships/externalLink" Target="externalLinks/externalLink38.xml"/><Relationship Id="rId70" Type="http://schemas.openxmlformats.org/officeDocument/2006/relationships/externalLink" Target="externalLinks/externalLink37.xml"/><Relationship Id="rId7" Type="http://schemas.openxmlformats.org/officeDocument/2006/relationships/worksheet" Target="worksheets/sheet7.xml"/><Relationship Id="rId69" Type="http://schemas.openxmlformats.org/officeDocument/2006/relationships/externalLink" Target="externalLinks/externalLink36.xml"/><Relationship Id="rId68" Type="http://schemas.openxmlformats.org/officeDocument/2006/relationships/externalLink" Target="externalLinks/externalLink35.xml"/><Relationship Id="rId67" Type="http://schemas.openxmlformats.org/officeDocument/2006/relationships/externalLink" Target="externalLinks/externalLink34.xml"/><Relationship Id="rId66" Type="http://schemas.openxmlformats.org/officeDocument/2006/relationships/externalLink" Target="externalLinks/externalLink33.xml"/><Relationship Id="rId65" Type="http://schemas.openxmlformats.org/officeDocument/2006/relationships/externalLink" Target="externalLinks/externalLink32.xml"/><Relationship Id="rId64" Type="http://schemas.openxmlformats.org/officeDocument/2006/relationships/externalLink" Target="externalLinks/externalLink31.xml"/><Relationship Id="rId63" Type="http://schemas.openxmlformats.org/officeDocument/2006/relationships/externalLink" Target="externalLinks/externalLink30.xml"/><Relationship Id="rId62" Type="http://schemas.openxmlformats.org/officeDocument/2006/relationships/externalLink" Target="externalLinks/externalLink29.xml"/><Relationship Id="rId61" Type="http://schemas.openxmlformats.org/officeDocument/2006/relationships/externalLink" Target="externalLinks/externalLink28.xml"/><Relationship Id="rId60" Type="http://schemas.openxmlformats.org/officeDocument/2006/relationships/externalLink" Target="externalLinks/externalLink27.xml"/><Relationship Id="rId6" Type="http://schemas.openxmlformats.org/officeDocument/2006/relationships/worksheet" Target="worksheets/sheet6.xml"/><Relationship Id="rId59" Type="http://schemas.openxmlformats.org/officeDocument/2006/relationships/externalLink" Target="externalLinks/externalLink26.xml"/><Relationship Id="rId58" Type="http://schemas.openxmlformats.org/officeDocument/2006/relationships/externalLink" Target="externalLinks/externalLink25.xml"/><Relationship Id="rId57" Type="http://schemas.openxmlformats.org/officeDocument/2006/relationships/externalLink" Target="externalLinks/externalLink24.xml"/><Relationship Id="rId56" Type="http://schemas.openxmlformats.org/officeDocument/2006/relationships/externalLink" Target="externalLinks/externalLink23.xml"/><Relationship Id="rId55" Type="http://schemas.openxmlformats.org/officeDocument/2006/relationships/externalLink" Target="externalLinks/externalLink22.xml"/><Relationship Id="rId54" Type="http://schemas.openxmlformats.org/officeDocument/2006/relationships/externalLink" Target="externalLinks/externalLink21.xml"/><Relationship Id="rId53" Type="http://schemas.openxmlformats.org/officeDocument/2006/relationships/externalLink" Target="externalLinks/externalLink20.xml"/><Relationship Id="rId52" Type="http://schemas.openxmlformats.org/officeDocument/2006/relationships/externalLink" Target="externalLinks/externalLink19.xml"/><Relationship Id="rId51" Type="http://schemas.openxmlformats.org/officeDocument/2006/relationships/externalLink" Target="externalLinks/externalLink18.xml"/><Relationship Id="rId50" Type="http://schemas.openxmlformats.org/officeDocument/2006/relationships/externalLink" Target="externalLinks/externalLink17.xml"/><Relationship Id="rId5" Type="http://schemas.openxmlformats.org/officeDocument/2006/relationships/worksheet" Target="worksheets/sheet5.xml"/><Relationship Id="rId49" Type="http://schemas.openxmlformats.org/officeDocument/2006/relationships/externalLink" Target="externalLinks/externalLink16.xml"/><Relationship Id="rId48" Type="http://schemas.openxmlformats.org/officeDocument/2006/relationships/externalLink" Target="externalLinks/externalLink15.xml"/><Relationship Id="rId47" Type="http://schemas.openxmlformats.org/officeDocument/2006/relationships/externalLink" Target="externalLinks/externalLink14.xml"/><Relationship Id="rId46" Type="http://schemas.openxmlformats.org/officeDocument/2006/relationships/externalLink" Target="externalLinks/externalLink13.xml"/><Relationship Id="rId45" Type="http://schemas.openxmlformats.org/officeDocument/2006/relationships/externalLink" Target="externalLinks/externalLink12.xml"/><Relationship Id="rId44" Type="http://schemas.openxmlformats.org/officeDocument/2006/relationships/externalLink" Target="externalLinks/externalLink11.xml"/><Relationship Id="rId43" Type="http://schemas.openxmlformats.org/officeDocument/2006/relationships/externalLink" Target="externalLinks/externalLink10.xml"/><Relationship Id="rId42" Type="http://schemas.openxmlformats.org/officeDocument/2006/relationships/externalLink" Target="externalLinks/externalLink9.xml"/><Relationship Id="rId41" Type="http://schemas.openxmlformats.org/officeDocument/2006/relationships/externalLink" Target="externalLinks/externalLink8.xml"/><Relationship Id="rId40" Type="http://schemas.openxmlformats.org/officeDocument/2006/relationships/externalLink" Target="externalLinks/externalLink7.xml"/><Relationship Id="rId4" Type="http://schemas.openxmlformats.org/officeDocument/2006/relationships/worksheet" Target="worksheets/sheet4.xml"/><Relationship Id="rId39" Type="http://schemas.openxmlformats.org/officeDocument/2006/relationships/externalLink" Target="externalLinks/externalLink6.xml"/><Relationship Id="rId38" Type="http://schemas.openxmlformats.org/officeDocument/2006/relationships/externalLink" Target="externalLinks/externalLink5.xml"/><Relationship Id="rId37" Type="http://schemas.openxmlformats.org/officeDocument/2006/relationships/externalLink" Target="externalLinks/externalLink4.xml"/><Relationship Id="rId36" Type="http://schemas.openxmlformats.org/officeDocument/2006/relationships/externalLink" Target="externalLinks/externalLink3.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4"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5"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2"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1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JS\js2000\2000&#24180;&#24066;&#24030;&#19978;&#25253;&#24635;&#20915;&#31639;&#25991;&#20214;&#22841;\2000&#24180;&#36130;&#25919;&#24635;&#20915;&#31639;\6004&#28074;&#22478;&#213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1"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4"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2"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15"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3"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file:///E:\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file:///E:\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file:///E:\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file:///E:\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file:///E:\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file:///E:\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ile:///D:\&#26700;&#38754;&#25991;&#26723;\&#37096;&#38376;&#39044;&#31639;&#23548;&#20986;\RecoveredExternalLink3"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file:///D:\&#26700;&#38754;&#25991;&#26723;\&#37096;&#38376;&#39044;&#31639;&#23548;&#20986;\RecoveredExternalLink5"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file:///E:\Users\Administrator\Desktop\2021&#24180;&#36130;&#25919;&#20915;&#31639;&#65288;2022&#24180;9&#26376;&#20844;&#24320;&#65289;\RecoveredExternalLink2"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file:///E:\Users\Administrator\Desktop\2021&#24180;&#36130;&#25919;&#20915;&#31639;&#65288;2022&#24180;9&#26376;&#20844;&#24320;&#65289;\RecoveredExternalLink15"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file:///E:\Users\Administrator\Desktop\2021&#24180;&#36130;&#25919;&#20915;&#31639;&#65288;2022&#24180;9&#26376;&#20844;&#24320;&#65289;\RecoveredExternalLink3"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file:///E:\Users\Administrator\Desktop\2021&#24180;&#36130;&#25919;&#20915;&#31639;&#65288;2022&#24180;9&#26376;&#20844;&#24320;&#65289;\RecoveredExternalLink4"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file:///E:\Users\Administrator\Desktop\2021&#24180;&#36130;&#25919;&#20915;&#31639;&#65288;2022&#24180;9&#26376;&#20844;&#24320;&#65289;\RecoveredExternalLink5"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3&#24180;&#20449;&#24687;&#20844;&#24320;\2023-2024&#39044;&#20915;&#31639;&#20844;&#24320;&#20538;&#21153;&#30456;&#20851;&#20449;&#24687;(&#20538;&#21153;&#36820;)\2024&#24180;&#39044;&#31639;&#33609;&#26696;&#20538;&#21153;&#30456;&#20851;&#34920;&#2668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2024年地方政府债务限额及余额预算情况表"/>
      <sheetName val="地方政府债券发行及还本付息预算情况表"/>
      <sheetName val="分地区政府债务十年到期情况表"/>
      <sheetName val="提前下达新增地方政府债券资金安排情况"/>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L31"/>
  <sheetViews>
    <sheetView showZeros="0" zoomScale="80" zoomScaleNormal="80" workbookViewId="0">
      <pane xSplit="1" ySplit="5" topLeftCell="B6" activePane="bottomRight" state="frozen"/>
      <selection/>
      <selection pane="topRight"/>
      <selection pane="bottomLeft"/>
      <selection pane="bottomRight" activeCell="A1" sqref="A1"/>
    </sheetView>
  </sheetViews>
  <sheetFormatPr defaultColWidth="9" defaultRowHeight="15"/>
  <cols>
    <col min="1" max="2" width="47" style="109" customWidth="1"/>
    <col min="3" max="4" width="16.75" style="109" hidden="1" customWidth="1"/>
    <col min="5" max="5" width="7.875" style="109" customWidth="1"/>
    <col min="6" max="6" width="14.875" style="109" hidden="1" customWidth="1"/>
    <col min="7" max="7" width="12.5" style="109" hidden="1" customWidth="1"/>
    <col min="8" max="9" width="9" style="109" hidden="1" customWidth="1"/>
    <col min="10" max="10" width="11.125" style="109" hidden="1" customWidth="1"/>
    <col min="11" max="11" width="10" style="109" hidden="1" customWidth="1"/>
    <col min="12" max="12" width="10.375" style="109" hidden="1" customWidth="1"/>
    <col min="13" max="16384" width="9" style="109"/>
  </cols>
  <sheetData>
    <row r="1" s="42" customFormat="1" ht="19.5" customHeight="1" spans="1:1">
      <c r="A1" s="190" t="s">
        <v>0</v>
      </c>
    </row>
    <row r="2" ht="36.75" customHeight="1" spans="1:4">
      <c r="A2" s="237" t="s">
        <v>1</v>
      </c>
      <c r="B2" s="237"/>
      <c r="C2" s="333"/>
      <c r="D2" s="333"/>
    </row>
    <row r="3" ht="18" customHeight="1" spans="2:4">
      <c r="B3" s="334" t="s">
        <v>2</v>
      </c>
      <c r="D3" s="334" t="s">
        <v>3</v>
      </c>
    </row>
    <row r="4" ht="33" customHeight="1" spans="1:4">
      <c r="A4" s="335" t="s">
        <v>4</v>
      </c>
      <c r="B4" s="240" t="s">
        <v>5</v>
      </c>
      <c r="C4" s="336"/>
      <c r="D4" s="337"/>
    </row>
    <row r="5" ht="30" customHeight="1" spans="1:12">
      <c r="A5" s="338" t="s">
        <v>6</v>
      </c>
      <c r="B5" s="339">
        <f>SUM(B6:B21)</f>
        <v>51200</v>
      </c>
      <c r="C5" s="339">
        <f>SUM(C6:C19)</f>
        <v>50000</v>
      </c>
      <c r="D5" s="339">
        <f>SUM(D6:D19)</f>
        <v>0</v>
      </c>
      <c r="F5" s="340" t="s">
        <v>7</v>
      </c>
      <c r="G5" s="341">
        <v>84300</v>
      </c>
      <c r="I5" s="357" t="s">
        <v>8</v>
      </c>
      <c r="J5" s="358">
        <v>81425</v>
      </c>
      <c r="K5" s="359">
        <v>50345</v>
      </c>
      <c r="L5" s="359">
        <v>31080</v>
      </c>
    </row>
    <row r="6" ht="30" customHeight="1" spans="1:12">
      <c r="A6" s="342" t="s">
        <v>9</v>
      </c>
      <c r="B6" s="343">
        <v>27634</v>
      </c>
      <c r="C6" s="344">
        <v>27634</v>
      </c>
      <c r="D6" s="344"/>
      <c r="E6" s="345"/>
      <c r="F6" s="346" t="s">
        <v>10</v>
      </c>
      <c r="G6" s="347">
        <v>38589</v>
      </c>
      <c r="I6" s="360" t="s">
        <v>11</v>
      </c>
      <c r="J6" s="361">
        <v>38491</v>
      </c>
      <c r="K6" s="362">
        <v>22559</v>
      </c>
      <c r="L6" s="362">
        <v>15932</v>
      </c>
    </row>
    <row r="7" ht="30" customHeight="1" spans="1:12">
      <c r="A7" s="122" t="s">
        <v>12</v>
      </c>
      <c r="B7" s="343">
        <v>0</v>
      </c>
      <c r="C7" s="344">
        <v>2889</v>
      </c>
      <c r="D7" s="344"/>
      <c r="F7" s="346" t="s">
        <v>13</v>
      </c>
      <c r="G7" s="347">
        <v>6610</v>
      </c>
      <c r="I7" s="360" t="s">
        <v>14</v>
      </c>
      <c r="J7" s="361">
        <v>6614</v>
      </c>
      <c r="K7" s="362">
        <v>4009</v>
      </c>
      <c r="L7" s="363">
        <v>2605</v>
      </c>
    </row>
    <row r="8" ht="30" customHeight="1" spans="1:12">
      <c r="A8" s="122" t="s">
        <v>15</v>
      </c>
      <c r="B8" s="343">
        <v>3950</v>
      </c>
      <c r="C8" s="344">
        <v>1100</v>
      </c>
      <c r="D8" s="344"/>
      <c r="F8" s="346" t="s">
        <v>16</v>
      </c>
      <c r="G8" s="347">
        <v>1595</v>
      </c>
      <c r="I8" s="360" t="s">
        <v>17</v>
      </c>
      <c r="J8" s="361">
        <v>1725</v>
      </c>
      <c r="K8" s="362">
        <v>1130</v>
      </c>
      <c r="L8" s="363">
        <v>595</v>
      </c>
    </row>
    <row r="9" ht="30" customHeight="1" spans="1:12">
      <c r="A9" s="122" t="s">
        <v>18</v>
      </c>
      <c r="B9" s="343">
        <v>1000</v>
      </c>
      <c r="C9" s="344">
        <v>987</v>
      </c>
      <c r="D9" s="344"/>
      <c r="F9" s="346" t="s">
        <v>19</v>
      </c>
      <c r="G9" s="347">
        <v>701</v>
      </c>
      <c r="I9" s="360" t="s">
        <v>20</v>
      </c>
      <c r="J9" s="361">
        <v>641</v>
      </c>
      <c r="K9" s="362">
        <v>640</v>
      </c>
      <c r="L9" s="363">
        <v>1</v>
      </c>
    </row>
    <row r="10" ht="30" customHeight="1" spans="1:12">
      <c r="A10" s="122" t="s">
        <v>21</v>
      </c>
      <c r="B10" s="343">
        <v>987</v>
      </c>
      <c r="C10" s="344">
        <v>2071</v>
      </c>
      <c r="D10" s="344"/>
      <c r="F10" s="346" t="s">
        <v>22</v>
      </c>
      <c r="G10" s="347">
        <v>5389</v>
      </c>
      <c r="I10" s="360" t="s">
        <v>23</v>
      </c>
      <c r="J10" s="361">
        <v>4511</v>
      </c>
      <c r="K10" s="362">
        <v>2622</v>
      </c>
      <c r="L10" s="363">
        <v>1889</v>
      </c>
    </row>
    <row r="11" ht="30" customHeight="1" spans="1:12">
      <c r="A11" s="122" t="s">
        <v>24</v>
      </c>
      <c r="B11" s="343">
        <v>2071</v>
      </c>
      <c r="C11" s="344">
        <v>3027</v>
      </c>
      <c r="D11" s="344"/>
      <c r="F11" s="346" t="s">
        <v>25</v>
      </c>
      <c r="G11" s="347">
        <v>5200</v>
      </c>
      <c r="I11" s="360" t="s">
        <v>26</v>
      </c>
      <c r="J11" s="361">
        <v>4309</v>
      </c>
      <c r="K11" s="362">
        <v>2747</v>
      </c>
      <c r="L11" s="363">
        <v>1562</v>
      </c>
    </row>
    <row r="12" ht="30" customHeight="1" spans="1:12">
      <c r="A12" s="122" t="s">
        <v>27</v>
      </c>
      <c r="B12" s="343">
        <v>3027</v>
      </c>
      <c r="C12" s="344">
        <v>869</v>
      </c>
      <c r="D12" s="344"/>
      <c r="F12" s="346" t="s">
        <v>28</v>
      </c>
      <c r="G12" s="347">
        <v>2060</v>
      </c>
      <c r="I12" s="360" t="s">
        <v>29</v>
      </c>
      <c r="J12" s="361">
        <v>1964</v>
      </c>
      <c r="K12" s="362">
        <v>997</v>
      </c>
      <c r="L12" s="362">
        <v>967</v>
      </c>
    </row>
    <row r="13" ht="30" customHeight="1" spans="1:12">
      <c r="A13" s="122" t="s">
        <v>30</v>
      </c>
      <c r="B13" s="343">
        <v>869</v>
      </c>
      <c r="C13" s="344">
        <v>5654</v>
      </c>
      <c r="D13" s="344"/>
      <c r="F13" s="346" t="s">
        <v>31</v>
      </c>
      <c r="G13" s="347">
        <v>8700</v>
      </c>
      <c r="I13" s="360" t="s">
        <v>32</v>
      </c>
      <c r="J13" s="361">
        <v>8060</v>
      </c>
      <c r="K13" s="362">
        <v>3942</v>
      </c>
      <c r="L13" s="363">
        <v>4118</v>
      </c>
    </row>
    <row r="14" ht="30" customHeight="1" spans="1:12">
      <c r="A14" s="122" t="s">
        <v>33</v>
      </c>
      <c r="B14" s="343">
        <v>5298</v>
      </c>
      <c r="C14" s="344">
        <v>624</v>
      </c>
      <c r="D14" s="344"/>
      <c r="F14" s="346" t="s">
        <v>34</v>
      </c>
      <c r="G14" s="347">
        <v>704</v>
      </c>
      <c r="I14" s="360" t="s">
        <v>35</v>
      </c>
      <c r="J14" s="361">
        <v>506</v>
      </c>
      <c r="K14" s="362">
        <v>502</v>
      </c>
      <c r="L14" s="362">
        <v>4</v>
      </c>
    </row>
    <row r="15" ht="30" customHeight="1" spans="1:12">
      <c r="A15" s="122" t="s">
        <v>36</v>
      </c>
      <c r="B15" s="343">
        <v>0</v>
      </c>
      <c r="C15" s="344">
        <v>432</v>
      </c>
      <c r="D15" s="344"/>
      <c r="F15" s="346" t="s">
        <v>37</v>
      </c>
      <c r="G15" s="347">
        <v>2252</v>
      </c>
      <c r="I15" s="360" t="s">
        <v>38</v>
      </c>
      <c r="J15" s="361">
        <v>4417</v>
      </c>
      <c r="K15" s="362">
        <v>4165</v>
      </c>
      <c r="L15" s="363">
        <v>252</v>
      </c>
    </row>
    <row r="16" ht="30" customHeight="1" spans="1:12">
      <c r="A16" s="122" t="s">
        <v>39</v>
      </c>
      <c r="B16" s="343">
        <v>900</v>
      </c>
      <c r="C16" s="344">
        <v>3232</v>
      </c>
      <c r="D16" s="344"/>
      <c r="F16" s="346" t="s">
        <v>40</v>
      </c>
      <c r="G16" s="347">
        <v>10900</v>
      </c>
      <c r="I16" s="360" t="s">
        <v>41</v>
      </c>
      <c r="J16" s="361">
        <v>8515</v>
      </c>
      <c r="K16" s="362">
        <v>5558</v>
      </c>
      <c r="L16" s="364">
        <v>2957</v>
      </c>
    </row>
    <row r="17" ht="30" customHeight="1" spans="1:12">
      <c r="A17" s="122" t="s">
        <v>42</v>
      </c>
      <c r="B17" s="343">
        <v>432</v>
      </c>
      <c r="C17" s="344">
        <v>1400</v>
      </c>
      <c r="D17" s="344"/>
      <c r="F17" s="346" t="s">
        <v>43</v>
      </c>
      <c r="G17" s="347">
        <v>1300</v>
      </c>
      <c r="I17" s="360" t="s">
        <v>44</v>
      </c>
      <c r="J17" s="361">
        <v>1380</v>
      </c>
      <c r="K17" s="362">
        <v>1380</v>
      </c>
      <c r="L17" s="364"/>
    </row>
    <row r="18" ht="30" customHeight="1" spans="1:12">
      <c r="A18" s="122" t="s">
        <v>45</v>
      </c>
      <c r="B18" s="343">
        <v>3232</v>
      </c>
      <c r="C18" s="348">
        <v>66</v>
      </c>
      <c r="D18" s="348"/>
      <c r="F18" s="346" t="s">
        <v>46</v>
      </c>
      <c r="G18" s="347">
        <v>300</v>
      </c>
      <c r="I18" s="360" t="s">
        <v>47</v>
      </c>
      <c r="J18" s="361">
        <v>285</v>
      </c>
      <c r="K18" s="362">
        <v>87</v>
      </c>
      <c r="L18" s="364">
        <v>198</v>
      </c>
    </row>
    <row r="19" s="332" customFormat="1" ht="30" customHeight="1" spans="1:12">
      <c r="A19" s="122" t="s">
        <v>48</v>
      </c>
      <c r="B19" s="343">
        <v>1700</v>
      </c>
      <c r="C19" s="348">
        <v>15</v>
      </c>
      <c r="D19" s="348"/>
      <c r="E19" s="109"/>
      <c r="F19" s="346" t="s">
        <v>49</v>
      </c>
      <c r="G19" s="347" t="s">
        <v>50</v>
      </c>
      <c r="I19" s="360" t="s">
        <v>51</v>
      </c>
      <c r="J19" s="361">
        <v>7</v>
      </c>
      <c r="K19" s="362">
        <v>7</v>
      </c>
      <c r="L19" s="364"/>
    </row>
    <row r="20" s="332" customFormat="1" ht="30" customHeight="1" spans="1:12">
      <c r="A20" s="122" t="s">
        <v>52</v>
      </c>
      <c r="B20" s="343">
        <v>100</v>
      </c>
      <c r="C20" s="348"/>
      <c r="D20" s="348"/>
      <c r="E20" s="109"/>
      <c r="F20" s="346"/>
      <c r="G20" s="347"/>
      <c r="I20" s="360"/>
      <c r="J20" s="361"/>
      <c r="K20" s="362"/>
      <c r="L20" s="364"/>
    </row>
    <row r="21" s="332" customFormat="1" ht="30" customHeight="1" spans="1:12">
      <c r="A21" s="122" t="s">
        <v>53</v>
      </c>
      <c r="B21" s="343">
        <v>0</v>
      </c>
      <c r="C21" s="348"/>
      <c r="D21" s="348"/>
      <c r="E21" s="109"/>
      <c r="F21" s="346"/>
      <c r="G21" s="347"/>
      <c r="I21" s="360"/>
      <c r="J21" s="361"/>
      <c r="K21" s="362"/>
      <c r="L21" s="364"/>
    </row>
    <row r="22" ht="30" customHeight="1" spans="1:12">
      <c r="A22" s="338" t="s">
        <v>54</v>
      </c>
      <c r="B22" s="339">
        <f>SUM(B23:B30)</f>
        <v>34100</v>
      </c>
      <c r="C22" s="339">
        <f>SUM(C23:C30)</f>
        <v>33600</v>
      </c>
      <c r="D22" s="339">
        <f>SUM(D23:D30)</f>
        <v>0</v>
      </c>
      <c r="E22" s="332"/>
      <c r="F22" s="349" t="s">
        <v>55</v>
      </c>
      <c r="G22" s="350">
        <v>35300</v>
      </c>
      <c r="I22" s="365" t="s">
        <v>56</v>
      </c>
      <c r="J22" s="366">
        <v>64589</v>
      </c>
      <c r="K22" s="367">
        <v>59590</v>
      </c>
      <c r="L22" s="367">
        <v>4999</v>
      </c>
    </row>
    <row r="23" ht="30" customHeight="1" spans="1:12">
      <c r="A23" s="122" t="s">
        <v>57</v>
      </c>
      <c r="B23" s="351">
        <v>3300</v>
      </c>
      <c r="C23" s="344">
        <v>3300</v>
      </c>
      <c r="D23" s="344"/>
      <c r="F23" s="352" t="s">
        <v>58</v>
      </c>
      <c r="G23" s="347">
        <v>7238</v>
      </c>
      <c r="I23" s="360" t="s">
        <v>59</v>
      </c>
      <c r="J23" s="366">
        <v>5497</v>
      </c>
      <c r="K23" s="367">
        <v>3309</v>
      </c>
      <c r="L23" s="367">
        <v>2188</v>
      </c>
    </row>
    <row r="24" ht="30" customHeight="1" spans="1:12">
      <c r="A24" s="122" t="s">
        <v>60</v>
      </c>
      <c r="B24" s="351">
        <v>1840</v>
      </c>
      <c r="C24" s="344">
        <v>1840</v>
      </c>
      <c r="D24" s="344"/>
      <c r="F24" s="352" t="s">
        <v>61</v>
      </c>
      <c r="G24" s="347">
        <v>1556</v>
      </c>
      <c r="I24" s="368" t="s">
        <v>62</v>
      </c>
      <c r="J24" s="369">
        <v>1572</v>
      </c>
      <c r="K24" s="370">
        <v>1516</v>
      </c>
      <c r="L24" s="370">
        <v>56</v>
      </c>
    </row>
    <row r="25" ht="30" customHeight="1" spans="1:12">
      <c r="A25" s="122" t="s">
        <v>63</v>
      </c>
      <c r="B25" s="351">
        <v>1000</v>
      </c>
      <c r="C25" s="344">
        <v>500</v>
      </c>
      <c r="D25" s="344"/>
      <c r="F25" s="352" t="s">
        <v>64</v>
      </c>
      <c r="G25" s="347">
        <v>1662</v>
      </c>
      <c r="I25" s="371" t="s">
        <v>65</v>
      </c>
      <c r="J25" s="372">
        <v>1670</v>
      </c>
      <c r="K25" s="362">
        <v>1508</v>
      </c>
      <c r="L25" s="362">
        <v>162</v>
      </c>
    </row>
    <row r="26" ht="30" customHeight="1" spans="1:12">
      <c r="A26" s="352" t="s">
        <v>66</v>
      </c>
      <c r="B26" s="351">
        <v>0</v>
      </c>
      <c r="C26" s="344"/>
      <c r="D26" s="344"/>
      <c r="F26" s="352" t="s">
        <v>66</v>
      </c>
      <c r="G26" s="347" t="s">
        <v>50</v>
      </c>
      <c r="I26" s="371" t="s">
        <v>67</v>
      </c>
      <c r="J26" s="372">
        <v>30190</v>
      </c>
      <c r="K26" s="362">
        <v>29490</v>
      </c>
      <c r="L26" s="362">
        <v>700</v>
      </c>
    </row>
    <row r="27" ht="30" customHeight="1" spans="1:12">
      <c r="A27" s="122" t="s">
        <v>68</v>
      </c>
      <c r="B27" s="351">
        <v>22910</v>
      </c>
      <c r="C27" s="344">
        <v>22850</v>
      </c>
      <c r="D27" s="344"/>
      <c r="F27" s="352" t="s">
        <v>69</v>
      </c>
      <c r="G27" s="347">
        <v>16805</v>
      </c>
      <c r="I27" s="373" t="s">
        <v>70</v>
      </c>
      <c r="J27" s="372">
        <v>22214</v>
      </c>
      <c r="K27" s="362">
        <v>22009</v>
      </c>
      <c r="L27" s="362">
        <v>205</v>
      </c>
    </row>
    <row r="28" s="332" customFormat="1" ht="30" customHeight="1" spans="1:12">
      <c r="A28" s="122" t="s">
        <v>71</v>
      </c>
      <c r="B28" s="351">
        <v>0</v>
      </c>
      <c r="C28" s="344">
        <v>50</v>
      </c>
      <c r="D28" s="344"/>
      <c r="E28" s="109"/>
      <c r="F28" s="352" t="s">
        <v>72</v>
      </c>
      <c r="G28" s="347">
        <v>40</v>
      </c>
      <c r="I28" s="373" t="s">
        <v>73</v>
      </c>
      <c r="J28" s="372">
        <v>36</v>
      </c>
      <c r="K28" s="362">
        <v>36</v>
      </c>
      <c r="L28" s="362"/>
    </row>
    <row r="29" ht="30" customHeight="1" spans="1:12">
      <c r="A29" s="122" t="s">
        <v>74</v>
      </c>
      <c r="B29" s="351">
        <v>50</v>
      </c>
      <c r="C29" s="344">
        <v>60</v>
      </c>
      <c r="D29" s="344"/>
      <c r="F29" s="352" t="s">
        <v>75</v>
      </c>
      <c r="G29" s="347" t="s">
        <v>50</v>
      </c>
      <c r="I29" s="373" t="s">
        <v>76</v>
      </c>
      <c r="J29" s="372">
        <v>72</v>
      </c>
      <c r="K29" s="362">
        <v>72</v>
      </c>
      <c r="L29" s="362"/>
    </row>
    <row r="30" ht="33.75" customHeight="1" spans="1:12">
      <c r="A30" s="122" t="s">
        <v>77</v>
      </c>
      <c r="B30" s="351">
        <v>5000</v>
      </c>
      <c r="C30" s="344">
        <v>5000</v>
      </c>
      <c r="D30" s="344"/>
      <c r="E30" s="353"/>
      <c r="F30" s="352" t="s">
        <v>78</v>
      </c>
      <c r="G30" s="347">
        <v>7999</v>
      </c>
      <c r="I30" s="371" t="s">
        <v>79</v>
      </c>
      <c r="J30" s="372">
        <v>3338</v>
      </c>
      <c r="K30" s="362">
        <v>1650</v>
      </c>
      <c r="L30" s="362">
        <v>1688</v>
      </c>
    </row>
    <row r="31" ht="33.75" customHeight="1" spans="1:11">
      <c r="A31" s="354" t="s">
        <v>80</v>
      </c>
      <c r="B31" s="355">
        <f>B5+B22</f>
        <v>85300</v>
      </c>
      <c r="C31" s="355">
        <f>C5+C22</f>
        <v>83600</v>
      </c>
      <c r="D31" s="355">
        <f>D5+D22</f>
        <v>0</v>
      </c>
      <c r="F31" s="356" t="s">
        <v>81</v>
      </c>
      <c r="G31" s="350">
        <v>119600</v>
      </c>
      <c r="I31" s="109">
        <v>146014</v>
      </c>
      <c r="J31" s="109">
        <v>109935</v>
      </c>
      <c r="K31" s="109">
        <v>36079</v>
      </c>
    </row>
  </sheetData>
  <mergeCells count="1">
    <mergeCell ref="A2:B2"/>
  </mergeCells>
  <pageMargins left="0.78740157480315" right="0.78740157480315" top="0.78740157480315" bottom="0.78740157480315" header="0.590551181102362" footer="0.31496062992126"/>
  <pageSetup paperSize="9" scale="78"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0"/>
  <sheetViews>
    <sheetView showGridLines="0" showZeros="0" workbookViewId="0">
      <selection activeCell="A1" sqref="A1"/>
    </sheetView>
  </sheetViews>
  <sheetFormatPr defaultColWidth="9.125" defaultRowHeight="15.75" outlineLevelCol="3"/>
  <cols>
    <col min="1" max="1" width="24.875" style="188" customWidth="1"/>
    <col min="2" max="2" width="19.875" style="189" customWidth="1"/>
    <col min="3" max="3" width="27.125" style="188" customWidth="1"/>
    <col min="4" max="4" width="17.125" style="189" customWidth="1"/>
    <col min="5" max="16384" width="9.125" style="188"/>
  </cols>
  <sheetData>
    <row r="1" s="187" customFormat="1" spans="1:4">
      <c r="A1" s="190" t="s">
        <v>1009</v>
      </c>
      <c r="B1" s="191"/>
      <c r="D1" s="191"/>
    </row>
    <row r="2" ht="36.75" customHeight="1" spans="1:4">
      <c r="A2" s="283" t="s">
        <v>1010</v>
      </c>
      <c r="B2" s="283"/>
      <c r="C2" s="283"/>
      <c r="D2" s="283"/>
    </row>
    <row r="3" ht="16.9" customHeight="1" spans="1:4">
      <c r="A3" s="193" t="s">
        <v>860</v>
      </c>
      <c r="B3" s="193"/>
      <c r="C3" s="193"/>
      <c r="D3" s="193"/>
    </row>
    <row r="4" ht="28.5" customHeight="1" spans="1:4">
      <c r="A4" s="284" t="s">
        <v>861</v>
      </c>
      <c r="B4" s="285" t="s">
        <v>5</v>
      </c>
      <c r="C4" s="284" t="s">
        <v>861</v>
      </c>
      <c r="D4" s="286" t="s">
        <v>5</v>
      </c>
    </row>
    <row r="5" ht="21.75" customHeight="1" spans="1:4">
      <c r="A5" s="287"/>
      <c r="B5" s="288"/>
      <c r="C5" s="287"/>
      <c r="D5" s="286"/>
    </row>
    <row r="6" ht="18.75" hidden="1" customHeight="1" spans="1:4">
      <c r="A6" s="289"/>
      <c r="B6" s="290"/>
      <c r="C6" s="289"/>
      <c r="D6" s="286"/>
    </row>
    <row r="7" ht="36.75" customHeight="1" spans="1:4">
      <c r="A7" s="291" t="s">
        <v>862</v>
      </c>
      <c r="B7" s="211">
        <v>85300</v>
      </c>
      <c r="C7" s="202" t="s">
        <v>863</v>
      </c>
      <c r="D7" s="211">
        <v>130953</v>
      </c>
    </row>
    <row r="8" ht="36.75" customHeight="1" spans="1:4">
      <c r="A8" s="291" t="s">
        <v>864</v>
      </c>
      <c r="B8" s="211">
        <v>59131</v>
      </c>
      <c r="C8" s="292" t="s">
        <v>865</v>
      </c>
      <c r="D8" s="211"/>
    </row>
    <row r="9" ht="36.75" customHeight="1" spans="1:4">
      <c r="A9" s="291" t="s">
        <v>866</v>
      </c>
      <c r="B9" s="210">
        <v>9083</v>
      </c>
      <c r="C9" s="291"/>
      <c r="D9" s="211"/>
    </row>
    <row r="10" ht="36.75" customHeight="1" spans="1:4">
      <c r="A10" s="291" t="s">
        <v>867</v>
      </c>
      <c r="B10" s="210">
        <v>50048</v>
      </c>
      <c r="C10" s="293"/>
      <c r="D10" s="211"/>
    </row>
    <row r="11" ht="36.75" customHeight="1" spans="1:4">
      <c r="A11" s="291" t="s">
        <v>868</v>
      </c>
      <c r="B11" s="210"/>
      <c r="C11" s="293"/>
      <c r="D11" s="210"/>
    </row>
    <row r="12" ht="36.75" customHeight="1" spans="1:4">
      <c r="A12" s="293"/>
      <c r="B12" s="210"/>
      <c r="C12" s="294"/>
      <c r="D12" s="210"/>
    </row>
    <row r="13" ht="36.75" customHeight="1" spans="1:4">
      <c r="A13" s="291" t="s">
        <v>869</v>
      </c>
      <c r="B13" s="211"/>
      <c r="C13" s="294" t="s">
        <v>870</v>
      </c>
      <c r="D13" s="211">
        <f>SUM(D14:D15)</f>
        <v>13000</v>
      </c>
    </row>
    <row r="14" ht="36.75" customHeight="1" spans="1:4">
      <c r="A14" s="291" t="s">
        <v>871</v>
      </c>
      <c r="B14" s="211">
        <v>196</v>
      </c>
      <c r="C14" s="295" t="s">
        <v>872</v>
      </c>
      <c r="D14" s="210">
        <v>13000</v>
      </c>
    </row>
    <row r="15" ht="36.75" customHeight="1" spans="1:4">
      <c r="A15" s="291" t="s">
        <v>873</v>
      </c>
      <c r="B15" s="211">
        <f>SUM(B16:B17)</f>
        <v>1200</v>
      </c>
      <c r="C15" s="295"/>
      <c r="D15" s="210"/>
    </row>
    <row r="16" ht="36.75" customHeight="1" spans="1:4">
      <c r="A16" s="293" t="s">
        <v>874</v>
      </c>
      <c r="B16" s="210">
        <v>1200</v>
      </c>
      <c r="C16" s="292" t="s">
        <v>875</v>
      </c>
      <c r="D16" s="211">
        <f>SUM(D17)</f>
        <v>1874</v>
      </c>
    </row>
    <row r="17" ht="36.75" customHeight="1" spans="1:4">
      <c r="A17" s="293"/>
      <c r="B17" s="210"/>
      <c r="C17" s="296" t="s">
        <v>876</v>
      </c>
      <c r="D17" s="210">
        <v>1874</v>
      </c>
    </row>
    <row r="18" ht="36.75" customHeight="1" spans="1:4">
      <c r="A18" s="297"/>
      <c r="B18" s="297"/>
      <c r="C18" s="298"/>
      <c r="D18" s="210"/>
    </row>
    <row r="19" ht="36.75" customHeight="1" spans="1:4">
      <c r="A19" s="299"/>
      <c r="B19" s="210"/>
      <c r="C19" s="298"/>
      <c r="D19" s="300"/>
    </row>
    <row r="20" ht="36.75" customHeight="1" spans="1:4">
      <c r="A20" s="299" t="s">
        <v>877</v>
      </c>
      <c r="B20" s="211">
        <f>SUM(B7,B8,B14,B16)</f>
        <v>145827</v>
      </c>
      <c r="C20" s="214" t="s">
        <v>878</v>
      </c>
      <c r="D20" s="211">
        <f>SUM(D7,D8,D13,D16)</f>
        <v>145827</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scale="97" orientation="portrait" blackAndWhit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80"/>
  <sheetViews>
    <sheetView zoomScale="90" zoomScaleNormal="90" workbookViewId="0">
      <selection activeCell="A1" sqref="A1"/>
    </sheetView>
  </sheetViews>
  <sheetFormatPr defaultColWidth="9" defaultRowHeight="15" outlineLevelCol="1"/>
  <cols>
    <col min="1" max="1" width="46" style="267" customWidth="1"/>
    <col min="2" max="2" width="37.875" style="267" customWidth="1"/>
    <col min="3" max="16384" width="9" style="267"/>
  </cols>
  <sheetData>
    <row r="1" s="265" customFormat="1" ht="21.75" customHeight="1" spans="1:1">
      <c r="A1" s="190" t="s">
        <v>1011</v>
      </c>
    </row>
    <row r="2" ht="22.5" spans="1:2">
      <c r="A2" s="282" t="s">
        <v>1012</v>
      </c>
      <c r="B2" s="268"/>
    </row>
    <row r="3" ht="20.25" customHeight="1" spans="1:2">
      <c r="A3" s="269"/>
      <c r="B3" s="270" t="s">
        <v>860</v>
      </c>
    </row>
    <row r="4" s="266" customFormat="1" ht="28.9" customHeight="1" spans="1:2">
      <c r="A4" s="271" t="s">
        <v>881</v>
      </c>
      <c r="B4" s="272" t="s">
        <v>5</v>
      </c>
    </row>
    <row r="5" ht="15.75" customHeight="1" spans="1:2">
      <c r="A5" s="273" t="s">
        <v>882</v>
      </c>
      <c r="B5" s="274">
        <f>SUM(B6:B9)</f>
        <v>35134</v>
      </c>
    </row>
    <row r="6" ht="15.75" customHeight="1" spans="1:2">
      <c r="A6" s="275" t="s">
        <v>883</v>
      </c>
      <c r="B6" s="276">
        <v>23020</v>
      </c>
    </row>
    <row r="7" ht="15.75" customHeight="1" spans="1:2">
      <c r="A7" s="275" t="s">
        <v>884</v>
      </c>
      <c r="B7" s="276">
        <v>4555</v>
      </c>
    </row>
    <row r="8" ht="15.75" customHeight="1" spans="1:2">
      <c r="A8" s="275" t="s">
        <v>885</v>
      </c>
      <c r="B8" s="276">
        <v>1735</v>
      </c>
    </row>
    <row r="9" ht="15.75" customHeight="1" spans="1:2">
      <c r="A9" s="275" t="s">
        <v>886</v>
      </c>
      <c r="B9" s="276">
        <v>5824</v>
      </c>
    </row>
    <row r="10" ht="15.75" customHeight="1" spans="1:2">
      <c r="A10" s="277" t="s">
        <v>887</v>
      </c>
      <c r="B10" s="274">
        <f>SUM(B11:B20)</f>
        <v>21467</v>
      </c>
    </row>
    <row r="11" ht="15.75" customHeight="1" spans="1:2">
      <c r="A11" s="275" t="s">
        <v>888</v>
      </c>
      <c r="B11" s="276">
        <v>5284</v>
      </c>
    </row>
    <row r="12" ht="15.75" customHeight="1" spans="1:2">
      <c r="A12" s="278" t="s">
        <v>889</v>
      </c>
      <c r="B12" s="276">
        <v>188</v>
      </c>
    </row>
    <row r="13" ht="15.75" customHeight="1" spans="1:2">
      <c r="A13" s="275" t="s">
        <v>890</v>
      </c>
      <c r="B13" s="276">
        <v>150</v>
      </c>
    </row>
    <row r="14" ht="15.75" customHeight="1" spans="1:2">
      <c r="A14" s="275" t="s">
        <v>891</v>
      </c>
      <c r="B14" s="276">
        <v>40</v>
      </c>
    </row>
    <row r="15" ht="15.75" customHeight="1" spans="1:2">
      <c r="A15" s="275" t="s">
        <v>892</v>
      </c>
      <c r="B15" s="276">
        <v>3601</v>
      </c>
    </row>
    <row r="16" ht="15.75" customHeight="1" spans="1:2">
      <c r="A16" s="275" t="s">
        <v>893</v>
      </c>
      <c r="B16" s="276">
        <v>232</v>
      </c>
    </row>
    <row r="17" ht="15.75" customHeight="1" spans="1:2">
      <c r="A17" s="275" t="s">
        <v>894</v>
      </c>
      <c r="B17" s="276">
        <v>25</v>
      </c>
    </row>
    <row r="18" ht="15.75" customHeight="1" spans="1:2">
      <c r="A18" s="275" t="s">
        <v>895</v>
      </c>
      <c r="B18" s="276">
        <v>882</v>
      </c>
    </row>
    <row r="19" ht="15.75" customHeight="1" spans="1:2">
      <c r="A19" s="275" t="s">
        <v>896</v>
      </c>
      <c r="B19" s="276">
        <v>232</v>
      </c>
    </row>
    <row r="20" ht="15.75" customHeight="1" spans="1:2">
      <c r="A20" s="275" t="s">
        <v>897</v>
      </c>
      <c r="B20" s="276">
        <v>10833</v>
      </c>
    </row>
    <row r="21" ht="15.75" customHeight="1" spans="1:2">
      <c r="A21" s="277" t="s">
        <v>898</v>
      </c>
      <c r="B21" s="274">
        <f>SUM(B22:B28)</f>
        <v>2110</v>
      </c>
    </row>
    <row r="22" ht="15.75" customHeight="1" spans="1:2">
      <c r="A22" s="275" t="s">
        <v>899</v>
      </c>
      <c r="B22" s="279"/>
    </row>
    <row r="23" ht="15.75" customHeight="1" spans="1:2">
      <c r="A23" s="275" t="s">
        <v>900</v>
      </c>
      <c r="B23" s="279">
        <v>2110</v>
      </c>
    </row>
    <row r="24" ht="15.75" customHeight="1" spans="1:2">
      <c r="A24" s="275" t="s">
        <v>901</v>
      </c>
      <c r="B24" s="279"/>
    </row>
    <row r="25" ht="15.75" customHeight="1" spans="1:2">
      <c r="A25" s="275" t="s">
        <v>902</v>
      </c>
      <c r="B25" s="279"/>
    </row>
    <row r="26" ht="15.75" customHeight="1" spans="1:2">
      <c r="A26" s="275" t="s">
        <v>903</v>
      </c>
      <c r="B26" s="279"/>
    </row>
    <row r="27" ht="15.75" customHeight="1" spans="1:2">
      <c r="A27" s="275" t="s">
        <v>904</v>
      </c>
      <c r="B27" s="279"/>
    </row>
    <row r="28" ht="15.75" customHeight="1" spans="1:2">
      <c r="A28" s="275" t="s">
        <v>905</v>
      </c>
      <c r="B28" s="279"/>
    </row>
    <row r="29" ht="15.75" customHeight="1" spans="1:2">
      <c r="A29" s="277" t="s">
        <v>906</v>
      </c>
      <c r="B29" s="274"/>
    </row>
    <row r="30" ht="15.75" customHeight="1" spans="1:2">
      <c r="A30" s="275" t="s">
        <v>899</v>
      </c>
      <c r="B30" s="279"/>
    </row>
    <row r="31" ht="15.75" customHeight="1" spans="1:2">
      <c r="A31" s="275" t="s">
        <v>900</v>
      </c>
      <c r="B31" s="279"/>
    </row>
    <row r="32" ht="15.75" customHeight="1" spans="1:2">
      <c r="A32" s="275" t="s">
        <v>901</v>
      </c>
      <c r="B32" s="279"/>
    </row>
    <row r="33" ht="15.75" customHeight="1" spans="1:2">
      <c r="A33" s="275" t="s">
        <v>903</v>
      </c>
      <c r="B33" s="279"/>
    </row>
    <row r="34" ht="15.75" customHeight="1" spans="1:2">
      <c r="A34" s="275" t="s">
        <v>904</v>
      </c>
      <c r="B34" s="279"/>
    </row>
    <row r="35" ht="15.75" customHeight="1" spans="1:2">
      <c r="A35" s="275" t="s">
        <v>905</v>
      </c>
      <c r="B35" s="279"/>
    </row>
    <row r="36" ht="15.75" customHeight="1" spans="1:2">
      <c r="A36" s="277" t="s">
        <v>907</v>
      </c>
      <c r="B36" s="274">
        <f>SUM(B37:B39)</f>
        <v>56129</v>
      </c>
    </row>
    <row r="37" ht="15.75" customHeight="1" spans="1:2">
      <c r="A37" s="275" t="s">
        <v>908</v>
      </c>
      <c r="B37" s="276">
        <v>44281</v>
      </c>
    </row>
    <row r="38" ht="15.75" customHeight="1" spans="1:2">
      <c r="A38" s="275" t="s">
        <v>909</v>
      </c>
      <c r="B38" s="276">
        <v>11848</v>
      </c>
    </row>
    <row r="39" ht="15.75" customHeight="1" spans="1:2">
      <c r="A39" s="275" t="s">
        <v>910</v>
      </c>
      <c r="B39" s="279"/>
    </row>
    <row r="40" ht="15.75" customHeight="1" spans="1:2">
      <c r="A40" s="277" t="s">
        <v>911</v>
      </c>
      <c r="B40" s="274">
        <f>SUM(B41:B42)</f>
        <v>843</v>
      </c>
    </row>
    <row r="41" ht="15.75" customHeight="1" spans="1:2">
      <c r="A41" s="275" t="s">
        <v>912</v>
      </c>
      <c r="B41" s="279">
        <v>843</v>
      </c>
    </row>
    <row r="42" ht="15.75" customHeight="1" spans="1:2">
      <c r="A42" s="275" t="s">
        <v>913</v>
      </c>
      <c r="B42" s="279"/>
    </row>
    <row r="43" ht="15.75" customHeight="1" spans="1:2">
      <c r="A43" s="277" t="s">
        <v>914</v>
      </c>
      <c r="B43" s="274">
        <f>SUM(B44:B46)</f>
        <v>228</v>
      </c>
    </row>
    <row r="44" ht="15.75" customHeight="1" spans="1:2">
      <c r="A44" s="275" t="s">
        <v>915</v>
      </c>
      <c r="B44" s="279">
        <v>198</v>
      </c>
    </row>
    <row r="45" ht="15.75" customHeight="1" spans="1:2">
      <c r="A45" s="278" t="s">
        <v>916</v>
      </c>
      <c r="B45" s="279"/>
    </row>
    <row r="46" ht="15.75" customHeight="1" spans="1:2">
      <c r="A46" s="275" t="s">
        <v>917</v>
      </c>
      <c r="B46" s="279">
        <v>30</v>
      </c>
    </row>
    <row r="47" ht="15.75" customHeight="1" spans="1:2">
      <c r="A47" s="277" t="s">
        <v>918</v>
      </c>
      <c r="B47" s="274"/>
    </row>
    <row r="48" ht="15.75" customHeight="1" spans="1:2">
      <c r="A48" s="275" t="s">
        <v>919</v>
      </c>
      <c r="B48" s="279"/>
    </row>
    <row r="49" ht="15.75" customHeight="1" spans="1:2">
      <c r="A49" s="275" t="s">
        <v>920</v>
      </c>
      <c r="B49" s="279"/>
    </row>
    <row r="50" ht="15.75" customHeight="1" spans="1:2">
      <c r="A50" s="277" t="s">
        <v>921</v>
      </c>
      <c r="B50" s="274">
        <f>SUM(B51:B55)</f>
        <v>8096</v>
      </c>
    </row>
    <row r="51" ht="15.75" customHeight="1" spans="1:2">
      <c r="A51" s="275" t="s">
        <v>922</v>
      </c>
      <c r="B51" s="276">
        <v>5328</v>
      </c>
    </row>
    <row r="52" ht="15.75" customHeight="1" spans="1:2">
      <c r="A52" s="275" t="s">
        <v>923</v>
      </c>
      <c r="B52" s="276">
        <v>25</v>
      </c>
    </row>
    <row r="53" ht="15.75" customHeight="1" spans="1:2">
      <c r="A53" s="275" t="s">
        <v>924</v>
      </c>
      <c r="B53" s="276">
        <v>350</v>
      </c>
    </row>
    <row r="54" ht="15.75" customHeight="1" spans="1:2">
      <c r="A54" s="275" t="s">
        <v>925</v>
      </c>
      <c r="B54" s="276">
        <v>79</v>
      </c>
    </row>
    <row r="55" ht="15.75" customHeight="1" spans="1:2">
      <c r="A55" s="275" t="s">
        <v>926</v>
      </c>
      <c r="B55" s="276">
        <v>2314</v>
      </c>
    </row>
    <row r="56" ht="15.75" customHeight="1" spans="1:2">
      <c r="A56" s="277" t="s">
        <v>927</v>
      </c>
      <c r="B56" s="274"/>
    </row>
    <row r="57" ht="15.75" customHeight="1" spans="1:2">
      <c r="A57" s="275" t="s">
        <v>928</v>
      </c>
      <c r="B57" s="279"/>
    </row>
    <row r="58" ht="15.75" customHeight="1" spans="1:2">
      <c r="A58" s="275" t="s">
        <v>929</v>
      </c>
      <c r="B58" s="279"/>
    </row>
    <row r="59" ht="15.75" customHeight="1" spans="1:2">
      <c r="A59" s="277" t="s">
        <v>930</v>
      </c>
      <c r="B59" s="274">
        <f>SUM(B60:B63)</f>
        <v>5380</v>
      </c>
    </row>
    <row r="60" ht="15.75" customHeight="1" spans="1:2">
      <c r="A60" s="275" t="s">
        <v>931</v>
      </c>
      <c r="B60" s="279">
        <v>5380</v>
      </c>
    </row>
    <row r="61" ht="15.75" customHeight="1" spans="1:2">
      <c r="A61" s="275" t="s">
        <v>932</v>
      </c>
      <c r="B61" s="279"/>
    </row>
    <row r="62" ht="15.75" customHeight="1" spans="1:2">
      <c r="A62" s="275" t="s">
        <v>933</v>
      </c>
      <c r="B62" s="279"/>
    </row>
    <row r="63" ht="15.75" customHeight="1" spans="1:2">
      <c r="A63" s="275" t="s">
        <v>934</v>
      </c>
      <c r="B63" s="279"/>
    </row>
    <row r="64" ht="15.75" customHeight="1" spans="1:2">
      <c r="A64" s="277" t="s">
        <v>935</v>
      </c>
      <c r="B64" s="274">
        <f>SUM(B65:B66)</f>
        <v>0</v>
      </c>
    </row>
    <row r="65" ht="15.75" customHeight="1" spans="1:2">
      <c r="A65" s="275" t="s">
        <v>936</v>
      </c>
      <c r="B65" s="279"/>
    </row>
    <row r="66" ht="15.75" customHeight="1" spans="1:2">
      <c r="A66" s="275" t="s">
        <v>937</v>
      </c>
      <c r="B66" s="279"/>
    </row>
    <row r="67" ht="15.75" customHeight="1" spans="1:2">
      <c r="A67" s="277" t="s">
        <v>938</v>
      </c>
      <c r="B67" s="274"/>
    </row>
    <row r="68" ht="15.75" customHeight="1" spans="1:2">
      <c r="A68" s="275" t="s">
        <v>939</v>
      </c>
      <c r="B68" s="279"/>
    </row>
    <row r="69" ht="15.75" customHeight="1" spans="1:2">
      <c r="A69" s="275" t="s">
        <v>940</v>
      </c>
      <c r="B69" s="279"/>
    </row>
    <row r="70" ht="15.75" customHeight="1" spans="1:2">
      <c r="A70" s="275" t="s">
        <v>941</v>
      </c>
      <c r="B70" s="279"/>
    </row>
    <row r="71" ht="15.75" customHeight="1" spans="1:2">
      <c r="A71" s="275" t="s">
        <v>942</v>
      </c>
      <c r="B71" s="279"/>
    </row>
    <row r="72" ht="15.75" customHeight="1" spans="1:2">
      <c r="A72" s="277" t="s">
        <v>943</v>
      </c>
      <c r="B72" s="274">
        <f>SUM(B73:B74)</f>
        <v>1500</v>
      </c>
    </row>
    <row r="73" ht="15.75" customHeight="1" spans="1:2">
      <c r="A73" s="275" t="s">
        <v>944</v>
      </c>
      <c r="B73" s="279">
        <v>1500</v>
      </c>
    </row>
    <row r="74" ht="15.75" customHeight="1" spans="1:2">
      <c r="A74" s="275" t="s">
        <v>945</v>
      </c>
      <c r="B74" s="279"/>
    </row>
    <row r="75" ht="15.75" customHeight="1" spans="1:2">
      <c r="A75" s="277" t="s">
        <v>946</v>
      </c>
      <c r="B75" s="274">
        <f>SUM(B76:B79)</f>
        <v>66</v>
      </c>
    </row>
    <row r="76" ht="15.75" customHeight="1" spans="1:2">
      <c r="A76" s="275" t="s">
        <v>947</v>
      </c>
      <c r="B76" s="279"/>
    </row>
    <row r="77" ht="15.75" customHeight="1" spans="1:2">
      <c r="A77" s="275" t="s">
        <v>948</v>
      </c>
      <c r="B77" s="279"/>
    </row>
    <row r="78" ht="15.75" customHeight="1" spans="1:2">
      <c r="A78" s="275" t="s">
        <v>949</v>
      </c>
      <c r="B78" s="279"/>
    </row>
    <row r="79" ht="15.75" customHeight="1" spans="1:2">
      <c r="A79" s="275" t="s">
        <v>950</v>
      </c>
      <c r="B79" s="279">
        <v>66</v>
      </c>
    </row>
    <row r="80" ht="30" customHeight="1" spans="1:2">
      <c r="A80" s="281" t="s">
        <v>951</v>
      </c>
      <c r="B80" s="274">
        <f>SUM(B5,B10,B21,B36,B40,B29,B43,B47,B50,B56,B59,B64,B67,B72,B75)</f>
        <v>130953</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70"/>
  <sheetViews>
    <sheetView zoomScale="90" zoomScaleNormal="90" workbookViewId="0">
      <selection activeCell="A1" sqref="A1"/>
    </sheetView>
  </sheetViews>
  <sheetFormatPr defaultColWidth="9" defaultRowHeight="15" outlineLevelCol="1"/>
  <cols>
    <col min="1" max="1" width="47" style="267" customWidth="1"/>
    <col min="2" max="2" width="37.875" style="267" customWidth="1"/>
    <col min="3" max="3" width="3.25" style="267" customWidth="1"/>
    <col min="4" max="16384" width="9" style="267"/>
  </cols>
  <sheetData>
    <row r="1" s="265" customFormat="1" ht="21.75" customHeight="1" spans="1:1">
      <c r="A1" s="190" t="s">
        <v>1013</v>
      </c>
    </row>
    <row r="2" ht="22.5" spans="1:2">
      <c r="A2" s="268" t="s">
        <v>953</v>
      </c>
      <c r="B2" s="268"/>
    </row>
    <row r="3" ht="20.25" customHeight="1" spans="1:2">
      <c r="A3" s="269"/>
      <c r="B3" s="270" t="s">
        <v>860</v>
      </c>
    </row>
    <row r="4" s="266" customFormat="1" ht="28.9" customHeight="1" spans="1:2">
      <c r="A4" s="271" t="s">
        <v>881</v>
      </c>
      <c r="B4" s="272" t="s">
        <v>5</v>
      </c>
    </row>
    <row r="5" ht="15.75" customHeight="1" spans="1:2">
      <c r="A5" s="273" t="s">
        <v>882</v>
      </c>
      <c r="B5" s="274">
        <f>SUM(B6:B9)</f>
        <v>35134</v>
      </c>
    </row>
    <row r="6" ht="15.75" customHeight="1" spans="1:2">
      <c r="A6" s="275" t="s">
        <v>883</v>
      </c>
      <c r="B6" s="276">
        <v>23020</v>
      </c>
    </row>
    <row r="7" ht="15.75" customHeight="1" spans="1:2">
      <c r="A7" s="275" t="s">
        <v>884</v>
      </c>
      <c r="B7" s="276">
        <v>4555</v>
      </c>
    </row>
    <row r="8" ht="15.75" customHeight="1" spans="1:2">
      <c r="A8" s="275" t="s">
        <v>885</v>
      </c>
      <c r="B8" s="276">
        <v>1735</v>
      </c>
    </row>
    <row r="9" ht="15.75" customHeight="1" spans="1:2">
      <c r="A9" s="275" t="s">
        <v>886</v>
      </c>
      <c r="B9" s="276">
        <v>5824</v>
      </c>
    </row>
    <row r="10" ht="15.75" customHeight="1" spans="1:2">
      <c r="A10" s="277" t="s">
        <v>887</v>
      </c>
      <c r="B10" s="274">
        <f>SUM(B11:B20)</f>
        <v>4059</v>
      </c>
    </row>
    <row r="11" ht="15.75" customHeight="1" spans="1:2">
      <c r="A11" s="275" t="s">
        <v>888</v>
      </c>
      <c r="B11" s="276">
        <v>2821</v>
      </c>
    </row>
    <row r="12" ht="15.75" customHeight="1" spans="1:2">
      <c r="A12" s="278" t="s">
        <v>889</v>
      </c>
      <c r="B12" s="276">
        <v>1</v>
      </c>
    </row>
    <row r="13" ht="15.75" customHeight="1" spans="1:2">
      <c r="A13" s="275" t="s">
        <v>890</v>
      </c>
      <c r="B13" s="276">
        <v>43</v>
      </c>
    </row>
    <row r="14" ht="15.75" customHeight="1" spans="1:2">
      <c r="A14" s="275" t="s">
        <v>891</v>
      </c>
      <c r="B14" s="276"/>
    </row>
    <row r="15" ht="15.75" customHeight="1" spans="1:2">
      <c r="A15" s="275" t="s">
        <v>892</v>
      </c>
      <c r="B15" s="276">
        <v>3</v>
      </c>
    </row>
    <row r="16" ht="15.75" customHeight="1" spans="1:2">
      <c r="A16" s="275" t="s">
        <v>893</v>
      </c>
      <c r="B16" s="276">
        <v>232</v>
      </c>
    </row>
    <row r="17" ht="15.75" customHeight="1" spans="1:2">
      <c r="A17" s="275" t="s">
        <v>894</v>
      </c>
      <c r="B17" s="276">
        <v>25</v>
      </c>
    </row>
    <row r="18" ht="15.75" customHeight="1" spans="1:2">
      <c r="A18" s="275" t="s">
        <v>895</v>
      </c>
      <c r="B18" s="276">
        <v>860</v>
      </c>
    </row>
    <row r="19" ht="15.75" customHeight="1" spans="1:2">
      <c r="A19" s="275" t="s">
        <v>896</v>
      </c>
      <c r="B19" s="276">
        <v>13</v>
      </c>
    </row>
    <row r="20" ht="15.75" customHeight="1" spans="1:2">
      <c r="A20" s="275" t="s">
        <v>897</v>
      </c>
      <c r="B20" s="276">
        <v>61</v>
      </c>
    </row>
    <row r="21" ht="15.75" customHeight="1" spans="1:2">
      <c r="A21" s="277" t="s">
        <v>898</v>
      </c>
      <c r="B21" s="274">
        <v>8</v>
      </c>
    </row>
    <row r="22" ht="15.75" customHeight="1" spans="1:2">
      <c r="A22" s="275" t="s">
        <v>899</v>
      </c>
      <c r="B22" s="279" t="s">
        <v>251</v>
      </c>
    </row>
    <row r="23" ht="15.75" customHeight="1" spans="1:2">
      <c r="A23" s="275" t="s">
        <v>900</v>
      </c>
      <c r="B23" s="279" t="s">
        <v>251</v>
      </c>
    </row>
    <row r="24" ht="15.75" customHeight="1" spans="1:2">
      <c r="A24" s="275" t="s">
        <v>901</v>
      </c>
      <c r="B24" s="279" t="s">
        <v>251</v>
      </c>
    </row>
    <row r="25" ht="15.75" customHeight="1" spans="1:2">
      <c r="A25" s="275" t="s">
        <v>902</v>
      </c>
      <c r="B25" s="279" t="s">
        <v>251</v>
      </c>
    </row>
    <row r="26" ht="15.75" customHeight="1" spans="1:2">
      <c r="A26" s="275" t="s">
        <v>903</v>
      </c>
      <c r="B26" s="279">
        <v>8</v>
      </c>
    </row>
    <row r="27" ht="15.75" customHeight="1" spans="1:2">
      <c r="A27" s="275" t="s">
        <v>904</v>
      </c>
      <c r="B27" s="279" t="s">
        <v>251</v>
      </c>
    </row>
    <row r="28" ht="15.75" customHeight="1" spans="1:2">
      <c r="A28" s="275" t="s">
        <v>905</v>
      </c>
      <c r="B28" s="279" t="s">
        <v>251</v>
      </c>
    </row>
    <row r="29" ht="15.75" customHeight="1" spans="1:2">
      <c r="A29" s="277" t="s">
        <v>906</v>
      </c>
      <c r="B29" s="274" t="s">
        <v>251</v>
      </c>
    </row>
    <row r="30" ht="15.75" customHeight="1" spans="1:2">
      <c r="A30" s="275" t="s">
        <v>899</v>
      </c>
      <c r="B30" s="279" t="s">
        <v>251</v>
      </c>
    </row>
    <row r="31" ht="15.75" customHeight="1" spans="1:2">
      <c r="A31" s="275" t="s">
        <v>900</v>
      </c>
      <c r="B31" s="279" t="s">
        <v>251</v>
      </c>
    </row>
    <row r="32" ht="15.75" customHeight="1" spans="1:2">
      <c r="A32" s="275" t="s">
        <v>901</v>
      </c>
      <c r="B32" s="279" t="s">
        <v>251</v>
      </c>
    </row>
    <row r="33" ht="15.75" customHeight="1" spans="1:2">
      <c r="A33" s="275" t="s">
        <v>903</v>
      </c>
      <c r="B33" s="279" t="s">
        <v>251</v>
      </c>
    </row>
    <row r="34" ht="15.75" customHeight="1" spans="1:2">
      <c r="A34" s="275" t="s">
        <v>904</v>
      </c>
      <c r="B34" s="279" t="s">
        <v>251</v>
      </c>
    </row>
    <row r="35" ht="15.75" customHeight="1" spans="1:2">
      <c r="A35" s="275" t="s">
        <v>905</v>
      </c>
      <c r="B35" s="279" t="s">
        <v>251</v>
      </c>
    </row>
    <row r="36" ht="15.75" customHeight="1" spans="1:2">
      <c r="A36" s="277" t="s">
        <v>907</v>
      </c>
      <c r="B36" s="274">
        <f>SUM(B37:B39)</f>
        <v>45781</v>
      </c>
    </row>
    <row r="37" ht="15.75" customHeight="1" spans="1:2">
      <c r="A37" s="275" t="s">
        <v>908</v>
      </c>
      <c r="B37" s="276">
        <v>44281</v>
      </c>
    </row>
    <row r="38" ht="15.75" customHeight="1" spans="1:2">
      <c r="A38" s="275" t="s">
        <v>909</v>
      </c>
      <c r="B38" s="276">
        <v>1500</v>
      </c>
    </row>
    <row r="39" ht="15.75" customHeight="1" spans="1:2">
      <c r="A39" s="275" t="s">
        <v>910</v>
      </c>
      <c r="B39" s="279" t="s">
        <v>251</v>
      </c>
    </row>
    <row r="40" ht="15.75" customHeight="1" spans="1:2">
      <c r="A40" s="277" t="s">
        <v>911</v>
      </c>
      <c r="B40" s="274" t="s">
        <v>251</v>
      </c>
    </row>
    <row r="41" ht="15.75" customHeight="1" spans="1:2">
      <c r="A41" s="275" t="s">
        <v>912</v>
      </c>
      <c r="B41" s="279" t="s">
        <v>251</v>
      </c>
    </row>
    <row r="42" ht="15.75" customHeight="1" spans="1:2">
      <c r="A42" s="275" t="s">
        <v>913</v>
      </c>
      <c r="B42" s="279"/>
    </row>
    <row r="43" ht="15.75" customHeight="1" spans="1:2">
      <c r="A43" s="277" t="s">
        <v>914</v>
      </c>
      <c r="B43" s="274" t="s">
        <v>251</v>
      </c>
    </row>
    <row r="44" ht="15.75" customHeight="1" spans="1:2">
      <c r="A44" s="275" t="s">
        <v>915</v>
      </c>
      <c r="B44" s="279" t="s">
        <v>251</v>
      </c>
    </row>
    <row r="45" ht="15.75" customHeight="1" spans="1:2">
      <c r="A45" s="278" t="s">
        <v>916</v>
      </c>
      <c r="B45" s="279" t="s">
        <v>251</v>
      </c>
    </row>
    <row r="46" ht="15.75" customHeight="1" spans="1:2">
      <c r="A46" s="275" t="s">
        <v>917</v>
      </c>
      <c r="B46" s="279" t="s">
        <v>251</v>
      </c>
    </row>
    <row r="47" ht="15.75" customHeight="1" spans="1:2">
      <c r="A47" s="277" t="s">
        <v>918</v>
      </c>
      <c r="B47" s="274">
        <v>1</v>
      </c>
    </row>
    <row r="48" ht="15.75" customHeight="1" spans="1:2">
      <c r="A48" s="275" t="s">
        <v>919</v>
      </c>
      <c r="B48" s="279">
        <v>1</v>
      </c>
    </row>
    <row r="49" ht="15.75" customHeight="1" spans="1:2">
      <c r="A49" s="275" t="s">
        <v>920</v>
      </c>
      <c r="B49" s="279"/>
    </row>
    <row r="50" ht="15.75" customHeight="1" spans="1:2">
      <c r="A50" s="277" t="s">
        <v>921</v>
      </c>
      <c r="B50" s="274">
        <f>SUM(B51:B55)</f>
        <v>3519</v>
      </c>
    </row>
    <row r="51" ht="15.75" customHeight="1" spans="1:2">
      <c r="A51" s="275" t="s">
        <v>922</v>
      </c>
      <c r="B51" s="276">
        <v>2385</v>
      </c>
    </row>
    <row r="52" ht="15.75" customHeight="1" spans="1:2">
      <c r="A52" s="275" t="s">
        <v>923</v>
      </c>
      <c r="B52" s="276"/>
    </row>
    <row r="53" ht="15.75" customHeight="1" spans="1:2">
      <c r="A53" s="275" t="s">
        <v>924</v>
      </c>
      <c r="B53" s="276"/>
    </row>
    <row r="54" ht="15.75" customHeight="1" spans="1:2">
      <c r="A54" s="275" t="s">
        <v>925</v>
      </c>
      <c r="B54" s="276">
        <v>79</v>
      </c>
    </row>
    <row r="55" ht="15.75" customHeight="1" spans="1:2">
      <c r="A55" s="275" t="s">
        <v>926</v>
      </c>
      <c r="B55" s="276">
        <v>1055</v>
      </c>
    </row>
    <row r="56" ht="15.75" customHeight="1" spans="1:2">
      <c r="A56" s="277" t="s">
        <v>927</v>
      </c>
      <c r="B56" s="280"/>
    </row>
    <row r="57" ht="15.75" customHeight="1" spans="1:2">
      <c r="A57" s="275" t="s">
        <v>928</v>
      </c>
      <c r="B57" s="279"/>
    </row>
    <row r="58" ht="15.75" customHeight="1" spans="1:2">
      <c r="A58" s="275" t="s">
        <v>929</v>
      </c>
      <c r="B58" s="279"/>
    </row>
    <row r="59" ht="15.75" customHeight="1" spans="1:2">
      <c r="A59" s="277" t="s">
        <v>930</v>
      </c>
      <c r="B59" s="274" t="s">
        <v>251</v>
      </c>
    </row>
    <row r="60" ht="15.75" customHeight="1" spans="1:2">
      <c r="A60" s="275" t="s">
        <v>931</v>
      </c>
      <c r="B60" s="279" t="s">
        <v>251</v>
      </c>
    </row>
    <row r="61" ht="15.75" customHeight="1" spans="1:2">
      <c r="A61" s="275" t="s">
        <v>932</v>
      </c>
      <c r="B61" s="279" t="s">
        <v>251</v>
      </c>
    </row>
    <row r="62" ht="15.75" customHeight="1" spans="1:2">
      <c r="A62" s="275" t="s">
        <v>933</v>
      </c>
      <c r="B62" s="279" t="s">
        <v>251</v>
      </c>
    </row>
    <row r="63" ht="15.75" customHeight="1" spans="1:2">
      <c r="A63" s="275" t="s">
        <v>934</v>
      </c>
      <c r="B63" s="279" t="s">
        <v>251</v>
      </c>
    </row>
    <row r="64" ht="15.75" customHeight="1" spans="1:2">
      <c r="A64" s="277" t="s">
        <v>954</v>
      </c>
      <c r="B64" s="274" t="s">
        <v>251</v>
      </c>
    </row>
    <row r="65" ht="15.75" customHeight="1" spans="1:2">
      <c r="A65" s="275" t="s">
        <v>948</v>
      </c>
      <c r="B65" s="279"/>
    </row>
    <row r="66" ht="15.75" customHeight="1" spans="1:2">
      <c r="A66" s="275" t="s">
        <v>955</v>
      </c>
      <c r="B66" s="279"/>
    </row>
    <row r="67" ht="15.75" customHeight="1" spans="1:2">
      <c r="A67" s="275" t="s">
        <v>956</v>
      </c>
      <c r="B67" s="279"/>
    </row>
    <row r="68" ht="15.75" spans="1:2">
      <c r="A68" s="275" t="s">
        <v>957</v>
      </c>
      <c r="B68" s="279"/>
    </row>
    <row r="69" ht="15.75" spans="1:2">
      <c r="A69" s="275" t="s">
        <v>950</v>
      </c>
      <c r="B69" s="279" t="s">
        <v>251</v>
      </c>
    </row>
    <row r="70" ht="15.75" spans="1:2">
      <c r="A70" s="281" t="s">
        <v>951</v>
      </c>
      <c r="B70" s="274">
        <f>SUM(B5,B10,B21,B29,B36,B40,B47,B50,B56,B59,B43,B64)</f>
        <v>88502</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E9"/>
  <sheetViews>
    <sheetView showZeros="0" workbookViewId="0">
      <pane xSplit="1" ySplit="5" topLeftCell="B6" activePane="bottomRight" state="frozen"/>
      <selection/>
      <selection pane="topRight"/>
      <selection pane="bottomLeft"/>
      <selection pane="bottomRight" activeCell="B21" sqref="B21"/>
    </sheetView>
  </sheetViews>
  <sheetFormatPr defaultColWidth="9" defaultRowHeight="15" outlineLevelCol="4"/>
  <cols>
    <col min="1" max="2" width="40.375" style="109" customWidth="1"/>
    <col min="3" max="3" width="15.75" style="109" hidden="1" customWidth="1"/>
    <col min="4" max="6" width="9" style="109" hidden="1" customWidth="1"/>
    <col min="7" max="7" width="13.875" style="109" hidden="1" customWidth="1"/>
    <col min="8" max="8" width="11.625" style="109" hidden="1" customWidth="1"/>
    <col min="9" max="10" width="9" style="109" hidden="1" customWidth="1"/>
    <col min="11" max="11" width="9" style="109" customWidth="1"/>
    <col min="12" max="16384" width="9" style="109"/>
  </cols>
  <sheetData>
    <row r="1" s="42" customFormat="1" ht="19.5" customHeight="1" spans="1:1">
      <c r="A1" s="190" t="s">
        <v>1014</v>
      </c>
    </row>
    <row r="2" ht="36.75" customHeight="1" spans="1:2">
      <c r="A2" s="237" t="s">
        <v>1015</v>
      </c>
      <c r="B2" s="237"/>
    </row>
    <row r="3" ht="18" customHeight="1" spans="2:2">
      <c r="B3" s="238" t="s">
        <v>1016</v>
      </c>
    </row>
    <row r="4" ht="33" customHeight="1" spans="1:2">
      <c r="A4" s="239" t="s">
        <v>861</v>
      </c>
      <c r="B4" s="240" t="s">
        <v>5</v>
      </c>
    </row>
    <row r="5" ht="33" customHeight="1" spans="1:2">
      <c r="A5" s="241"/>
      <c r="B5" s="240"/>
    </row>
    <row r="6" s="109" customFormat="1" ht="46.5" customHeight="1" spans="1:5">
      <c r="A6" s="242" t="s">
        <v>1017</v>
      </c>
      <c r="B6" s="243">
        <v>88000</v>
      </c>
      <c r="C6" s="244" t="e">
        <f>B6/#REF!</f>
        <v>#REF!</v>
      </c>
      <c r="D6" s="244" t="e">
        <f>(B6-#REF!)/#REF!</f>
        <v>#REF!</v>
      </c>
      <c r="E6" s="245"/>
    </row>
    <row r="7" s="109" customFormat="1" ht="46.5" customHeight="1" spans="1:5">
      <c r="A7" s="242" t="s">
        <v>1018</v>
      </c>
      <c r="B7" s="243">
        <v>681</v>
      </c>
      <c r="C7" s="244" t="e">
        <f>B7/#REF!</f>
        <v>#REF!</v>
      </c>
      <c r="D7" s="244" t="e">
        <f>(B7-#REF!)/#REF!</f>
        <v>#REF!</v>
      </c>
      <c r="E7" s="245"/>
    </row>
    <row r="8" ht="46.5" customHeight="1" spans="1:5">
      <c r="A8" s="246" t="s">
        <v>1019</v>
      </c>
      <c r="B8" s="247">
        <f t="shared" ref="B8" si="0">SUM(B6:B7)</f>
        <v>88681</v>
      </c>
      <c r="C8" s="244" t="e">
        <f>B8/#REF!</f>
        <v>#REF!</v>
      </c>
      <c r="D8" s="244" t="e">
        <f>(B8-#REF!)/#REF!</f>
        <v>#REF!</v>
      </c>
      <c r="E8" s="248"/>
    </row>
    <row r="9" ht="13.5" spans="1:2">
      <c r="A9" s="249"/>
      <c r="B9" s="249"/>
    </row>
  </sheetData>
  <mergeCells count="4">
    <mergeCell ref="A2:B2"/>
    <mergeCell ref="A9:B9"/>
    <mergeCell ref="A4:A5"/>
    <mergeCell ref="B4:B5"/>
  </mergeCells>
  <printOptions horizontalCentered="1"/>
  <pageMargins left="0.78740157480315" right="0.78740157480315" top="0.78740157480315" bottom="0.78740157480315" header="0.590551181102362" footer="0.31496062992126"/>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C19"/>
  <sheetViews>
    <sheetView showZeros="0" workbookViewId="0">
      <pane xSplit="2" ySplit="5" topLeftCell="C6" activePane="bottomRight" state="frozen"/>
      <selection/>
      <selection pane="topRight"/>
      <selection pane="bottomLeft"/>
      <selection pane="bottomRight" activeCell="B21" sqref="B21"/>
    </sheetView>
  </sheetViews>
  <sheetFormatPr defaultColWidth="8.875" defaultRowHeight="18.75" outlineLevelCol="2"/>
  <cols>
    <col min="1" max="1" width="9" style="218" hidden="1" customWidth="1"/>
    <col min="2" max="2" width="63.75" style="219" customWidth="1"/>
    <col min="3" max="3" width="33.75" style="215" customWidth="1"/>
    <col min="4" max="16384" width="8.875" style="218"/>
  </cols>
  <sheetData>
    <row r="1" s="215" customFormat="1" ht="24" customHeight="1" spans="2:2">
      <c r="B1" s="190" t="s">
        <v>1020</v>
      </c>
    </row>
    <row r="2" s="216" customFormat="1" ht="39.75" customHeight="1" spans="2:3">
      <c r="B2" s="220" t="s">
        <v>1021</v>
      </c>
      <c r="C2" s="220"/>
    </row>
    <row r="3" ht="28.5" customHeight="1" spans="2:3">
      <c r="B3" s="221"/>
      <c r="C3" s="222" t="s">
        <v>84</v>
      </c>
    </row>
    <row r="4" s="217" customFormat="1" ht="30.75" customHeight="1" spans="1:3">
      <c r="A4" s="223"/>
      <c r="B4" s="224" t="s">
        <v>87</v>
      </c>
      <c r="C4" s="225" t="s">
        <v>5</v>
      </c>
    </row>
    <row r="5" s="217" customFormat="1" ht="30.75" customHeight="1" spans="1:3">
      <c r="A5" s="226"/>
      <c r="B5" s="227"/>
      <c r="C5" s="228"/>
    </row>
    <row r="6" ht="29" customHeight="1" spans="1:3">
      <c r="A6" s="229">
        <v>212</v>
      </c>
      <c r="B6" s="230" t="s">
        <v>1022</v>
      </c>
      <c r="C6" s="231">
        <f>SUM(C7,C13)</f>
        <v>62584</v>
      </c>
    </row>
    <row r="7" ht="29" customHeight="1" spans="1:3">
      <c r="A7" s="229">
        <v>21208</v>
      </c>
      <c r="B7" s="230" t="s">
        <v>1023</v>
      </c>
      <c r="C7" s="231">
        <f>SUM(C8:C12)</f>
        <v>61903</v>
      </c>
    </row>
    <row r="8" ht="29" customHeight="1" spans="1:3">
      <c r="A8" s="229">
        <v>2120801</v>
      </c>
      <c r="B8" s="232" t="s">
        <v>1024</v>
      </c>
      <c r="C8" s="233">
        <v>699</v>
      </c>
    </row>
    <row r="9" ht="29" customHeight="1" spans="1:3">
      <c r="A9" s="229">
        <v>2120802</v>
      </c>
      <c r="B9" s="232" t="s">
        <v>1025</v>
      </c>
      <c r="C9" s="233">
        <v>52840</v>
      </c>
    </row>
    <row r="10" ht="29" customHeight="1" spans="1:3">
      <c r="A10" s="229">
        <v>2120814</v>
      </c>
      <c r="B10" s="232" t="s">
        <v>1026</v>
      </c>
      <c r="C10" s="233">
        <v>4958</v>
      </c>
    </row>
    <row r="11" ht="29" customHeight="1" spans="1:3">
      <c r="A11" s="229">
        <v>2120815</v>
      </c>
      <c r="B11" s="232" t="s">
        <v>1027</v>
      </c>
      <c r="C11" s="233">
        <v>3399</v>
      </c>
    </row>
    <row r="12" ht="29" customHeight="1" spans="1:3">
      <c r="A12" s="229">
        <v>2120816</v>
      </c>
      <c r="B12" s="232" t="s">
        <v>1028</v>
      </c>
      <c r="C12" s="233">
        <v>7</v>
      </c>
    </row>
    <row r="13" ht="29" customHeight="1" spans="1:3">
      <c r="A13" s="229">
        <v>21213</v>
      </c>
      <c r="B13" s="230" t="s">
        <v>1029</v>
      </c>
      <c r="C13" s="231">
        <v>681</v>
      </c>
    </row>
    <row r="14" ht="29" customHeight="1" spans="1:3">
      <c r="A14" s="229">
        <v>2121302</v>
      </c>
      <c r="B14" s="232" t="s">
        <v>1030</v>
      </c>
      <c r="C14" s="233">
        <v>681</v>
      </c>
    </row>
    <row r="15" ht="29" customHeight="1" spans="1:3">
      <c r="A15" s="229">
        <v>232</v>
      </c>
      <c r="B15" s="230" t="s">
        <v>1031</v>
      </c>
      <c r="C15" s="231">
        <f>SUM(C16)</f>
        <v>9120</v>
      </c>
    </row>
    <row r="16" ht="29" customHeight="1" spans="1:3">
      <c r="A16" s="229">
        <v>23204</v>
      </c>
      <c r="B16" s="230" t="s">
        <v>1032</v>
      </c>
      <c r="C16" s="231">
        <f>SUM(C17:C18)</f>
        <v>9120</v>
      </c>
    </row>
    <row r="17" ht="29" customHeight="1" spans="1:3">
      <c r="A17" s="229">
        <v>2320411</v>
      </c>
      <c r="B17" s="232" t="s">
        <v>1033</v>
      </c>
      <c r="C17" s="233">
        <v>6469</v>
      </c>
    </row>
    <row r="18" ht="29" customHeight="1" spans="1:3">
      <c r="A18" s="229">
        <v>2320431</v>
      </c>
      <c r="B18" s="232" t="s">
        <v>1034</v>
      </c>
      <c r="C18" s="233">
        <v>2651</v>
      </c>
    </row>
    <row r="19" s="217" customFormat="1" ht="32" customHeight="1" spans="1:3">
      <c r="A19" s="232">
        <v>234</v>
      </c>
      <c r="B19" s="234" t="s">
        <v>1035</v>
      </c>
      <c r="C19" s="235">
        <f>SUM(C6,C15)</f>
        <v>71704</v>
      </c>
    </row>
  </sheetData>
  <autoFilter ref="A4:E19">
    <extLst/>
  </autoFilter>
  <mergeCells count="4">
    <mergeCell ref="B2:C2"/>
    <mergeCell ref="A4:A5"/>
    <mergeCell ref="B4:B5"/>
    <mergeCell ref="C4:C5"/>
  </mergeCells>
  <printOptions horizontalCentered="1"/>
  <pageMargins left="0.786805555555556" right="0.786805555555556" top="0.786805555555556" bottom="0.786805555555556" header="0.590277777777778" footer="0.314583333333333"/>
  <pageSetup paperSize="9" scale="8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D13"/>
  <sheetViews>
    <sheetView showGridLines="0" showZeros="0" workbookViewId="0">
      <selection activeCell="B21" sqref="B21"/>
    </sheetView>
  </sheetViews>
  <sheetFormatPr defaultColWidth="9.125" defaultRowHeight="15.75" outlineLevelCol="3"/>
  <cols>
    <col min="1" max="1" width="21" style="188" customWidth="1"/>
    <col min="2" max="2" width="18.5" style="189" customWidth="1"/>
    <col min="3" max="3" width="21" style="188" customWidth="1"/>
    <col min="4" max="4" width="20" style="189" customWidth="1"/>
    <col min="5" max="16384" width="9.125" style="188"/>
  </cols>
  <sheetData>
    <row r="1" s="187" customFormat="1" spans="1:4">
      <c r="A1" s="190" t="s">
        <v>1036</v>
      </c>
      <c r="B1" s="191"/>
      <c r="D1" s="191"/>
    </row>
    <row r="2" ht="33.95" customHeight="1" spans="1:4">
      <c r="A2" s="192" t="s">
        <v>1037</v>
      </c>
      <c r="B2" s="192"/>
      <c r="C2" s="192"/>
      <c r="D2" s="192"/>
    </row>
    <row r="3" ht="17.1" customHeight="1" spans="1:4">
      <c r="A3" s="193" t="s">
        <v>860</v>
      </c>
      <c r="B3" s="193"/>
      <c r="C3" s="193"/>
      <c r="D3" s="193"/>
    </row>
    <row r="4" ht="22.5" customHeight="1" spans="1:4">
      <c r="A4" s="194" t="s">
        <v>1038</v>
      </c>
      <c r="B4" s="195" t="s">
        <v>1039</v>
      </c>
      <c r="C4" s="194" t="s">
        <v>1038</v>
      </c>
      <c r="D4" s="195" t="s">
        <v>1039</v>
      </c>
    </row>
    <row r="5" ht="22.5" customHeight="1" spans="1:4">
      <c r="A5" s="196"/>
      <c r="B5" s="197"/>
      <c r="C5" s="196"/>
      <c r="D5" s="197"/>
    </row>
    <row r="6" ht="33.75" customHeight="1" spans="1:4">
      <c r="A6" s="198"/>
      <c r="B6" s="199"/>
      <c r="C6" s="198"/>
      <c r="D6" s="199"/>
    </row>
    <row r="7" ht="54" customHeight="1" spans="1:4">
      <c r="A7" s="200" t="s">
        <v>1040</v>
      </c>
      <c r="B7" s="201">
        <f>'2024年基金收入预算表'!B8</f>
        <v>88681</v>
      </c>
      <c r="C7" s="202" t="s">
        <v>1041</v>
      </c>
      <c r="D7" s="203">
        <v>71704</v>
      </c>
    </row>
    <row r="8" ht="54" customHeight="1" spans="1:4">
      <c r="A8" s="204" t="s">
        <v>1042</v>
      </c>
      <c r="B8" s="201"/>
      <c r="C8" s="205" t="s">
        <v>1043</v>
      </c>
      <c r="D8" s="203"/>
    </row>
    <row r="9" ht="54" customHeight="1" spans="1:4">
      <c r="A9" s="206" t="s">
        <v>1044</v>
      </c>
      <c r="B9" s="201"/>
      <c r="C9" s="207" t="s">
        <v>1045</v>
      </c>
      <c r="D9" s="208"/>
    </row>
    <row r="10" ht="54" customHeight="1" spans="1:4">
      <c r="A10" s="204" t="s">
        <v>1046</v>
      </c>
      <c r="B10" s="209"/>
      <c r="C10" s="205" t="s">
        <v>1047</v>
      </c>
      <c r="D10" s="203">
        <f>SUM(D11)</f>
        <v>17000</v>
      </c>
    </row>
    <row r="11" ht="54" customHeight="1" spans="1:4">
      <c r="A11" s="206" t="s">
        <v>1048</v>
      </c>
      <c r="B11" s="201"/>
      <c r="C11" s="207" t="s">
        <v>1049</v>
      </c>
      <c r="D11" s="210">
        <v>17000</v>
      </c>
    </row>
    <row r="12" ht="54" customHeight="1" spans="1:4">
      <c r="A12" s="204" t="s">
        <v>1050</v>
      </c>
      <c r="B12" s="201">
        <v>23</v>
      </c>
      <c r="C12" s="202" t="s">
        <v>1051</v>
      </c>
      <c r="D12" s="211"/>
    </row>
    <row r="13" s="188" customFormat="1" ht="54.75" customHeight="1" spans="1:4">
      <c r="A13" s="212" t="s">
        <v>1052</v>
      </c>
      <c r="B13" s="213">
        <f t="shared" ref="B13:D13" si="0">SUM(B7,B8,B10,B12)</f>
        <v>88704</v>
      </c>
      <c r="C13" s="214" t="s">
        <v>1053</v>
      </c>
      <c r="D13" s="211">
        <f t="shared" si="0"/>
        <v>88704</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orientation="portrait" blackAndWhite="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D16"/>
  <sheetViews>
    <sheetView zoomScale="90" zoomScaleNormal="90" workbookViewId="0">
      <selection activeCell="A3" sqref="A3"/>
    </sheetView>
  </sheetViews>
  <sheetFormatPr defaultColWidth="39.2166666666667" defaultRowHeight="14.25" outlineLevelCol="3"/>
  <cols>
    <col min="1" max="1" width="52.5583333333333" style="250" customWidth="1"/>
    <col min="2" max="2" width="44" style="251" customWidth="1"/>
    <col min="3" max="3" width="10.8833333333333" style="250" customWidth="1"/>
    <col min="4" max="16384" width="39.2166666666667" style="250"/>
  </cols>
  <sheetData>
    <row r="1" s="155" customFormat="1" ht="18.75" spans="1:4">
      <c r="A1" s="149" t="s">
        <v>1054</v>
      </c>
      <c r="B1" s="158"/>
      <c r="D1" s="158"/>
    </row>
    <row r="2" ht="47.25" customHeight="1" spans="1:2">
      <c r="A2" s="252" t="s">
        <v>1055</v>
      </c>
      <c r="B2" s="252"/>
    </row>
    <row r="3" ht="24.75" customHeight="1" spans="1:2">
      <c r="A3" s="253"/>
      <c r="B3" s="254" t="s">
        <v>976</v>
      </c>
    </row>
    <row r="4" ht="36.6" customHeight="1" spans="1:2">
      <c r="A4" s="255" t="s">
        <v>1056</v>
      </c>
      <c r="B4" s="256" t="s">
        <v>1057</v>
      </c>
    </row>
    <row r="5" ht="36.6" customHeight="1" spans="1:2">
      <c r="A5" s="257" t="s">
        <v>1058</v>
      </c>
      <c r="B5" s="258"/>
    </row>
    <row r="6" ht="36.6" customHeight="1" spans="1:2">
      <c r="A6" s="259" t="s">
        <v>1059</v>
      </c>
      <c r="B6" s="258"/>
    </row>
    <row r="7" ht="43.5" customHeight="1" spans="1:2">
      <c r="A7" s="260" t="s">
        <v>1060</v>
      </c>
      <c r="B7" s="261"/>
    </row>
    <row r="8" ht="43.5" customHeight="1" spans="1:2">
      <c r="A8" s="260" t="s">
        <v>1061</v>
      </c>
      <c r="B8" s="261"/>
    </row>
    <row r="9" ht="43.5" customHeight="1" spans="1:2">
      <c r="A9" s="260" t="s">
        <v>1062</v>
      </c>
      <c r="B9" s="262"/>
    </row>
    <row r="10" ht="43.5" customHeight="1" spans="1:2">
      <c r="A10" s="260" t="s">
        <v>1063</v>
      </c>
      <c r="B10" s="261"/>
    </row>
    <row r="11" ht="43.5" customHeight="1" spans="1:2">
      <c r="A11" s="260" t="s">
        <v>1064</v>
      </c>
      <c r="B11" s="261"/>
    </row>
    <row r="12" ht="43.5" customHeight="1" spans="1:2">
      <c r="A12" s="260" t="s">
        <v>1065</v>
      </c>
      <c r="B12" s="263"/>
    </row>
    <row r="13" ht="43.5" customHeight="1" spans="1:2">
      <c r="A13" s="260" t="s">
        <v>1066</v>
      </c>
      <c r="B13" s="262"/>
    </row>
    <row r="14" ht="43.5" customHeight="1" spans="1:2">
      <c r="A14" s="260" t="s">
        <v>1067</v>
      </c>
      <c r="B14" s="263"/>
    </row>
    <row r="15" ht="43.8" customHeight="1" spans="1:2">
      <c r="A15" s="259" t="s">
        <v>1068</v>
      </c>
      <c r="B15" s="264"/>
    </row>
    <row r="16" ht="25.2" customHeight="1" spans="1:1">
      <c r="A16" s="250" t="s">
        <v>1069</v>
      </c>
    </row>
  </sheetData>
  <mergeCells count="1">
    <mergeCell ref="A2:B2"/>
  </mergeCells>
  <printOptions horizontalCentered="1"/>
  <pageMargins left="0.708333333333333" right="0.708333333333333" top="0.786805555555556" bottom="0.786805555555556" header="0.590277777777778" footer="0.156944444444444"/>
  <pageSetup paperSize="9" scale="92" firstPageNumber="126" orientation="portrait" useFirstPageNumber="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
  <sheetViews>
    <sheetView showZeros="0" workbookViewId="0">
      <pane xSplit="1" ySplit="5" topLeftCell="B6" activePane="bottomRight" state="frozen"/>
      <selection/>
      <selection pane="topRight"/>
      <selection pane="bottomLeft"/>
      <selection pane="bottomRight" activeCell="A2" sqref="A2:B2"/>
    </sheetView>
  </sheetViews>
  <sheetFormatPr defaultColWidth="9" defaultRowHeight="15" outlineLevelCol="4"/>
  <cols>
    <col min="1" max="2" width="40.375" style="109" customWidth="1"/>
    <col min="3" max="3" width="15.75" style="109" hidden="1" customWidth="1"/>
    <col min="4" max="6" width="9" style="109" hidden="1" customWidth="1"/>
    <col min="7" max="7" width="13.875" style="109" hidden="1" customWidth="1"/>
    <col min="8" max="8" width="11.625" style="109" hidden="1" customWidth="1"/>
    <col min="9" max="10" width="9" style="109" hidden="1" customWidth="1"/>
    <col min="11" max="11" width="9" style="109" customWidth="1"/>
    <col min="12" max="16384" width="9" style="109"/>
  </cols>
  <sheetData>
    <row r="1" s="42" customFormat="1" ht="19.5" customHeight="1" spans="1:1">
      <c r="A1" s="190" t="s">
        <v>1070</v>
      </c>
    </row>
    <row r="2" ht="36.75" customHeight="1" spans="1:2">
      <c r="A2" s="236" t="s">
        <v>1071</v>
      </c>
      <c r="B2" s="237"/>
    </row>
    <row r="3" ht="18" customHeight="1" spans="2:2">
      <c r="B3" s="238" t="s">
        <v>1016</v>
      </c>
    </row>
    <row r="4" ht="33" customHeight="1" spans="1:2">
      <c r="A4" s="239" t="s">
        <v>861</v>
      </c>
      <c r="B4" s="240" t="s">
        <v>5</v>
      </c>
    </row>
    <row r="5" ht="33" customHeight="1" spans="1:2">
      <c r="A5" s="241"/>
      <c r="B5" s="240"/>
    </row>
    <row r="6" s="109" customFormat="1" ht="46.5" customHeight="1" spans="1:5">
      <c r="A6" s="242" t="s">
        <v>1017</v>
      </c>
      <c r="B6" s="243">
        <v>88000</v>
      </c>
      <c r="C6" s="244" t="e">
        <f>B6/#REF!</f>
        <v>#REF!</v>
      </c>
      <c r="D6" s="244" t="e">
        <f>(B6-#REF!)/#REF!</f>
        <v>#REF!</v>
      </c>
      <c r="E6" s="245"/>
    </row>
    <row r="7" s="109" customFormat="1" ht="46.5" customHeight="1" spans="1:5">
      <c r="A7" s="242" t="s">
        <v>1018</v>
      </c>
      <c r="B7" s="243">
        <v>681</v>
      </c>
      <c r="C7" s="244" t="e">
        <f>B7/#REF!</f>
        <v>#REF!</v>
      </c>
      <c r="D7" s="244" t="e">
        <f>(B7-#REF!)/#REF!</f>
        <v>#REF!</v>
      </c>
      <c r="E7" s="245"/>
    </row>
    <row r="8" ht="46.5" customHeight="1" spans="1:5">
      <c r="A8" s="246" t="s">
        <v>1019</v>
      </c>
      <c r="B8" s="247">
        <f>SUM(B6:B7)</f>
        <v>88681</v>
      </c>
      <c r="C8" s="244" t="e">
        <f>B8/#REF!</f>
        <v>#REF!</v>
      </c>
      <c r="D8" s="244" t="e">
        <f>(B8-#REF!)/#REF!</f>
        <v>#REF!</v>
      </c>
      <c r="E8" s="248"/>
    </row>
    <row r="9" ht="13.5" spans="1:2">
      <c r="A9" s="249"/>
      <c r="B9" s="249"/>
    </row>
  </sheetData>
  <mergeCells count="4">
    <mergeCell ref="A2:B2"/>
    <mergeCell ref="A9:B9"/>
    <mergeCell ref="A4:A5"/>
    <mergeCell ref="B4:B5"/>
  </mergeCells>
  <printOptions horizontalCentered="1"/>
  <pageMargins left="0.78740157480315" right="0.78740157480315" top="0.78740157480315" bottom="0.78740157480315" header="0.590551181102362" footer="0.31496062992126"/>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showZeros="0" workbookViewId="0">
      <pane xSplit="2" ySplit="5" topLeftCell="C6" activePane="bottomRight" state="frozen"/>
      <selection/>
      <selection pane="topRight"/>
      <selection pane="bottomLeft"/>
      <selection pane="bottomRight" activeCell="B2" sqref="B2:C2"/>
    </sheetView>
  </sheetViews>
  <sheetFormatPr defaultColWidth="8.875" defaultRowHeight="18.75" outlineLevelCol="2"/>
  <cols>
    <col min="1" max="1" width="9" style="218" hidden="1" customWidth="1"/>
    <col min="2" max="2" width="63.75" style="219" customWidth="1"/>
    <col min="3" max="3" width="33.75" style="215" customWidth="1"/>
    <col min="4" max="16384" width="8.875" style="218"/>
  </cols>
  <sheetData>
    <row r="1" s="215" customFormat="1" ht="24" customHeight="1" spans="2:2">
      <c r="B1" s="190" t="s">
        <v>1072</v>
      </c>
    </row>
    <row r="2" s="216" customFormat="1" ht="39.75" customHeight="1" spans="2:3">
      <c r="B2" s="220" t="s">
        <v>1073</v>
      </c>
      <c r="C2" s="220"/>
    </row>
    <row r="3" ht="28.5" customHeight="1" spans="2:3">
      <c r="B3" s="221"/>
      <c r="C3" s="222" t="s">
        <v>84</v>
      </c>
    </row>
    <row r="4" s="217" customFormat="1" ht="30.75" customHeight="1" spans="1:3">
      <c r="A4" s="223"/>
      <c r="B4" s="224" t="s">
        <v>87</v>
      </c>
      <c r="C4" s="225" t="s">
        <v>5</v>
      </c>
    </row>
    <row r="5" s="217" customFormat="1" ht="30.75" customHeight="1" spans="1:3">
      <c r="A5" s="226"/>
      <c r="B5" s="227"/>
      <c r="C5" s="228"/>
    </row>
    <row r="6" ht="29" customHeight="1" spans="1:3">
      <c r="A6" s="229">
        <v>212</v>
      </c>
      <c r="B6" s="230" t="s">
        <v>1022</v>
      </c>
      <c r="C6" s="231">
        <f>SUM(C7,C13)</f>
        <v>62584</v>
      </c>
    </row>
    <row r="7" ht="29" customHeight="1" spans="1:3">
      <c r="A7" s="229">
        <v>21208</v>
      </c>
      <c r="B7" s="230" t="s">
        <v>1023</v>
      </c>
      <c r="C7" s="231">
        <f>SUM(C8:C12)</f>
        <v>61903</v>
      </c>
    </row>
    <row r="8" ht="29" customHeight="1" spans="1:3">
      <c r="A8" s="229">
        <v>2120801</v>
      </c>
      <c r="B8" s="232" t="s">
        <v>1024</v>
      </c>
      <c r="C8" s="233">
        <v>699</v>
      </c>
    </row>
    <row r="9" ht="29" customHeight="1" spans="1:3">
      <c r="A9" s="229">
        <v>2120802</v>
      </c>
      <c r="B9" s="232" t="s">
        <v>1025</v>
      </c>
      <c r="C9" s="233">
        <v>52840</v>
      </c>
    </row>
    <row r="10" ht="29" customHeight="1" spans="1:3">
      <c r="A10" s="229">
        <v>2120814</v>
      </c>
      <c r="B10" s="232" t="s">
        <v>1026</v>
      </c>
      <c r="C10" s="233">
        <v>4958</v>
      </c>
    </row>
    <row r="11" ht="29" customHeight="1" spans="1:3">
      <c r="A11" s="229">
        <v>2120815</v>
      </c>
      <c r="B11" s="232" t="s">
        <v>1027</v>
      </c>
      <c r="C11" s="233">
        <v>3399</v>
      </c>
    </row>
    <row r="12" ht="29" customHeight="1" spans="1:3">
      <c r="A12" s="229">
        <v>2120816</v>
      </c>
      <c r="B12" s="232" t="s">
        <v>1028</v>
      </c>
      <c r="C12" s="233">
        <v>7</v>
      </c>
    </row>
    <row r="13" ht="29" customHeight="1" spans="1:3">
      <c r="A13" s="229">
        <v>21213</v>
      </c>
      <c r="B13" s="230" t="s">
        <v>1029</v>
      </c>
      <c r="C13" s="231">
        <v>681</v>
      </c>
    </row>
    <row r="14" ht="29" customHeight="1" spans="1:3">
      <c r="A14" s="229">
        <v>2121302</v>
      </c>
      <c r="B14" s="232" t="s">
        <v>1030</v>
      </c>
      <c r="C14" s="233">
        <v>681</v>
      </c>
    </row>
    <row r="15" ht="29" customHeight="1" spans="1:3">
      <c r="A15" s="229">
        <v>232</v>
      </c>
      <c r="B15" s="230" t="s">
        <v>1031</v>
      </c>
      <c r="C15" s="231">
        <f>SUM(C16)</f>
        <v>9120</v>
      </c>
    </row>
    <row r="16" ht="29" customHeight="1" spans="1:3">
      <c r="A16" s="229">
        <v>23204</v>
      </c>
      <c r="B16" s="230" t="s">
        <v>1032</v>
      </c>
      <c r="C16" s="231">
        <f>SUM(C17:C18)</f>
        <v>9120</v>
      </c>
    </row>
    <row r="17" ht="29" customHeight="1" spans="1:3">
      <c r="A17" s="229">
        <v>2320411</v>
      </c>
      <c r="B17" s="232" t="s">
        <v>1033</v>
      </c>
      <c r="C17" s="233">
        <v>6469</v>
      </c>
    </row>
    <row r="18" ht="29" customHeight="1" spans="1:3">
      <c r="A18" s="229">
        <v>2320431</v>
      </c>
      <c r="B18" s="232" t="s">
        <v>1034</v>
      </c>
      <c r="C18" s="233">
        <v>2651</v>
      </c>
    </row>
    <row r="19" s="217" customFormat="1" ht="32" customHeight="1" spans="1:3">
      <c r="A19" s="232">
        <v>234</v>
      </c>
      <c r="B19" s="234" t="s">
        <v>1035</v>
      </c>
      <c r="C19" s="235">
        <f>SUM(C6,C15)</f>
        <v>71704</v>
      </c>
    </row>
  </sheetData>
  <autoFilter ref="A4:E19">
    <extLst/>
  </autoFilter>
  <mergeCells count="4">
    <mergeCell ref="B2:C2"/>
    <mergeCell ref="A4:A5"/>
    <mergeCell ref="B4:B5"/>
    <mergeCell ref="C4:C5"/>
  </mergeCells>
  <printOptions horizontalCentered="1"/>
  <pageMargins left="0.786805555555556" right="0.786805555555556" top="0.786805555555556" bottom="0.786805555555556" header="0.590277777777778" footer="0.314583333333333"/>
  <pageSetup paperSize="9" scale="8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showGridLines="0" showZeros="0" workbookViewId="0">
      <selection activeCell="A2" sqref="A2:D2"/>
    </sheetView>
  </sheetViews>
  <sheetFormatPr defaultColWidth="9.125" defaultRowHeight="15.75" outlineLevelCol="3"/>
  <cols>
    <col min="1" max="1" width="21" style="188" customWidth="1"/>
    <col min="2" max="2" width="18.5" style="189" customWidth="1"/>
    <col min="3" max="3" width="21" style="188" customWidth="1"/>
    <col min="4" max="4" width="20" style="189" customWidth="1"/>
    <col min="5" max="16384" width="9.125" style="188"/>
  </cols>
  <sheetData>
    <row r="1" s="187" customFormat="1" spans="1:4">
      <c r="A1" s="190" t="s">
        <v>1074</v>
      </c>
      <c r="B1" s="191"/>
      <c r="D1" s="191"/>
    </row>
    <row r="2" ht="33.95" customHeight="1" spans="1:4">
      <c r="A2" s="192" t="s">
        <v>1075</v>
      </c>
      <c r="B2" s="192"/>
      <c r="C2" s="192"/>
      <c r="D2" s="192"/>
    </row>
    <row r="3" ht="17.1" customHeight="1" spans="1:4">
      <c r="A3" s="193" t="s">
        <v>860</v>
      </c>
      <c r="B3" s="193"/>
      <c r="C3" s="193"/>
      <c r="D3" s="193"/>
    </row>
    <row r="4" ht="22.5" customHeight="1" spans="1:4">
      <c r="A4" s="194" t="s">
        <v>1038</v>
      </c>
      <c r="B4" s="195" t="s">
        <v>1039</v>
      </c>
      <c r="C4" s="194" t="s">
        <v>1038</v>
      </c>
      <c r="D4" s="195" t="s">
        <v>1039</v>
      </c>
    </row>
    <row r="5" ht="22.5" customHeight="1" spans="1:4">
      <c r="A5" s="196"/>
      <c r="B5" s="197"/>
      <c r="C5" s="196"/>
      <c r="D5" s="197"/>
    </row>
    <row r="6" ht="33.75" customHeight="1" spans="1:4">
      <c r="A6" s="198"/>
      <c r="B6" s="199"/>
      <c r="C6" s="198"/>
      <c r="D6" s="199"/>
    </row>
    <row r="7" ht="54" customHeight="1" spans="1:4">
      <c r="A7" s="200" t="s">
        <v>1040</v>
      </c>
      <c r="B7" s="201">
        <f>'2024年本级基金收入预算表'!B8</f>
        <v>88681</v>
      </c>
      <c r="C7" s="202" t="s">
        <v>1041</v>
      </c>
      <c r="D7" s="203">
        <v>71704</v>
      </c>
    </row>
    <row r="8" ht="54" customHeight="1" spans="1:4">
      <c r="A8" s="204" t="s">
        <v>1042</v>
      </c>
      <c r="B8" s="201"/>
      <c r="C8" s="205" t="s">
        <v>1043</v>
      </c>
      <c r="D8" s="203"/>
    </row>
    <row r="9" ht="54" customHeight="1" spans="1:4">
      <c r="A9" s="206" t="s">
        <v>1044</v>
      </c>
      <c r="B9" s="201"/>
      <c r="C9" s="207" t="s">
        <v>1045</v>
      </c>
      <c r="D9" s="208"/>
    </row>
    <row r="10" ht="54" customHeight="1" spans="1:4">
      <c r="A10" s="204" t="s">
        <v>1046</v>
      </c>
      <c r="B10" s="209"/>
      <c r="C10" s="205" t="s">
        <v>1047</v>
      </c>
      <c r="D10" s="203">
        <f>SUM(D11)</f>
        <v>17000</v>
      </c>
    </row>
    <row r="11" ht="54" customHeight="1" spans="1:4">
      <c r="A11" s="206" t="s">
        <v>1048</v>
      </c>
      <c r="B11" s="201"/>
      <c r="C11" s="207" t="s">
        <v>1049</v>
      </c>
      <c r="D11" s="210">
        <v>17000</v>
      </c>
    </row>
    <row r="12" ht="54" customHeight="1" spans="1:4">
      <c r="A12" s="204" t="s">
        <v>1050</v>
      </c>
      <c r="B12" s="201">
        <v>23</v>
      </c>
      <c r="C12" s="202" t="s">
        <v>1051</v>
      </c>
      <c r="D12" s="211"/>
    </row>
    <row r="13" s="188" customFormat="1" ht="54.75" customHeight="1" spans="1:4">
      <c r="A13" s="212" t="s">
        <v>1052</v>
      </c>
      <c r="B13" s="213">
        <f>SUM(B7,B8,B10,B12)</f>
        <v>88704</v>
      </c>
      <c r="C13" s="214" t="s">
        <v>1053</v>
      </c>
      <c r="D13" s="211">
        <f>SUM(D7,D8,D10,D12)</f>
        <v>88704</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orientation="portrait" blackAndWhite="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P319"/>
  <sheetViews>
    <sheetView showZeros="0" zoomScale="90" zoomScaleNormal="90" workbookViewId="0">
      <pane xSplit="3" ySplit="5" topLeftCell="D233" activePane="bottomRight" state="frozen"/>
      <selection/>
      <selection pane="topRight"/>
      <selection pane="bottomLeft"/>
      <selection pane="bottomRight" activeCell="A1" sqref="A1"/>
    </sheetView>
  </sheetViews>
  <sheetFormatPr defaultColWidth="9" defaultRowHeight="18.75"/>
  <cols>
    <col min="1" max="1" width="4.75" style="307" hidden="1" customWidth="1"/>
    <col min="2" max="2" width="7.875" style="307" hidden="1" customWidth="1"/>
    <col min="3" max="3" width="50.625" style="305" customWidth="1"/>
    <col min="4" max="4" width="32.75" style="305" customWidth="1"/>
    <col min="5" max="5" width="3.875" style="305" customWidth="1"/>
    <col min="6" max="6" width="9" style="308" hidden="1" customWidth="1"/>
    <col min="7" max="7" width="9" style="305" hidden="1" customWidth="1"/>
    <col min="8" max="9" width="14.5" style="305" hidden="1" customWidth="1"/>
    <col min="10" max="10" width="15.125" style="305" hidden="1" customWidth="1"/>
    <col min="11" max="15" width="9" style="305" hidden="1" customWidth="1"/>
    <col min="16" max="16384" width="9" style="305" customWidth="1"/>
  </cols>
  <sheetData>
    <row r="1" s="47" customFormat="1" ht="29.25" customHeight="1" spans="1:6">
      <c r="A1" s="309"/>
      <c r="B1" s="309"/>
      <c r="C1" s="190" t="s">
        <v>82</v>
      </c>
      <c r="F1" s="310"/>
    </row>
    <row r="2" s="301" customFormat="1" ht="39.75" customHeight="1" spans="1:6">
      <c r="A2" s="311"/>
      <c r="B2" s="311"/>
      <c r="C2" s="312" t="s">
        <v>83</v>
      </c>
      <c r="D2" s="312"/>
      <c r="F2" s="308"/>
    </row>
    <row r="3" ht="28.5" customHeight="1" spans="3:4">
      <c r="C3" s="313"/>
      <c r="D3" s="314" t="s">
        <v>84</v>
      </c>
    </row>
    <row r="4" s="302" customFormat="1" ht="20.25" customHeight="1" spans="1:6">
      <c r="A4" s="315" t="s">
        <v>85</v>
      </c>
      <c r="B4" s="315" t="s">
        <v>86</v>
      </c>
      <c r="C4" s="316" t="s">
        <v>87</v>
      </c>
      <c r="D4" s="317" t="s">
        <v>5</v>
      </c>
      <c r="F4" s="308"/>
    </row>
    <row r="5" s="302" customFormat="1" ht="20.25" customHeight="1" spans="1:6">
      <c r="A5" s="318"/>
      <c r="B5" s="318"/>
      <c r="C5" s="319"/>
      <c r="D5" s="320"/>
      <c r="F5" s="308"/>
    </row>
    <row r="6" s="303" customFormat="1" ht="19.9" customHeight="1" spans="1:14">
      <c r="A6" s="321" t="s">
        <v>88</v>
      </c>
      <c r="B6" s="322">
        <v>201</v>
      </c>
      <c r="C6" s="322" t="s">
        <v>89</v>
      </c>
      <c r="D6" s="323">
        <f>SUM(D7,D15,D22,D29,D34,D40,D45,D50,D54,D58,D60,D64,D67,D70,D74,D79,D83,D88,D92,D100,D103)</f>
        <v>32882</v>
      </c>
      <c r="F6" s="308"/>
      <c r="G6" s="324">
        <v>201</v>
      </c>
      <c r="H6" s="324" t="s">
        <v>90</v>
      </c>
      <c r="I6" s="329">
        <f>ROUND(J6,0)</f>
        <v>32980</v>
      </c>
      <c r="J6" s="329">
        <v>32979.96</v>
      </c>
      <c r="K6" s="329">
        <v>15957.53</v>
      </c>
      <c r="L6" s="329">
        <v>12891.51</v>
      </c>
      <c r="M6" s="329">
        <v>3066.01</v>
      </c>
      <c r="N6" s="329">
        <v>17022.43</v>
      </c>
    </row>
    <row r="7" s="303" customFormat="1" ht="19.9" customHeight="1" spans="1:14">
      <c r="A7" s="325" t="s">
        <v>91</v>
      </c>
      <c r="B7" s="322">
        <v>20101</v>
      </c>
      <c r="C7" s="322" t="s">
        <v>92</v>
      </c>
      <c r="D7" s="323">
        <v>1233</v>
      </c>
      <c r="F7" s="308"/>
      <c r="G7" s="324">
        <v>20101</v>
      </c>
      <c r="H7" s="324" t="s">
        <v>93</v>
      </c>
      <c r="I7" s="329">
        <f t="shared" ref="I7:I70" si="0">ROUND(J7,0)</f>
        <v>1107</v>
      </c>
      <c r="J7" s="329">
        <v>1107.29</v>
      </c>
      <c r="K7" s="324">
        <v>906.2</v>
      </c>
      <c r="L7" s="324">
        <v>801.6</v>
      </c>
      <c r="M7" s="324">
        <v>104.6</v>
      </c>
      <c r="N7" s="324">
        <v>201.1</v>
      </c>
    </row>
    <row r="8" s="304" customFormat="1" ht="19.9" customHeight="1" spans="1:14">
      <c r="A8" s="321" t="s">
        <v>94</v>
      </c>
      <c r="B8" s="326">
        <v>2010101</v>
      </c>
      <c r="C8" s="326" t="s">
        <v>95</v>
      </c>
      <c r="D8" s="327">
        <v>905</v>
      </c>
      <c r="F8" s="308"/>
      <c r="G8" s="328">
        <v>2010101</v>
      </c>
      <c r="H8" s="328" t="s">
        <v>96</v>
      </c>
      <c r="I8" s="330">
        <f t="shared" si="0"/>
        <v>898</v>
      </c>
      <c r="J8" s="328">
        <v>897.54</v>
      </c>
      <c r="K8" s="328">
        <v>897.54</v>
      </c>
      <c r="L8" s="328">
        <v>797.44</v>
      </c>
      <c r="M8" s="328">
        <v>100.1</v>
      </c>
      <c r="N8" s="328"/>
    </row>
    <row r="9" s="304" customFormat="1" ht="19.9" customHeight="1" spans="1:14">
      <c r="A9" s="321" t="s">
        <v>97</v>
      </c>
      <c r="B9" s="326">
        <v>2010102</v>
      </c>
      <c r="C9" s="326" t="s">
        <v>98</v>
      </c>
      <c r="D9" s="327">
        <v>64</v>
      </c>
      <c r="F9" s="308"/>
      <c r="G9" s="328">
        <v>2010102</v>
      </c>
      <c r="H9" s="328" t="s">
        <v>99</v>
      </c>
      <c r="I9" s="330">
        <f t="shared" si="0"/>
        <v>43</v>
      </c>
      <c r="J9" s="328">
        <v>43.4</v>
      </c>
      <c r="K9" s="328"/>
      <c r="L9" s="328"/>
      <c r="M9" s="328"/>
      <c r="N9" s="328">
        <v>43.4</v>
      </c>
    </row>
    <row r="10" s="304" customFormat="1" ht="19.9" customHeight="1" spans="1:14">
      <c r="A10" s="321" t="s">
        <v>100</v>
      </c>
      <c r="B10" s="326">
        <v>2010104</v>
      </c>
      <c r="C10" s="326" t="s">
        <v>101</v>
      </c>
      <c r="D10" s="327">
        <v>77</v>
      </c>
      <c r="F10" s="308"/>
      <c r="G10" s="328">
        <v>2010103</v>
      </c>
      <c r="H10" s="328" t="s">
        <v>102</v>
      </c>
      <c r="I10" s="330">
        <f t="shared" si="0"/>
        <v>4</v>
      </c>
      <c r="J10" s="328">
        <v>4.16</v>
      </c>
      <c r="K10" s="328">
        <v>4.16</v>
      </c>
      <c r="L10" s="328">
        <v>4.16</v>
      </c>
      <c r="M10" s="328"/>
      <c r="N10" s="328"/>
    </row>
    <row r="11" s="304" customFormat="1" ht="19.9" customHeight="1" spans="1:14">
      <c r="A11" s="321" t="s">
        <v>103</v>
      </c>
      <c r="B11" s="326">
        <v>2010106</v>
      </c>
      <c r="C11" s="326" t="s">
        <v>104</v>
      </c>
      <c r="D11" s="327">
        <v>32</v>
      </c>
      <c r="F11" s="308"/>
      <c r="G11" s="328">
        <v>2010104</v>
      </c>
      <c r="H11" s="328" t="s">
        <v>105</v>
      </c>
      <c r="I11" s="330">
        <f t="shared" si="0"/>
        <v>60</v>
      </c>
      <c r="J11" s="328">
        <v>59.65</v>
      </c>
      <c r="K11" s="328"/>
      <c r="L11" s="328"/>
      <c r="M11" s="328"/>
      <c r="N11" s="328">
        <v>59.65</v>
      </c>
    </row>
    <row r="12" s="304" customFormat="1" ht="19.9" customHeight="1" spans="1:14">
      <c r="A12" s="321" t="s">
        <v>106</v>
      </c>
      <c r="B12" s="326">
        <v>2010107</v>
      </c>
      <c r="C12" s="326" t="s">
        <v>107</v>
      </c>
      <c r="D12" s="327">
        <v>25</v>
      </c>
      <c r="F12" s="308"/>
      <c r="G12" s="328">
        <v>2010107</v>
      </c>
      <c r="H12" s="328" t="s">
        <v>108</v>
      </c>
      <c r="I12" s="330">
        <f t="shared" si="0"/>
        <v>26</v>
      </c>
      <c r="J12" s="328">
        <v>26</v>
      </c>
      <c r="K12" s="328"/>
      <c r="L12" s="328"/>
      <c r="M12" s="328"/>
      <c r="N12" s="328">
        <v>26</v>
      </c>
    </row>
    <row r="13" s="304" customFormat="1" ht="19.9" customHeight="1" spans="1:14">
      <c r="A13" s="321" t="s">
        <v>109</v>
      </c>
      <c r="B13" s="326">
        <v>2010108</v>
      </c>
      <c r="C13" s="326" t="s">
        <v>110</v>
      </c>
      <c r="D13" s="327">
        <v>79</v>
      </c>
      <c r="F13" s="308"/>
      <c r="G13" s="328">
        <v>2010108</v>
      </c>
      <c r="H13" s="328" t="s">
        <v>111</v>
      </c>
      <c r="I13" s="330">
        <f t="shared" si="0"/>
        <v>72</v>
      </c>
      <c r="J13" s="328">
        <v>72.05</v>
      </c>
      <c r="K13" s="328"/>
      <c r="L13" s="328"/>
      <c r="M13" s="328"/>
      <c r="N13" s="328">
        <v>72.05</v>
      </c>
    </row>
    <row r="14" s="304" customFormat="1" ht="19.9" customHeight="1" spans="1:14">
      <c r="A14" s="321" t="s">
        <v>112</v>
      </c>
      <c r="B14" s="326">
        <v>2010150</v>
      </c>
      <c r="C14" s="326" t="s">
        <v>113</v>
      </c>
      <c r="D14" s="327">
        <v>51</v>
      </c>
      <c r="F14" s="308"/>
      <c r="G14" s="328">
        <v>2010150</v>
      </c>
      <c r="H14" s="328" t="s">
        <v>114</v>
      </c>
      <c r="I14" s="330">
        <f t="shared" si="0"/>
        <v>5</v>
      </c>
      <c r="J14" s="328">
        <v>4.5</v>
      </c>
      <c r="K14" s="328">
        <v>4.5</v>
      </c>
      <c r="L14" s="328"/>
      <c r="M14" s="328">
        <v>4.5</v>
      </c>
      <c r="N14" s="328"/>
    </row>
    <row r="15" s="303" customFormat="1" ht="19.9" customHeight="1" spans="1:14">
      <c r="A15" s="325" t="s">
        <v>115</v>
      </c>
      <c r="B15" s="322">
        <v>20102</v>
      </c>
      <c r="C15" s="322" t="s">
        <v>116</v>
      </c>
      <c r="D15" s="323">
        <v>645</v>
      </c>
      <c r="F15" s="308"/>
      <c r="G15" s="324">
        <v>20102</v>
      </c>
      <c r="H15" s="324" t="s">
        <v>117</v>
      </c>
      <c r="I15" s="329">
        <f t="shared" si="0"/>
        <v>528</v>
      </c>
      <c r="J15" s="324">
        <v>528.2</v>
      </c>
      <c r="K15" s="324">
        <v>317.46</v>
      </c>
      <c r="L15" s="324">
        <v>233.77</v>
      </c>
      <c r="M15" s="324">
        <v>83.7</v>
      </c>
      <c r="N15" s="324">
        <v>210.74</v>
      </c>
    </row>
    <row r="16" s="304" customFormat="1" ht="19.9" customHeight="1" spans="1:14">
      <c r="A16" s="321" t="s">
        <v>118</v>
      </c>
      <c r="B16" s="326">
        <v>2010201</v>
      </c>
      <c r="C16" s="326" t="s">
        <v>95</v>
      </c>
      <c r="D16" s="327">
        <v>407</v>
      </c>
      <c r="F16" s="308"/>
      <c r="G16" s="328">
        <v>2010201</v>
      </c>
      <c r="H16" s="328" t="s">
        <v>96</v>
      </c>
      <c r="I16" s="330">
        <f t="shared" si="0"/>
        <v>293</v>
      </c>
      <c r="J16" s="328">
        <v>293.11</v>
      </c>
      <c r="K16" s="328">
        <v>293.11</v>
      </c>
      <c r="L16" s="328">
        <v>214.13</v>
      </c>
      <c r="M16" s="328">
        <v>78.97</v>
      </c>
      <c r="N16" s="328"/>
    </row>
    <row r="17" s="305" customFormat="1" ht="19.9" customHeight="1" spans="1:14">
      <c r="A17" s="321" t="s">
        <v>119</v>
      </c>
      <c r="B17" s="326">
        <v>2010202</v>
      </c>
      <c r="C17" s="326" t="s">
        <v>98</v>
      </c>
      <c r="D17" s="327">
        <v>76</v>
      </c>
      <c r="F17" s="308"/>
      <c r="G17" s="328">
        <v>2010202</v>
      </c>
      <c r="H17" s="328" t="s">
        <v>99</v>
      </c>
      <c r="I17" s="330">
        <f t="shared" si="0"/>
        <v>40</v>
      </c>
      <c r="J17" s="328">
        <v>39.6</v>
      </c>
      <c r="K17" s="328"/>
      <c r="L17" s="328"/>
      <c r="M17" s="328"/>
      <c r="N17" s="328">
        <v>39.6</v>
      </c>
    </row>
    <row r="18" s="305" customFormat="1" ht="19.9" customHeight="1" spans="1:14">
      <c r="A18" s="321" t="s">
        <v>120</v>
      </c>
      <c r="B18" s="326">
        <v>2010204</v>
      </c>
      <c r="C18" s="326" t="s">
        <v>121</v>
      </c>
      <c r="D18" s="327">
        <v>45</v>
      </c>
      <c r="F18" s="308"/>
      <c r="G18" s="328">
        <v>2010204</v>
      </c>
      <c r="H18" s="328" t="s">
        <v>122</v>
      </c>
      <c r="I18" s="330">
        <f t="shared" si="0"/>
        <v>122</v>
      </c>
      <c r="J18" s="328">
        <v>121.54</v>
      </c>
      <c r="K18" s="328"/>
      <c r="L18" s="328"/>
      <c r="M18" s="328"/>
      <c r="N18" s="328">
        <v>121.54</v>
      </c>
    </row>
    <row r="19" s="305" customFormat="1" ht="19.9" customHeight="1" spans="1:14">
      <c r="A19" s="321" t="s">
        <v>123</v>
      </c>
      <c r="B19" s="326">
        <v>2010205</v>
      </c>
      <c r="C19" s="326" t="s">
        <v>124</v>
      </c>
      <c r="D19" s="327">
        <v>38</v>
      </c>
      <c r="F19" s="308"/>
      <c r="G19" s="328">
        <v>2010205</v>
      </c>
      <c r="H19" s="328" t="s">
        <v>125</v>
      </c>
      <c r="I19" s="330">
        <f t="shared" si="0"/>
        <v>38</v>
      </c>
      <c r="J19" s="328">
        <v>37.6</v>
      </c>
      <c r="K19" s="328"/>
      <c r="L19" s="328"/>
      <c r="M19" s="328"/>
      <c r="N19" s="328">
        <v>37.6</v>
      </c>
    </row>
    <row r="20" s="305" customFormat="1" ht="19.9" customHeight="1" spans="1:14">
      <c r="A20" s="321" t="s">
        <v>126</v>
      </c>
      <c r="B20" s="326">
        <v>2010206</v>
      </c>
      <c r="C20" s="326" t="s">
        <v>127</v>
      </c>
      <c r="D20" s="327">
        <v>12</v>
      </c>
      <c r="F20" s="308"/>
      <c r="G20" s="328">
        <v>2010206</v>
      </c>
      <c r="H20" s="328" t="s">
        <v>128</v>
      </c>
      <c r="I20" s="330">
        <f t="shared" si="0"/>
        <v>12</v>
      </c>
      <c r="J20" s="328">
        <v>12</v>
      </c>
      <c r="K20" s="328"/>
      <c r="L20" s="328"/>
      <c r="M20" s="328"/>
      <c r="N20" s="328">
        <v>12</v>
      </c>
    </row>
    <row r="21" s="305" customFormat="1" ht="19.9" customHeight="1" spans="1:14">
      <c r="A21" s="321" t="s">
        <v>129</v>
      </c>
      <c r="B21" s="326">
        <v>2010250</v>
      </c>
      <c r="C21" s="326" t="s">
        <v>113</v>
      </c>
      <c r="D21" s="327">
        <v>67</v>
      </c>
      <c r="F21" s="308"/>
      <c r="G21" s="328">
        <v>2010250</v>
      </c>
      <c r="H21" s="328" t="s">
        <v>114</v>
      </c>
      <c r="I21" s="330">
        <f t="shared" si="0"/>
        <v>24</v>
      </c>
      <c r="J21" s="328">
        <v>24.36</v>
      </c>
      <c r="K21" s="328">
        <v>24.36</v>
      </c>
      <c r="L21" s="328">
        <v>19.63</v>
      </c>
      <c r="M21" s="328">
        <v>4.72</v>
      </c>
      <c r="N21" s="328"/>
    </row>
    <row r="22" s="306" customFormat="1" ht="19.9" customHeight="1" spans="1:14">
      <c r="A22" s="325" t="s">
        <v>130</v>
      </c>
      <c r="B22" s="322">
        <v>20103</v>
      </c>
      <c r="C22" s="322" t="s">
        <v>131</v>
      </c>
      <c r="D22" s="323">
        <v>11130</v>
      </c>
      <c r="F22" s="308"/>
      <c r="G22" s="324">
        <v>20103</v>
      </c>
      <c r="H22" s="324" t="s">
        <v>132</v>
      </c>
      <c r="I22" s="329">
        <f t="shared" si="0"/>
        <v>14039</v>
      </c>
      <c r="J22" s="329">
        <v>14038.92</v>
      </c>
      <c r="K22" s="329">
        <v>6961.75</v>
      </c>
      <c r="L22" s="329">
        <v>5150.8</v>
      </c>
      <c r="M22" s="329">
        <v>1810.96</v>
      </c>
      <c r="N22" s="329">
        <v>7077.16</v>
      </c>
    </row>
    <row r="23" s="305" customFormat="1" ht="19.9" customHeight="1" spans="1:14">
      <c r="A23" s="321" t="s">
        <v>133</v>
      </c>
      <c r="B23" s="326">
        <v>2010301</v>
      </c>
      <c r="C23" s="326" t="s">
        <v>95</v>
      </c>
      <c r="D23" s="327">
        <v>5147</v>
      </c>
      <c r="F23" s="308"/>
      <c r="G23" s="328">
        <v>2010301</v>
      </c>
      <c r="H23" s="328" t="s">
        <v>96</v>
      </c>
      <c r="I23" s="330">
        <f t="shared" si="0"/>
        <v>5140</v>
      </c>
      <c r="J23" s="330">
        <v>5140.42</v>
      </c>
      <c r="K23" s="330">
        <v>4746.38</v>
      </c>
      <c r="L23" s="330">
        <v>3580.98</v>
      </c>
      <c r="M23" s="330">
        <v>1165.4</v>
      </c>
      <c r="N23" s="328">
        <v>394.04</v>
      </c>
    </row>
    <row r="24" s="305" customFormat="1" ht="19.9" customHeight="1" spans="1:14">
      <c r="A24" s="321" t="s">
        <v>134</v>
      </c>
      <c r="B24" s="326">
        <v>2010302</v>
      </c>
      <c r="C24" s="326" t="s">
        <v>98</v>
      </c>
      <c r="D24" s="327">
        <v>599</v>
      </c>
      <c r="F24" s="308"/>
      <c r="G24" s="328">
        <v>2010302</v>
      </c>
      <c r="H24" s="328" t="s">
        <v>99</v>
      </c>
      <c r="I24" s="330">
        <f t="shared" si="0"/>
        <v>482</v>
      </c>
      <c r="J24" s="328">
        <v>482.29</v>
      </c>
      <c r="K24" s="328"/>
      <c r="L24" s="328"/>
      <c r="M24" s="328"/>
      <c r="N24" s="328">
        <v>482.29</v>
      </c>
    </row>
    <row r="25" s="305" customFormat="1" ht="19.9" customHeight="1" spans="1:14">
      <c r="A25" s="321" t="s">
        <v>135</v>
      </c>
      <c r="B25" s="326">
        <v>2010303</v>
      </c>
      <c r="C25" s="326" t="s">
        <v>136</v>
      </c>
      <c r="D25" s="327">
        <v>2110</v>
      </c>
      <c r="F25" s="308"/>
      <c r="G25" s="328">
        <v>2010303</v>
      </c>
      <c r="H25" s="328" t="s">
        <v>102</v>
      </c>
      <c r="I25" s="330">
        <f t="shared" si="0"/>
        <v>3235</v>
      </c>
      <c r="J25" s="330">
        <v>3235.4</v>
      </c>
      <c r="K25" s="328">
        <v>488.35</v>
      </c>
      <c r="L25" s="328">
        <v>130.7</v>
      </c>
      <c r="M25" s="328">
        <v>357.65</v>
      </c>
      <c r="N25" s="330">
        <v>2747.05</v>
      </c>
    </row>
    <row r="26" s="305" customFormat="1" ht="19.9" customHeight="1" spans="1:14">
      <c r="A26" s="321" t="s">
        <v>137</v>
      </c>
      <c r="B26" s="326">
        <v>2010305</v>
      </c>
      <c r="C26" s="326" t="s">
        <v>138</v>
      </c>
      <c r="D26" s="327">
        <v>5</v>
      </c>
      <c r="F26" s="308"/>
      <c r="G26" s="328">
        <v>2010305</v>
      </c>
      <c r="H26" s="328" t="s">
        <v>139</v>
      </c>
      <c r="I26" s="330">
        <f t="shared" si="0"/>
        <v>12</v>
      </c>
      <c r="J26" s="328">
        <v>11.57</v>
      </c>
      <c r="K26" s="328"/>
      <c r="L26" s="328"/>
      <c r="M26" s="328"/>
      <c r="N26" s="328">
        <v>11.57</v>
      </c>
    </row>
    <row r="27" s="305" customFormat="1" ht="19.9" customHeight="1" spans="1:14">
      <c r="A27" s="321" t="s">
        <v>140</v>
      </c>
      <c r="B27" s="326">
        <v>2010350</v>
      </c>
      <c r="C27" s="326" t="s">
        <v>113</v>
      </c>
      <c r="D27" s="327">
        <v>1576</v>
      </c>
      <c r="F27" s="308"/>
      <c r="G27" s="328">
        <v>2010306</v>
      </c>
      <c r="H27" s="328" t="s">
        <v>141</v>
      </c>
      <c r="I27" s="330">
        <f t="shared" si="0"/>
        <v>382</v>
      </c>
      <c r="J27" s="328">
        <v>382.48</v>
      </c>
      <c r="K27" s="328"/>
      <c r="L27" s="328"/>
      <c r="M27" s="328"/>
      <c r="N27" s="328">
        <v>382.48</v>
      </c>
    </row>
    <row r="28" s="305" customFormat="1" ht="19.9" customHeight="1" spans="1:14">
      <c r="A28" s="321" t="s">
        <v>142</v>
      </c>
      <c r="B28" s="326">
        <v>2010399</v>
      </c>
      <c r="C28" s="326" t="s">
        <v>143</v>
      </c>
      <c r="D28" s="327">
        <v>1693</v>
      </c>
      <c r="F28" s="308"/>
      <c r="G28" s="328">
        <v>2010308</v>
      </c>
      <c r="H28" s="328" t="s">
        <v>144</v>
      </c>
      <c r="I28" s="330">
        <f t="shared" si="0"/>
        <v>90</v>
      </c>
      <c r="J28" s="328">
        <v>89.75</v>
      </c>
      <c r="K28" s="328"/>
      <c r="L28" s="328"/>
      <c r="M28" s="328"/>
      <c r="N28" s="328">
        <v>89.75</v>
      </c>
    </row>
    <row r="29" s="306" customFormat="1" ht="19.9" customHeight="1" spans="1:16">
      <c r="A29" s="325" t="s">
        <v>145</v>
      </c>
      <c r="B29" s="322">
        <v>20104</v>
      </c>
      <c r="C29" s="322" t="s">
        <v>146</v>
      </c>
      <c r="D29" s="323">
        <f>SUM(D30:D33)</f>
        <v>823</v>
      </c>
      <c r="F29" s="308"/>
      <c r="G29" s="328">
        <v>2010350</v>
      </c>
      <c r="H29" s="328" t="s">
        <v>114</v>
      </c>
      <c r="I29" s="330">
        <f t="shared" si="0"/>
        <v>1607</v>
      </c>
      <c r="J29" s="330">
        <v>1607.48</v>
      </c>
      <c r="K29" s="330">
        <v>1607.48</v>
      </c>
      <c r="L29" s="330">
        <v>1334.38</v>
      </c>
      <c r="M29" s="328">
        <v>273.1</v>
      </c>
      <c r="N29" s="328"/>
      <c r="O29" s="305"/>
      <c r="P29" s="305"/>
    </row>
    <row r="30" s="305" customFormat="1" ht="19.9" customHeight="1" spans="1:14">
      <c r="A30" s="321" t="s">
        <v>147</v>
      </c>
      <c r="B30" s="326">
        <v>2010401</v>
      </c>
      <c r="C30" s="326" t="s">
        <v>95</v>
      </c>
      <c r="D30" s="327">
        <v>329</v>
      </c>
      <c r="F30" s="308"/>
      <c r="G30" s="328">
        <v>2010399</v>
      </c>
      <c r="H30" s="328" t="s">
        <v>148</v>
      </c>
      <c r="I30" s="330">
        <f t="shared" si="0"/>
        <v>3090</v>
      </c>
      <c r="J30" s="330">
        <v>3089.52</v>
      </c>
      <c r="K30" s="328">
        <v>119.54</v>
      </c>
      <c r="L30" s="328">
        <v>104.74</v>
      </c>
      <c r="M30" s="328">
        <v>14.8</v>
      </c>
      <c r="N30" s="330">
        <v>2969.98</v>
      </c>
    </row>
    <row r="31" s="305" customFormat="1" ht="19.9" customHeight="1" spans="1:16">
      <c r="A31" s="321" t="s">
        <v>149</v>
      </c>
      <c r="B31" s="326">
        <v>2010402</v>
      </c>
      <c r="C31" s="326" t="s">
        <v>98</v>
      </c>
      <c r="D31" s="327">
        <v>168</v>
      </c>
      <c r="F31" s="308"/>
      <c r="G31" s="324">
        <v>20104</v>
      </c>
      <c r="H31" s="324" t="s">
        <v>150</v>
      </c>
      <c r="I31" s="329">
        <f t="shared" si="0"/>
        <v>534</v>
      </c>
      <c r="J31" s="324">
        <v>533.78</v>
      </c>
      <c r="K31" s="324">
        <v>518.57</v>
      </c>
      <c r="L31" s="324">
        <v>444.65</v>
      </c>
      <c r="M31" s="324">
        <v>73.92</v>
      </c>
      <c r="N31" s="324">
        <v>15.21</v>
      </c>
      <c r="O31" s="306"/>
      <c r="P31" s="306"/>
    </row>
    <row r="32" s="305" customFormat="1" ht="19.9" customHeight="1" spans="1:14">
      <c r="A32" s="321" t="s">
        <v>151</v>
      </c>
      <c r="B32" s="326">
        <v>2010450</v>
      </c>
      <c r="C32" s="326" t="s">
        <v>113</v>
      </c>
      <c r="D32" s="327">
        <v>271</v>
      </c>
      <c r="F32" s="308"/>
      <c r="G32" s="328">
        <v>2010401</v>
      </c>
      <c r="H32" s="328" t="s">
        <v>96</v>
      </c>
      <c r="I32" s="330">
        <f t="shared" si="0"/>
        <v>334</v>
      </c>
      <c r="J32" s="328">
        <v>334.45</v>
      </c>
      <c r="K32" s="328">
        <v>334.45</v>
      </c>
      <c r="L32" s="328">
        <v>278.89</v>
      </c>
      <c r="M32" s="328">
        <v>55.55</v>
      </c>
      <c r="N32" s="328"/>
    </row>
    <row r="33" s="305" customFormat="1" ht="19.9" customHeight="1" spans="1:14">
      <c r="A33" s="321" t="s">
        <v>152</v>
      </c>
      <c r="B33" s="326">
        <v>2010499</v>
      </c>
      <c r="C33" s="326" t="s">
        <v>153</v>
      </c>
      <c r="D33" s="327">
        <v>55</v>
      </c>
      <c r="F33" s="308"/>
      <c r="G33" s="328">
        <v>2010402</v>
      </c>
      <c r="H33" s="328" t="s">
        <v>99</v>
      </c>
      <c r="I33" s="330">
        <f t="shared" si="0"/>
        <v>15</v>
      </c>
      <c r="J33" s="328">
        <v>15</v>
      </c>
      <c r="K33" s="328"/>
      <c r="L33" s="328"/>
      <c r="M33" s="328"/>
      <c r="N33" s="328">
        <v>15</v>
      </c>
    </row>
    <row r="34" s="306" customFormat="1" ht="19.9" customHeight="1" spans="1:16">
      <c r="A34" s="325" t="s">
        <v>154</v>
      </c>
      <c r="B34" s="322">
        <v>20105</v>
      </c>
      <c r="C34" s="322" t="s">
        <v>155</v>
      </c>
      <c r="D34" s="323">
        <v>831</v>
      </c>
      <c r="F34" s="308"/>
      <c r="G34" s="328">
        <v>2010450</v>
      </c>
      <c r="H34" s="328" t="s">
        <v>114</v>
      </c>
      <c r="I34" s="330">
        <f t="shared" si="0"/>
        <v>184</v>
      </c>
      <c r="J34" s="328">
        <v>184.12</v>
      </c>
      <c r="K34" s="328">
        <v>184.12</v>
      </c>
      <c r="L34" s="328">
        <v>165.75</v>
      </c>
      <c r="M34" s="328">
        <v>18.37</v>
      </c>
      <c r="N34" s="328"/>
      <c r="O34" s="305"/>
      <c r="P34" s="305"/>
    </row>
    <row r="35" s="305" customFormat="1" ht="19.9" customHeight="1" spans="1:16">
      <c r="A35" s="321" t="s">
        <v>156</v>
      </c>
      <c r="B35" s="326">
        <v>2010501</v>
      </c>
      <c r="C35" s="326" t="s">
        <v>95</v>
      </c>
      <c r="D35" s="327">
        <v>213</v>
      </c>
      <c r="F35" s="308"/>
      <c r="G35" s="324">
        <v>20105</v>
      </c>
      <c r="H35" s="324" t="s">
        <v>157</v>
      </c>
      <c r="I35" s="329">
        <f t="shared" si="0"/>
        <v>775</v>
      </c>
      <c r="J35" s="324">
        <v>774.55</v>
      </c>
      <c r="K35" s="324">
        <v>502.22</v>
      </c>
      <c r="L35" s="324">
        <v>407.45</v>
      </c>
      <c r="M35" s="324">
        <v>94.77</v>
      </c>
      <c r="N35" s="324">
        <v>272.32</v>
      </c>
      <c r="O35" s="306"/>
      <c r="P35" s="306"/>
    </row>
    <row r="36" s="305" customFormat="1" ht="19.9" customHeight="1" spans="1:14">
      <c r="A36" s="321" t="s">
        <v>158</v>
      </c>
      <c r="B36" s="326">
        <v>2010505</v>
      </c>
      <c r="C36" s="326" t="s">
        <v>159</v>
      </c>
      <c r="D36" s="327">
        <v>137</v>
      </c>
      <c r="F36" s="308"/>
      <c r="G36" s="328">
        <v>2010501</v>
      </c>
      <c r="H36" s="328" t="s">
        <v>96</v>
      </c>
      <c r="I36" s="330">
        <f t="shared" si="0"/>
        <v>294</v>
      </c>
      <c r="J36" s="328">
        <v>294.42</v>
      </c>
      <c r="K36" s="328">
        <v>294.42</v>
      </c>
      <c r="L36" s="328">
        <v>213.72</v>
      </c>
      <c r="M36" s="328">
        <v>80.69</v>
      </c>
      <c r="N36" s="328"/>
    </row>
    <row r="37" s="305" customFormat="1" ht="19.9" customHeight="1" spans="1:14">
      <c r="A37" s="321" t="s">
        <v>160</v>
      </c>
      <c r="B37" s="326">
        <v>2010507</v>
      </c>
      <c r="C37" s="326" t="s">
        <v>161</v>
      </c>
      <c r="D37" s="327">
        <v>206</v>
      </c>
      <c r="F37" s="308"/>
      <c r="G37" s="328">
        <v>2010505</v>
      </c>
      <c r="H37" s="328" t="s">
        <v>162</v>
      </c>
      <c r="I37" s="330">
        <f t="shared" si="0"/>
        <v>130</v>
      </c>
      <c r="J37" s="328">
        <v>129.64</v>
      </c>
      <c r="K37" s="328"/>
      <c r="L37" s="328"/>
      <c r="M37" s="328"/>
      <c r="N37" s="328">
        <v>129.64</v>
      </c>
    </row>
    <row r="38" s="305" customFormat="1" ht="19.9" customHeight="1" spans="1:14">
      <c r="A38" s="321" t="s">
        <v>163</v>
      </c>
      <c r="B38" s="326">
        <v>2010508</v>
      </c>
      <c r="C38" s="326" t="s">
        <v>164</v>
      </c>
      <c r="D38" s="327">
        <v>85</v>
      </c>
      <c r="F38" s="308"/>
      <c r="G38" s="328">
        <v>2010506</v>
      </c>
      <c r="H38" s="328" t="s">
        <v>165</v>
      </c>
      <c r="I38" s="330">
        <f t="shared" si="0"/>
        <v>131</v>
      </c>
      <c r="J38" s="328">
        <v>131.18</v>
      </c>
      <c r="K38" s="328"/>
      <c r="L38" s="328"/>
      <c r="M38" s="328"/>
      <c r="N38" s="328">
        <v>131.18</v>
      </c>
    </row>
    <row r="39" s="305" customFormat="1" ht="19.9" customHeight="1" spans="1:14">
      <c r="A39" s="321" t="s">
        <v>166</v>
      </c>
      <c r="B39" s="326">
        <v>2010550</v>
      </c>
      <c r="C39" s="326" t="s">
        <v>113</v>
      </c>
      <c r="D39" s="327">
        <v>190</v>
      </c>
      <c r="F39" s="308"/>
      <c r="G39" s="328">
        <v>2010507</v>
      </c>
      <c r="H39" s="328" t="s">
        <v>167</v>
      </c>
      <c r="I39" s="330">
        <f t="shared" si="0"/>
        <v>12</v>
      </c>
      <c r="J39" s="328">
        <v>11.5</v>
      </c>
      <c r="K39" s="328"/>
      <c r="L39" s="328"/>
      <c r="M39" s="328"/>
      <c r="N39" s="328">
        <v>11.5</v>
      </c>
    </row>
    <row r="40" s="306" customFormat="1" ht="19.9" customHeight="1" spans="1:16">
      <c r="A40" s="325" t="s">
        <v>168</v>
      </c>
      <c r="B40" s="322">
        <v>20106</v>
      </c>
      <c r="C40" s="322" t="s">
        <v>169</v>
      </c>
      <c r="D40" s="323">
        <v>1369</v>
      </c>
      <c r="F40" s="308"/>
      <c r="G40" s="328">
        <v>2010550</v>
      </c>
      <c r="H40" s="328" t="s">
        <v>114</v>
      </c>
      <c r="I40" s="330">
        <f t="shared" si="0"/>
        <v>208</v>
      </c>
      <c r="J40" s="328">
        <v>207.81</v>
      </c>
      <c r="K40" s="328">
        <v>207.81</v>
      </c>
      <c r="L40" s="328">
        <v>193.73</v>
      </c>
      <c r="M40" s="328">
        <v>14.08</v>
      </c>
      <c r="N40" s="328"/>
      <c r="O40" s="305"/>
      <c r="P40" s="305"/>
    </row>
    <row r="41" s="305" customFormat="1" ht="19.9" customHeight="1" spans="1:16">
      <c r="A41" s="321" t="s">
        <v>170</v>
      </c>
      <c r="B41" s="326">
        <v>2010601</v>
      </c>
      <c r="C41" s="326" t="s">
        <v>95</v>
      </c>
      <c r="D41" s="327">
        <v>483</v>
      </c>
      <c r="F41" s="308"/>
      <c r="G41" s="324">
        <v>20106</v>
      </c>
      <c r="H41" s="324" t="s">
        <v>171</v>
      </c>
      <c r="I41" s="329">
        <f t="shared" si="0"/>
        <v>1531</v>
      </c>
      <c r="J41" s="329">
        <v>1531.15</v>
      </c>
      <c r="K41" s="329">
        <v>1008.28</v>
      </c>
      <c r="L41" s="324">
        <v>909.4</v>
      </c>
      <c r="M41" s="324">
        <v>98.88</v>
      </c>
      <c r="N41" s="324">
        <v>522.87</v>
      </c>
      <c r="O41" s="306"/>
      <c r="P41" s="306"/>
    </row>
    <row r="42" s="305" customFormat="1" ht="19.9" customHeight="1" spans="1:14">
      <c r="A42" s="321" t="s">
        <v>172</v>
      </c>
      <c r="B42" s="326">
        <v>2010607</v>
      </c>
      <c r="C42" s="326" t="s">
        <v>173</v>
      </c>
      <c r="D42" s="327">
        <v>119</v>
      </c>
      <c r="F42" s="308"/>
      <c r="G42" s="328">
        <v>2010601</v>
      </c>
      <c r="H42" s="328" t="s">
        <v>96</v>
      </c>
      <c r="I42" s="330">
        <f t="shared" si="0"/>
        <v>602</v>
      </c>
      <c r="J42" s="328">
        <v>601.98</v>
      </c>
      <c r="K42" s="328">
        <v>601.98</v>
      </c>
      <c r="L42" s="328">
        <v>519.76</v>
      </c>
      <c r="M42" s="328">
        <v>82.22</v>
      </c>
      <c r="N42" s="328"/>
    </row>
    <row r="43" s="305" customFormat="1" ht="19.9" customHeight="1" spans="1:14">
      <c r="A43" s="321" t="s">
        <v>174</v>
      </c>
      <c r="B43" s="326">
        <v>2010608</v>
      </c>
      <c r="C43" s="326" t="s">
        <v>175</v>
      </c>
      <c r="D43" s="327">
        <v>300</v>
      </c>
      <c r="F43" s="308"/>
      <c r="G43" s="328">
        <v>2010607</v>
      </c>
      <c r="H43" s="328" t="s">
        <v>176</v>
      </c>
      <c r="I43" s="330">
        <f t="shared" si="0"/>
        <v>49</v>
      </c>
      <c r="J43" s="328">
        <v>49.47</v>
      </c>
      <c r="K43" s="328"/>
      <c r="L43" s="328"/>
      <c r="M43" s="328"/>
      <c r="N43" s="328">
        <v>49.47</v>
      </c>
    </row>
    <row r="44" s="305" customFormat="1" ht="19.9" customHeight="1" spans="1:14">
      <c r="A44" s="321" t="s">
        <v>177</v>
      </c>
      <c r="B44" s="326">
        <v>2010650</v>
      </c>
      <c r="C44" s="326" t="s">
        <v>113</v>
      </c>
      <c r="D44" s="327">
        <v>467</v>
      </c>
      <c r="F44" s="308"/>
      <c r="G44" s="328">
        <v>2010608</v>
      </c>
      <c r="H44" s="328" t="s">
        <v>178</v>
      </c>
      <c r="I44" s="330">
        <f t="shared" si="0"/>
        <v>473</v>
      </c>
      <c r="J44" s="328">
        <v>473.4</v>
      </c>
      <c r="K44" s="328"/>
      <c r="L44" s="328"/>
      <c r="M44" s="328"/>
      <c r="N44" s="328">
        <v>473.4</v>
      </c>
    </row>
    <row r="45" s="306" customFormat="1" ht="19.9" customHeight="1" spans="1:16">
      <c r="A45" s="325" t="s">
        <v>179</v>
      </c>
      <c r="B45" s="322">
        <v>20108</v>
      </c>
      <c r="C45" s="322" t="s">
        <v>180</v>
      </c>
      <c r="D45" s="323">
        <f>SUM(D46:D49)</f>
        <v>384</v>
      </c>
      <c r="F45" s="308"/>
      <c r="G45" s="328">
        <v>2010650</v>
      </c>
      <c r="H45" s="328" t="s">
        <v>114</v>
      </c>
      <c r="I45" s="330">
        <f t="shared" si="0"/>
        <v>406</v>
      </c>
      <c r="J45" s="328">
        <v>406.3</v>
      </c>
      <c r="K45" s="328">
        <v>406.3</v>
      </c>
      <c r="L45" s="328">
        <v>389.64</v>
      </c>
      <c r="M45" s="328">
        <v>16.66</v>
      </c>
      <c r="N45" s="328"/>
      <c r="O45" s="305"/>
      <c r="P45" s="305"/>
    </row>
    <row r="46" s="305" customFormat="1" ht="19.9" customHeight="1" spans="1:16">
      <c r="A46" s="321" t="s">
        <v>181</v>
      </c>
      <c r="B46" s="326">
        <v>2010801</v>
      </c>
      <c r="C46" s="326" t="s">
        <v>95</v>
      </c>
      <c r="D46" s="327">
        <v>200</v>
      </c>
      <c r="F46" s="308"/>
      <c r="G46" s="324">
        <v>20106</v>
      </c>
      <c r="H46" s="324" t="s">
        <v>171</v>
      </c>
      <c r="I46" s="329">
        <f t="shared" si="0"/>
        <v>1531</v>
      </c>
      <c r="J46" s="329">
        <v>1531.15</v>
      </c>
      <c r="K46" s="329">
        <v>1008.28</v>
      </c>
      <c r="L46" s="324">
        <v>909.4</v>
      </c>
      <c r="M46" s="324">
        <v>98.88</v>
      </c>
      <c r="N46" s="324">
        <v>522.87</v>
      </c>
      <c r="O46" s="306"/>
      <c r="P46" s="306"/>
    </row>
    <row r="47" s="305" customFormat="1" ht="19.9" customHeight="1" spans="1:14">
      <c r="A47" s="321" t="s">
        <v>182</v>
      </c>
      <c r="B47" s="326">
        <v>2010804</v>
      </c>
      <c r="C47" s="326" t="s">
        <v>183</v>
      </c>
      <c r="D47" s="327">
        <v>137</v>
      </c>
      <c r="F47" s="308"/>
      <c r="G47" s="328">
        <v>2010601</v>
      </c>
      <c r="H47" s="328" t="s">
        <v>96</v>
      </c>
      <c r="I47" s="330">
        <f t="shared" si="0"/>
        <v>602</v>
      </c>
      <c r="J47" s="328">
        <v>601.98</v>
      </c>
      <c r="K47" s="328">
        <v>601.98</v>
      </c>
      <c r="L47" s="328">
        <v>519.76</v>
      </c>
      <c r="M47" s="328">
        <v>82.22</v>
      </c>
      <c r="N47" s="328"/>
    </row>
    <row r="48" s="305" customFormat="1" ht="19.9" customHeight="1" spans="1:16">
      <c r="A48" s="321" t="s">
        <v>184</v>
      </c>
      <c r="B48" s="326">
        <v>2010806</v>
      </c>
      <c r="C48" s="326" t="s">
        <v>173</v>
      </c>
      <c r="D48" s="327">
        <v>2</v>
      </c>
      <c r="F48" s="308"/>
      <c r="G48" s="324">
        <v>20108</v>
      </c>
      <c r="H48" s="324" t="s">
        <v>185</v>
      </c>
      <c r="I48" s="329">
        <f t="shared" si="0"/>
        <v>220</v>
      </c>
      <c r="J48" s="324">
        <v>220.26</v>
      </c>
      <c r="K48" s="324">
        <v>220.26</v>
      </c>
      <c r="L48" s="324">
        <v>192.23</v>
      </c>
      <c r="M48" s="324">
        <v>28.04</v>
      </c>
      <c r="N48" s="324"/>
      <c r="O48" s="306"/>
      <c r="P48" s="306"/>
    </row>
    <row r="49" s="305" customFormat="1" ht="19.9" customHeight="1" spans="1:14">
      <c r="A49" s="321" t="s">
        <v>186</v>
      </c>
      <c r="B49" s="326">
        <v>2010850</v>
      </c>
      <c r="C49" s="326" t="s">
        <v>113</v>
      </c>
      <c r="D49" s="327">
        <v>45</v>
      </c>
      <c r="F49" s="308"/>
      <c r="G49" s="328">
        <v>2010801</v>
      </c>
      <c r="H49" s="328" t="s">
        <v>96</v>
      </c>
      <c r="I49" s="330">
        <f t="shared" si="0"/>
        <v>169</v>
      </c>
      <c r="J49" s="328">
        <v>168.89</v>
      </c>
      <c r="K49" s="328">
        <v>168.89</v>
      </c>
      <c r="L49" s="328">
        <v>145.43</v>
      </c>
      <c r="M49" s="328">
        <v>23.46</v>
      </c>
      <c r="N49" s="328"/>
    </row>
    <row r="50" s="306" customFormat="1" ht="19.9" customHeight="1" spans="1:16">
      <c r="A50" s="325" t="s">
        <v>187</v>
      </c>
      <c r="B50" s="322">
        <v>20111</v>
      </c>
      <c r="C50" s="322" t="s">
        <v>188</v>
      </c>
      <c r="D50" s="323">
        <v>1199</v>
      </c>
      <c r="F50" s="308"/>
      <c r="G50" s="328">
        <v>2011101</v>
      </c>
      <c r="H50" s="328" t="s">
        <v>96</v>
      </c>
      <c r="I50" s="330">
        <f t="shared" si="0"/>
        <v>667</v>
      </c>
      <c r="J50" s="328">
        <v>667.32</v>
      </c>
      <c r="K50" s="328">
        <v>667.32</v>
      </c>
      <c r="L50" s="328">
        <v>533.81</v>
      </c>
      <c r="M50" s="328">
        <v>133.51</v>
      </c>
      <c r="N50" s="328"/>
      <c r="O50" s="305"/>
      <c r="P50" s="305"/>
    </row>
    <row r="51" s="305" customFormat="1" ht="19.9" customHeight="1" spans="1:14">
      <c r="A51" s="321" t="s">
        <v>189</v>
      </c>
      <c r="B51" s="326">
        <v>2011101</v>
      </c>
      <c r="C51" s="326" t="s">
        <v>95</v>
      </c>
      <c r="D51" s="327">
        <v>817</v>
      </c>
      <c r="F51" s="308"/>
      <c r="G51" s="328">
        <v>2011102</v>
      </c>
      <c r="H51" s="328" t="s">
        <v>99</v>
      </c>
      <c r="I51" s="330">
        <f t="shared" si="0"/>
        <v>536</v>
      </c>
      <c r="J51" s="328">
        <v>535.64</v>
      </c>
      <c r="K51" s="328"/>
      <c r="L51" s="328"/>
      <c r="M51" s="328"/>
      <c r="N51" s="328">
        <v>535.64</v>
      </c>
    </row>
    <row r="52" s="305" customFormat="1" ht="19.9" customHeight="1" spans="1:14">
      <c r="A52" s="321" t="s">
        <v>190</v>
      </c>
      <c r="B52" s="326">
        <v>2011150</v>
      </c>
      <c r="C52" s="326" t="s">
        <v>113</v>
      </c>
      <c r="D52" s="327">
        <v>54</v>
      </c>
      <c r="F52" s="308"/>
      <c r="G52" s="328">
        <v>2011150</v>
      </c>
      <c r="H52" s="328" t="s">
        <v>114</v>
      </c>
      <c r="I52" s="330">
        <f t="shared" si="0"/>
        <v>49</v>
      </c>
      <c r="J52" s="328">
        <v>49.36</v>
      </c>
      <c r="K52" s="328">
        <v>49.36</v>
      </c>
      <c r="L52" s="328">
        <v>42.94</v>
      </c>
      <c r="M52" s="328">
        <v>6.42</v>
      </c>
      <c r="N52" s="328"/>
    </row>
    <row r="53" s="305" customFormat="1" ht="19.9" customHeight="1" spans="1:16">
      <c r="A53" s="321" t="s">
        <v>191</v>
      </c>
      <c r="B53" s="326">
        <v>2011199</v>
      </c>
      <c r="C53" s="326" t="s">
        <v>192</v>
      </c>
      <c r="D53" s="327">
        <v>328</v>
      </c>
      <c r="F53" s="308"/>
      <c r="G53" s="324">
        <v>20113</v>
      </c>
      <c r="H53" s="324" t="s">
        <v>193</v>
      </c>
      <c r="I53" s="329">
        <f t="shared" si="0"/>
        <v>4485</v>
      </c>
      <c r="J53" s="329">
        <v>4484.6</v>
      </c>
      <c r="K53" s="324">
        <v>704.45</v>
      </c>
      <c r="L53" s="324">
        <v>616.73</v>
      </c>
      <c r="M53" s="324">
        <v>87.72</v>
      </c>
      <c r="N53" s="329">
        <v>3780.15</v>
      </c>
      <c r="O53" s="306"/>
      <c r="P53" s="306"/>
    </row>
    <row r="54" s="306" customFormat="1" ht="19.9" customHeight="1" spans="1:16">
      <c r="A54" s="325" t="s">
        <v>194</v>
      </c>
      <c r="B54" s="322">
        <v>20113</v>
      </c>
      <c r="C54" s="322" t="s">
        <v>195</v>
      </c>
      <c r="D54" s="323">
        <v>965</v>
      </c>
      <c r="F54" s="308"/>
      <c r="G54" s="328">
        <v>2011301</v>
      </c>
      <c r="H54" s="328" t="s">
        <v>96</v>
      </c>
      <c r="I54" s="330">
        <f t="shared" si="0"/>
        <v>550</v>
      </c>
      <c r="J54" s="328">
        <v>549.59</v>
      </c>
      <c r="K54" s="328">
        <v>454.59</v>
      </c>
      <c r="L54" s="328">
        <v>397.18</v>
      </c>
      <c r="M54" s="328">
        <v>57.4</v>
      </c>
      <c r="N54" s="328">
        <v>95</v>
      </c>
      <c r="O54" s="305"/>
      <c r="P54" s="305"/>
    </row>
    <row r="55" s="305" customFormat="1" ht="19.9" customHeight="1" spans="1:14">
      <c r="A55" s="321" t="s">
        <v>196</v>
      </c>
      <c r="B55" s="326">
        <v>2011301</v>
      </c>
      <c r="C55" s="326" t="s">
        <v>95</v>
      </c>
      <c r="D55" s="327">
        <v>453</v>
      </c>
      <c r="F55" s="308"/>
      <c r="G55" s="328">
        <v>2011302</v>
      </c>
      <c r="H55" s="328" t="s">
        <v>99</v>
      </c>
      <c r="I55" s="330">
        <f t="shared" si="0"/>
        <v>8</v>
      </c>
      <c r="J55" s="328">
        <v>7.72</v>
      </c>
      <c r="K55" s="328"/>
      <c r="L55" s="328"/>
      <c r="M55" s="328"/>
      <c r="N55" s="328">
        <v>7.72</v>
      </c>
    </row>
    <row r="56" s="305" customFormat="1" ht="19.9" customHeight="1" spans="1:14">
      <c r="A56" s="321" t="s">
        <v>197</v>
      </c>
      <c r="B56" s="326">
        <v>2011308</v>
      </c>
      <c r="C56" s="326" t="s">
        <v>198</v>
      </c>
      <c r="D56" s="327">
        <v>100</v>
      </c>
      <c r="F56" s="308"/>
      <c r="G56" s="328">
        <v>2011308</v>
      </c>
      <c r="H56" s="328" t="s">
        <v>199</v>
      </c>
      <c r="I56" s="330">
        <f t="shared" si="0"/>
        <v>3677</v>
      </c>
      <c r="J56" s="330">
        <v>3677.43</v>
      </c>
      <c r="K56" s="328"/>
      <c r="L56" s="328"/>
      <c r="M56" s="328"/>
      <c r="N56" s="330">
        <v>3677.43</v>
      </c>
    </row>
    <row r="57" s="305" customFormat="1" ht="19.9" customHeight="1" spans="1:14">
      <c r="A57" s="321" t="s">
        <v>200</v>
      </c>
      <c r="B57" s="326">
        <v>2011350</v>
      </c>
      <c r="C57" s="326" t="s">
        <v>113</v>
      </c>
      <c r="D57" s="327">
        <v>412</v>
      </c>
      <c r="F57" s="308"/>
      <c r="G57" s="328">
        <v>2011350</v>
      </c>
      <c r="H57" s="328" t="s">
        <v>114</v>
      </c>
      <c r="I57" s="330">
        <f t="shared" si="0"/>
        <v>250</v>
      </c>
      <c r="J57" s="328">
        <v>249.86</v>
      </c>
      <c r="K57" s="328">
        <v>249.86</v>
      </c>
      <c r="L57" s="328">
        <v>219.54</v>
      </c>
      <c r="M57" s="328">
        <v>30.32</v>
      </c>
      <c r="N57" s="328"/>
    </row>
    <row r="58" s="306" customFormat="1" ht="19.9" customHeight="1" spans="1:14">
      <c r="A58" s="325" t="s">
        <v>201</v>
      </c>
      <c r="B58" s="322">
        <v>20114</v>
      </c>
      <c r="C58" s="322" t="s">
        <v>202</v>
      </c>
      <c r="D58" s="323">
        <v>30</v>
      </c>
      <c r="F58" s="308"/>
      <c r="G58" s="324">
        <v>20123</v>
      </c>
      <c r="H58" s="324" t="s">
        <v>203</v>
      </c>
      <c r="I58" s="329">
        <f t="shared" si="0"/>
        <v>175</v>
      </c>
      <c r="J58" s="324">
        <v>174.55</v>
      </c>
      <c r="K58" s="324">
        <v>134.38</v>
      </c>
      <c r="L58" s="324">
        <v>108.88</v>
      </c>
      <c r="M58" s="324">
        <v>25.49</v>
      </c>
      <c r="N58" s="324">
        <v>40.17</v>
      </c>
    </row>
    <row r="59" s="305" customFormat="1" ht="19.9" customHeight="1" spans="1:14">
      <c r="A59" s="321" t="s">
        <v>204</v>
      </c>
      <c r="B59" s="326">
        <v>2011401</v>
      </c>
      <c r="C59" s="326" t="s">
        <v>95</v>
      </c>
      <c r="D59" s="327">
        <v>30</v>
      </c>
      <c r="F59" s="308"/>
      <c r="G59" s="328">
        <v>2012301</v>
      </c>
      <c r="H59" s="328" t="s">
        <v>96</v>
      </c>
      <c r="I59" s="330">
        <f t="shared" si="0"/>
        <v>95</v>
      </c>
      <c r="J59" s="328">
        <v>94.75</v>
      </c>
      <c r="K59" s="328">
        <v>94.75</v>
      </c>
      <c r="L59" s="328">
        <v>80.1</v>
      </c>
      <c r="M59" s="328">
        <v>14.65</v>
      </c>
      <c r="N59" s="328"/>
    </row>
    <row r="60" s="306" customFormat="1" ht="19.9" customHeight="1" spans="1:16">
      <c r="A60" s="325" t="s">
        <v>205</v>
      </c>
      <c r="B60" s="322">
        <v>20123</v>
      </c>
      <c r="C60" s="322" t="s">
        <v>206</v>
      </c>
      <c r="D60" s="323">
        <v>195</v>
      </c>
      <c r="F60" s="308"/>
      <c r="G60" s="328">
        <v>2012302</v>
      </c>
      <c r="H60" s="328" t="s">
        <v>99</v>
      </c>
      <c r="I60" s="330">
        <f t="shared" si="0"/>
        <v>5</v>
      </c>
      <c r="J60" s="328">
        <v>4.8</v>
      </c>
      <c r="K60" s="328">
        <v>4.8</v>
      </c>
      <c r="L60" s="328"/>
      <c r="M60" s="328">
        <v>4.8</v>
      </c>
      <c r="N60" s="328"/>
      <c r="O60" s="305"/>
      <c r="P60" s="305"/>
    </row>
    <row r="61" s="305" customFormat="1" ht="19.9" customHeight="1" spans="1:14">
      <c r="A61" s="321" t="s">
        <v>207</v>
      </c>
      <c r="B61" s="326">
        <v>2012301</v>
      </c>
      <c r="C61" s="326" t="s">
        <v>95</v>
      </c>
      <c r="D61" s="327">
        <v>96</v>
      </c>
      <c r="F61" s="308"/>
      <c r="G61" s="328">
        <v>2012304</v>
      </c>
      <c r="H61" s="328" t="s">
        <v>208</v>
      </c>
      <c r="I61" s="330">
        <f t="shared" si="0"/>
        <v>40</v>
      </c>
      <c r="J61" s="328">
        <v>40.17</v>
      </c>
      <c r="K61" s="328"/>
      <c r="L61" s="328"/>
      <c r="M61" s="328"/>
      <c r="N61" s="328">
        <v>40.17</v>
      </c>
    </row>
    <row r="62" s="305" customFormat="1" ht="19.9" customHeight="1" spans="1:14">
      <c r="A62" s="321" t="s">
        <v>209</v>
      </c>
      <c r="B62" s="326">
        <v>2012304</v>
      </c>
      <c r="C62" s="326" t="s">
        <v>210</v>
      </c>
      <c r="D62" s="327">
        <v>56</v>
      </c>
      <c r="F62" s="308"/>
      <c r="G62" s="328">
        <v>2012350</v>
      </c>
      <c r="H62" s="328" t="s">
        <v>114</v>
      </c>
      <c r="I62" s="330">
        <f t="shared" si="0"/>
        <v>35</v>
      </c>
      <c r="J62" s="328">
        <v>34.83</v>
      </c>
      <c r="K62" s="328">
        <v>34.83</v>
      </c>
      <c r="L62" s="328">
        <v>28.78</v>
      </c>
      <c r="M62" s="328">
        <v>6.05</v>
      </c>
      <c r="N62" s="328"/>
    </row>
    <row r="63" s="305" customFormat="1" ht="19.9" customHeight="1" spans="1:16">
      <c r="A63" s="321" t="s">
        <v>211</v>
      </c>
      <c r="B63" s="326">
        <v>2012350</v>
      </c>
      <c r="C63" s="326" t="s">
        <v>113</v>
      </c>
      <c r="D63" s="327">
        <v>43</v>
      </c>
      <c r="F63" s="308"/>
      <c r="G63" s="324">
        <v>20126</v>
      </c>
      <c r="H63" s="324" t="s">
        <v>212</v>
      </c>
      <c r="I63" s="329">
        <f t="shared" si="0"/>
        <v>222</v>
      </c>
      <c r="J63" s="324">
        <v>222.35</v>
      </c>
      <c r="K63" s="324">
        <v>99.35</v>
      </c>
      <c r="L63" s="324">
        <v>85.97</v>
      </c>
      <c r="M63" s="324">
        <v>13.38</v>
      </c>
      <c r="N63" s="324">
        <v>123</v>
      </c>
      <c r="O63" s="306"/>
      <c r="P63" s="306"/>
    </row>
    <row r="64" s="306" customFormat="1" ht="19.9" customHeight="1" spans="1:16">
      <c r="A64" s="325" t="s">
        <v>213</v>
      </c>
      <c r="B64" s="322">
        <v>20126</v>
      </c>
      <c r="C64" s="322" t="s">
        <v>214</v>
      </c>
      <c r="D64" s="323">
        <v>148</v>
      </c>
      <c r="F64" s="308"/>
      <c r="G64" s="328">
        <v>2012601</v>
      </c>
      <c r="H64" s="328" t="s">
        <v>96</v>
      </c>
      <c r="I64" s="330">
        <f t="shared" si="0"/>
        <v>99</v>
      </c>
      <c r="J64" s="328">
        <v>99.35</v>
      </c>
      <c r="K64" s="328">
        <v>99.35</v>
      </c>
      <c r="L64" s="328">
        <v>85.97</v>
      </c>
      <c r="M64" s="328">
        <v>13.38</v>
      </c>
      <c r="N64" s="328"/>
      <c r="O64" s="305"/>
      <c r="P64" s="305"/>
    </row>
    <row r="65" s="305" customFormat="1" ht="19.9" customHeight="1" spans="1:14">
      <c r="A65" s="321" t="s">
        <v>215</v>
      </c>
      <c r="B65" s="326">
        <v>2012601</v>
      </c>
      <c r="C65" s="326" t="s">
        <v>95</v>
      </c>
      <c r="D65" s="327">
        <v>105</v>
      </c>
      <c r="F65" s="308"/>
      <c r="G65" s="328">
        <v>2012604</v>
      </c>
      <c r="H65" s="328" t="s">
        <v>216</v>
      </c>
      <c r="I65" s="330">
        <f t="shared" si="0"/>
        <v>123</v>
      </c>
      <c r="J65" s="328">
        <v>123</v>
      </c>
      <c r="K65" s="328"/>
      <c r="L65" s="328"/>
      <c r="M65" s="328"/>
      <c r="N65" s="328">
        <v>123</v>
      </c>
    </row>
    <row r="66" s="305" customFormat="1" ht="19.9" customHeight="1" spans="1:16">
      <c r="A66" s="321" t="s">
        <v>217</v>
      </c>
      <c r="B66" s="326">
        <v>2012604</v>
      </c>
      <c r="C66" s="326" t="s">
        <v>218</v>
      </c>
      <c r="D66" s="327">
        <v>43</v>
      </c>
      <c r="F66" s="308"/>
      <c r="G66" s="324">
        <v>20128</v>
      </c>
      <c r="H66" s="324" t="s">
        <v>219</v>
      </c>
      <c r="I66" s="329">
        <f t="shared" si="0"/>
        <v>269</v>
      </c>
      <c r="J66" s="324">
        <v>269.33</v>
      </c>
      <c r="K66" s="324">
        <v>59.33</v>
      </c>
      <c r="L66" s="324">
        <v>51.24</v>
      </c>
      <c r="M66" s="324">
        <v>8.09</v>
      </c>
      <c r="N66" s="324">
        <v>210</v>
      </c>
      <c r="O66" s="306"/>
      <c r="P66" s="306"/>
    </row>
    <row r="67" s="306" customFormat="1" ht="19.9" customHeight="1" spans="1:16">
      <c r="A67" s="325" t="s">
        <v>220</v>
      </c>
      <c r="B67" s="322">
        <v>20128</v>
      </c>
      <c r="C67" s="322" t="s">
        <v>221</v>
      </c>
      <c r="D67" s="323">
        <v>62</v>
      </c>
      <c r="F67" s="308"/>
      <c r="G67" s="328">
        <v>2012801</v>
      </c>
      <c r="H67" s="328" t="s">
        <v>96</v>
      </c>
      <c r="I67" s="330">
        <f t="shared" si="0"/>
        <v>59</v>
      </c>
      <c r="J67" s="328">
        <v>59.33</v>
      </c>
      <c r="K67" s="328">
        <v>59.33</v>
      </c>
      <c r="L67" s="328">
        <v>51.24</v>
      </c>
      <c r="M67" s="328">
        <v>8.09</v>
      </c>
      <c r="N67" s="328"/>
      <c r="O67" s="305"/>
      <c r="P67" s="305"/>
    </row>
    <row r="68" s="305" customFormat="1" ht="19.9" customHeight="1" spans="1:14">
      <c r="A68" s="321" t="s">
        <v>222</v>
      </c>
      <c r="B68" s="326">
        <v>2012801</v>
      </c>
      <c r="C68" s="326" t="s">
        <v>95</v>
      </c>
      <c r="D68" s="327">
        <v>57</v>
      </c>
      <c r="F68" s="308"/>
      <c r="G68" s="328">
        <v>2012899</v>
      </c>
      <c r="H68" s="328" t="s">
        <v>223</v>
      </c>
      <c r="I68" s="330">
        <f t="shared" si="0"/>
        <v>210</v>
      </c>
      <c r="J68" s="328">
        <v>210</v>
      </c>
      <c r="K68" s="328"/>
      <c r="L68" s="328"/>
      <c r="M68" s="328"/>
      <c r="N68" s="328">
        <v>210</v>
      </c>
    </row>
    <row r="69" s="305" customFormat="1" ht="19.9" customHeight="1" spans="1:16">
      <c r="A69" s="321" t="s">
        <v>224</v>
      </c>
      <c r="B69" s="326">
        <v>2012802</v>
      </c>
      <c r="C69" s="326" t="s">
        <v>98</v>
      </c>
      <c r="D69" s="327">
        <v>5</v>
      </c>
      <c r="F69" s="308"/>
      <c r="G69" s="324">
        <v>20129</v>
      </c>
      <c r="H69" s="324" t="s">
        <v>225</v>
      </c>
      <c r="I69" s="329">
        <f t="shared" si="0"/>
        <v>360</v>
      </c>
      <c r="J69" s="324">
        <v>359.58</v>
      </c>
      <c r="K69" s="324">
        <v>198.53</v>
      </c>
      <c r="L69" s="324">
        <v>173.97</v>
      </c>
      <c r="M69" s="324">
        <v>24.56</v>
      </c>
      <c r="N69" s="324">
        <v>161.05</v>
      </c>
      <c r="O69" s="306"/>
      <c r="P69" s="306"/>
    </row>
    <row r="70" s="306" customFormat="1" ht="19.9" customHeight="1" spans="1:16">
      <c r="A70" s="325" t="s">
        <v>226</v>
      </c>
      <c r="B70" s="322">
        <v>20129</v>
      </c>
      <c r="C70" s="322" t="s">
        <v>227</v>
      </c>
      <c r="D70" s="323">
        <v>387</v>
      </c>
      <c r="F70" s="308"/>
      <c r="G70" s="328">
        <v>2012901</v>
      </c>
      <c r="H70" s="328" t="s">
        <v>96</v>
      </c>
      <c r="I70" s="330">
        <f t="shared" si="0"/>
        <v>190</v>
      </c>
      <c r="J70" s="328">
        <v>189.81</v>
      </c>
      <c r="K70" s="328">
        <v>189.81</v>
      </c>
      <c r="L70" s="328">
        <v>165.25</v>
      </c>
      <c r="M70" s="328">
        <v>24.56</v>
      </c>
      <c r="N70" s="328"/>
      <c r="O70" s="305"/>
      <c r="P70" s="305"/>
    </row>
    <row r="71" s="305" customFormat="1" ht="19.9" customHeight="1" spans="1:14">
      <c r="A71" s="321" t="s">
        <v>228</v>
      </c>
      <c r="B71" s="326">
        <v>2012901</v>
      </c>
      <c r="C71" s="326" t="s">
        <v>95</v>
      </c>
      <c r="D71" s="327">
        <v>240</v>
      </c>
      <c r="F71" s="308"/>
      <c r="G71" s="328">
        <v>2012902</v>
      </c>
      <c r="H71" s="328" t="s">
        <v>99</v>
      </c>
      <c r="I71" s="330">
        <f>ROUND(J71,0)</f>
        <v>78</v>
      </c>
      <c r="J71" s="328">
        <v>78</v>
      </c>
      <c r="K71" s="328"/>
      <c r="L71" s="328"/>
      <c r="M71" s="328"/>
      <c r="N71" s="328">
        <v>78</v>
      </c>
    </row>
    <row r="72" s="305" customFormat="1" ht="19.9" customHeight="1" spans="1:14">
      <c r="A72" s="321" t="s">
        <v>229</v>
      </c>
      <c r="B72" s="326">
        <v>2012902</v>
      </c>
      <c r="C72" s="326" t="s">
        <v>98</v>
      </c>
      <c r="D72" s="327">
        <v>68</v>
      </c>
      <c r="F72" s="308"/>
      <c r="G72" s="328">
        <v>2012950</v>
      </c>
      <c r="H72" s="328" t="s">
        <v>114</v>
      </c>
      <c r="I72" s="330">
        <f>ROUND(J72,0)</f>
        <v>37</v>
      </c>
      <c r="J72" s="328">
        <v>37.46</v>
      </c>
      <c r="K72" s="328">
        <v>8.72</v>
      </c>
      <c r="L72" s="328">
        <v>8.72</v>
      </c>
      <c r="M72" s="328"/>
      <c r="N72" s="328">
        <v>28.74</v>
      </c>
    </row>
    <row r="73" s="305" customFormat="1" ht="19.9" customHeight="1" spans="1:16">
      <c r="A73" s="321" t="s">
        <v>230</v>
      </c>
      <c r="B73" s="326">
        <v>2012999</v>
      </c>
      <c r="C73" s="326" t="s">
        <v>231</v>
      </c>
      <c r="D73" s="327">
        <v>79</v>
      </c>
      <c r="F73" s="308"/>
      <c r="G73" s="324">
        <v>20131</v>
      </c>
      <c r="H73" s="324" t="s">
        <v>232</v>
      </c>
      <c r="I73" s="329">
        <f t="shared" ref="I73:I125" si="1">ROUND(J73,0)</f>
        <v>3529</v>
      </c>
      <c r="J73" s="329">
        <v>3529.27</v>
      </c>
      <c r="K73" s="329">
        <v>1421.43</v>
      </c>
      <c r="L73" s="329">
        <v>1273.3</v>
      </c>
      <c r="M73" s="324">
        <v>148.13</v>
      </c>
      <c r="N73" s="329">
        <v>2107.85</v>
      </c>
      <c r="O73" s="306"/>
      <c r="P73" s="306"/>
    </row>
    <row r="74" s="306" customFormat="1" ht="19.9" customHeight="1" spans="1:16">
      <c r="A74" s="321" t="s">
        <v>233</v>
      </c>
      <c r="B74" s="322">
        <v>20131</v>
      </c>
      <c r="C74" s="322" t="s">
        <v>234</v>
      </c>
      <c r="D74" s="323">
        <v>2400</v>
      </c>
      <c r="F74" s="308"/>
      <c r="G74" s="328">
        <v>2013101</v>
      </c>
      <c r="H74" s="328" t="s">
        <v>96</v>
      </c>
      <c r="I74" s="330">
        <f t="shared" si="1"/>
        <v>1243</v>
      </c>
      <c r="J74" s="330">
        <v>1243.13</v>
      </c>
      <c r="K74" s="330">
        <v>1195.13</v>
      </c>
      <c r="L74" s="330">
        <v>1061.16</v>
      </c>
      <c r="M74" s="328">
        <v>133.97</v>
      </c>
      <c r="N74" s="328">
        <v>48</v>
      </c>
      <c r="O74" s="305"/>
      <c r="P74" s="305"/>
    </row>
    <row r="75" s="305" customFormat="1" ht="19.9" customHeight="1" spans="1:14">
      <c r="A75" s="321" t="s">
        <v>235</v>
      </c>
      <c r="B75" s="326">
        <v>2013101</v>
      </c>
      <c r="C75" s="326" t="s">
        <v>95</v>
      </c>
      <c r="D75" s="327">
        <v>1087</v>
      </c>
      <c r="F75" s="308"/>
      <c r="G75" s="328">
        <v>2013102</v>
      </c>
      <c r="H75" s="328" t="s">
        <v>99</v>
      </c>
      <c r="I75" s="330">
        <f t="shared" si="1"/>
        <v>938</v>
      </c>
      <c r="J75" s="328">
        <v>937.75</v>
      </c>
      <c r="K75" s="328"/>
      <c r="L75" s="328"/>
      <c r="M75" s="328"/>
      <c r="N75" s="328">
        <v>937.75</v>
      </c>
    </row>
    <row r="76" s="305" customFormat="1" ht="19.9" customHeight="1" spans="1:14">
      <c r="A76" s="321" t="s">
        <v>236</v>
      </c>
      <c r="B76" s="326">
        <v>2013102</v>
      </c>
      <c r="C76" s="326" t="s">
        <v>98</v>
      </c>
      <c r="D76" s="327">
        <v>478</v>
      </c>
      <c r="F76" s="308"/>
      <c r="G76" s="328">
        <v>2013150</v>
      </c>
      <c r="H76" s="328" t="s">
        <v>114</v>
      </c>
      <c r="I76" s="330">
        <f t="shared" si="1"/>
        <v>216</v>
      </c>
      <c r="J76" s="328">
        <v>216.38</v>
      </c>
      <c r="K76" s="328">
        <v>216.38</v>
      </c>
      <c r="L76" s="328">
        <v>202.23</v>
      </c>
      <c r="M76" s="328">
        <v>14.15</v>
      </c>
      <c r="N76" s="328"/>
    </row>
    <row r="77" s="305" customFormat="1" ht="19.9" customHeight="1" spans="1:14">
      <c r="A77" s="321" t="s">
        <v>237</v>
      </c>
      <c r="B77" s="326">
        <v>2013150</v>
      </c>
      <c r="C77" s="326" t="s">
        <v>113</v>
      </c>
      <c r="D77" s="327">
        <v>194</v>
      </c>
      <c r="F77" s="308"/>
      <c r="G77" s="328">
        <v>2013199</v>
      </c>
      <c r="H77" s="328" t="s">
        <v>238</v>
      </c>
      <c r="I77" s="330">
        <f t="shared" si="1"/>
        <v>1132</v>
      </c>
      <c r="J77" s="330">
        <v>1132.01</v>
      </c>
      <c r="K77" s="328">
        <v>9.92</v>
      </c>
      <c r="L77" s="328">
        <v>9.92</v>
      </c>
      <c r="M77" s="328"/>
      <c r="N77" s="330">
        <v>1122.09</v>
      </c>
    </row>
    <row r="78" s="305" customFormat="1" ht="19.9" customHeight="1" spans="1:16">
      <c r="A78" s="321" t="s">
        <v>239</v>
      </c>
      <c r="B78" s="326">
        <v>2013199</v>
      </c>
      <c r="C78" s="326" t="s">
        <v>240</v>
      </c>
      <c r="D78" s="327">
        <v>641</v>
      </c>
      <c r="F78" s="308"/>
      <c r="G78" s="324">
        <v>20132</v>
      </c>
      <c r="H78" s="324" t="s">
        <v>241</v>
      </c>
      <c r="I78" s="329">
        <f t="shared" si="1"/>
        <v>617</v>
      </c>
      <c r="J78" s="324">
        <v>617.18</v>
      </c>
      <c r="K78" s="324">
        <v>348.03</v>
      </c>
      <c r="L78" s="324">
        <v>298.49</v>
      </c>
      <c r="M78" s="324">
        <v>49.55</v>
      </c>
      <c r="N78" s="324">
        <v>269.15</v>
      </c>
      <c r="O78" s="306"/>
      <c r="P78" s="306"/>
    </row>
    <row r="79" s="306" customFormat="1" ht="19.9" customHeight="1" spans="1:16">
      <c r="A79" s="321" t="s">
        <v>242</v>
      </c>
      <c r="B79" s="322">
        <v>20132</v>
      </c>
      <c r="C79" s="322" t="s">
        <v>243</v>
      </c>
      <c r="D79" s="323">
        <v>602</v>
      </c>
      <c r="F79" s="308"/>
      <c r="G79" s="328">
        <v>2013201</v>
      </c>
      <c r="H79" s="328" t="s">
        <v>96</v>
      </c>
      <c r="I79" s="330">
        <f t="shared" si="1"/>
        <v>284</v>
      </c>
      <c r="J79" s="328">
        <v>284.42</v>
      </c>
      <c r="K79" s="328">
        <v>284.42</v>
      </c>
      <c r="L79" s="328">
        <v>241.18</v>
      </c>
      <c r="M79" s="328">
        <v>43.23</v>
      </c>
      <c r="N79" s="328"/>
      <c r="O79" s="305"/>
      <c r="P79" s="305"/>
    </row>
    <row r="80" s="305" customFormat="1" ht="19.9" customHeight="1" spans="1:14">
      <c r="A80" s="321" t="s">
        <v>244</v>
      </c>
      <c r="B80" s="326">
        <v>2013201</v>
      </c>
      <c r="C80" s="326" t="s">
        <v>95</v>
      </c>
      <c r="D80" s="327">
        <v>255</v>
      </c>
      <c r="F80" s="308"/>
      <c r="G80" s="328">
        <v>2013202</v>
      </c>
      <c r="H80" s="328" t="s">
        <v>99</v>
      </c>
      <c r="I80" s="330">
        <f t="shared" si="1"/>
        <v>271</v>
      </c>
      <c r="J80" s="328">
        <v>270.55</v>
      </c>
      <c r="K80" s="328">
        <v>1.4</v>
      </c>
      <c r="L80" s="328"/>
      <c r="M80" s="328">
        <v>1.4</v>
      </c>
      <c r="N80" s="328">
        <v>269.15</v>
      </c>
    </row>
    <row r="81" s="305" customFormat="1" ht="19.9" customHeight="1" spans="1:14">
      <c r="A81" s="321" t="s">
        <v>245</v>
      </c>
      <c r="B81" s="326">
        <v>2013202</v>
      </c>
      <c r="C81" s="326" t="s">
        <v>98</v>
      </c>
      <c r="D81" s="327">
        <v>275</v>
      </c>
      <c r="F81" s="308"/>
      <c r="G81" s="328">
        <v>2013250</v>
      </c>
      <c r="H81" s="328" t="s">
        <v>114</v>
      </c>
      <c r="I81" s="330">
        <f t="shared" si="1"/>
        <v>62</v>
      </c>
      <c r="J81" s="328">
        <v>62.21</v>
      </c>
      <c r="K81" s="328">
        <v>62.21</v>
      </c>
      <c r="L81" s="328">
        <v>57.3</v>
      </c>
      <c r="M81" s="328">
        <v>4.91</v>
      </c>
      <c r="N81" s="328"/>
    </row>
    <row r="82" s="305" customFormat="1" ht="19.9" customHeight="1" spans="1:16">
      <c r="A82" s="321" t="s">
        <v>246</v>
      </c>
      <c r="B82" s="326">
        <v>2013250</v>
      </c>
      <c r="C82" s="326" t="s">
        <v>113</v>
      </c>
      <c r="D82" s="327">
        <v>72</v>
      </c>
      <c r="F82" s="308"/>
      <c r="G82" s="324">
        <v>20133</v>
      </c>
      <c r="H82" s="324" t="s">
        <v>247</v>
      </c>
      <c r="I82" s="329">
        <f t="shared" si="1"/>
        <v>1137</v>
      </c>
      <c r="J82" s="329">
        <v>1136.69</v>
      </c>
      <c r="K82" s="324">
        <v>426.19</v>
      </c>
      <c r="L82" s="324">
        <v>377.52</v>
      </c>
      <c r="M82" s="324">
        <v>48.67</v>
      </c>
      <c r="N82" s="324">
        <v>710.5</v>
      </c>
      <c r="O82" s="306"/>
      <c r="P82" s="306"/>
    </row>
    <row r="83" s="306" customFormat="1" ht="19.9" customHeight="1" spans="1:16">
      <c r="A83" s="321" t="s">
        <v>248</v>
      </c>
      <c r="B83" s="322">
        <v>20133</v>
      </c>
      <c r="C83" s="322" t="s">
        <v>249</v>
      </c>
      <c r="D83" s="323">
        <v>911</v>
      </c>
      <c r="F83" s="308"/>
      <c r="G83" s="328">
        <v>2013301</v>
      </c>
      <c r="H83" s="328" t="s">
        <v>96</v>
      </c>
      <c r="I83" s="330">
        <f t="shared" si="1"/>
        <v>185</v>
      </c>
      <c r="J83" s="328">
        <v>185.25</v>
      </c>
      <c r="K83" s="328">
        <v>185.25</v>
      </c>
      <c r="L83" s="328">
        <v>156.91</v>
      </c>
      <c r="M83" s="328">
        <v>28.34</v>
      </c>
      <c r="N83" s="328"/>
      <c r="O83" s="305"/>
      <c r="P83" s="305"/>
    </row>
    <row r="84" s="305" customFormat="1" ht="19.9" customHeight="1" spans="1:14">
      <c r="A84" s="321" t="s">
        <v>250</v>
      </c>
      <c r="B84" s="326">
        <v>2013301</v>
      </c>
      <c r="C84" s="326" t="s">
        <v>95</v>
      </c>
      <c r="D84" s="327" t="s">
        <v>251</v>
      </c>
      <c r="F84" s="308"/>
      <c r="G84" s="328">
        <v>2013302</v>
      </c>
      <c r="H84" s="328" t="s">
        <v>99</v>
      </c>
      <c r="I84" s="330">
        <f t="shared" si="1"/>
        <v>523</v>
      </c>
      <c r="J84" s="328">
        <v>522.5</v>
      </c>
      <c r="K84" s="328"/>
      <c r="L84" s="328"/>
      <c r="M84" s="328"/>
      <c r="N84" s="328">
        <v>522.5</v>
      </c>
    </row>
    <row r="85" s="305" customFormat="1" ht="19.9" customHeight="1" spans="1:14">
      <c r="A85" s="321" t="s">
        <v>252</v>
      </c>
      <c r="B85" s="326">
        <v>2013302</v>
      </c>
      <c r="C85" s="326" t="s">
        <v>98</v>
      </c>
      <c r="D85" s="327">
        <v>382</v>
      </c>
      <c r="F85" s="308"/>
      <c r="G85" s="328">
        <v>2013350</v>
      </c>
      <c r="H85" s="328" t="s">
        <v>114</v>
      </c>
      <c r="I85" s="330">
        <f t="shared" si="1"/>
        <v>241</v>
      </c>
      <c r="J85" s="328">
        <v>240.94</v>
      </c>
      <c r="K85" s="328">
        <v>240.94</v>
      </c>
      <c r="L85" s="328">
        <v>220.61</v>
      </c>
      <c r="M85" s="328">
        <v>20.33</v>
      </c>
      <c r="N85" s="328"/>
    </row>
    <row r="86" s="305" customFormat="1" ht="19.9" customHeight="1" spans="1:14">
      <c r="A86" s="321" t="s">
        <v>253</v>
      </c>
      <c r="B86" s="326">
        <v>2013350</v>
      </c>
      <c r="C86" s="326" t="s">
        <v>113</v>
      </c>
      <c r="D86" s="327">
        <v>223</v>
      </c>
      <c r="F86" s="308"/>
      <c r="G86" s="328">
        <v>2013399</v>
      </c>
      <c r="H86" s="328" t="s">
        <v>254</v>
      </c>
      <c r="I86" s="330">
        <f t="shared" si="1"/>
        <v>188</v>
      </c>
      <c r="J86" s="328">
        <v>188</v>
      </c>
      <c r="K86" s="328"/>
      <c r="L86" s="328"/>
      <c r="M86" s="328"/>
      <c r="N86" s="328">
        <v>188</v>
      </c>
    </row>
    <row r="87" s="305" customFormat="1" ht="19.9" customHeight="1" spans="1:16">
      <c r="A87" s="321" t="s">
        <v>255</v>
      </c>
      <c r="B87" s="326">
        <v>2013399</v>
      </c>
      <c r="C87" s="326" t="s">
        <v>256</v>
      </c>
      <c r="D87" s="327">
        <v>134</v>
      </c>
      <c r="F87" s="308"/>
      <c r="G87" s="324">
        <v>20134</v>
      </c>
      <c r="H87" s="324" t="s">
        <v>257</v>
      </c>
      <c r="I87" s="329">
        <f t="shared" si="1"/>
        <v>134</v>
      </c>
      <c r="J87" s="324">
        <v>134.27</v>
      </c>
      <c r="K87" s="324">
        <v>66.35</v>
      </c>
      <c r="L87" s="324">
        <v>56.28</v>
      </c>
      <c r="M87" s="324">
        <v>10.07</v>
      </c>
      <c r="N87" s="324">
        <v>67.92</v>
      </c>
      <c r="O87" s="306"/>
      <c r="P87" s="306"/>
    </row>
    <row r="88" s="306" customFormat="1" ht="19.9" customHeight="1" spans="1:16">
      <c r="A88" s="321" t="s">
        <v>258</v>
      </c>
      <c r="B88" s="322">
        <v>20134</v>
      </c>
      <c r="C88" s="322" t="s">
        <v>259</v>
      </c>
      <c r="D88" s="323">
        <v>137</v>
      </c>
      <c r="F88" s="308"/>
      <c r="G88" s="328">
        <v>2013401</v>
      </c>
      <c r="H88" s="328" t="s">
        <v>96</v>
      </c>
      <c r="I88" s="330">
        <f t="shared" si="1"/>
        <v>66</v>
      </c>
      <c r="J88" s="328">
        <v>66.35</v>
      </c>
      <c r="K88" s="328">
        <v>66.35</v>
      </c>
      <c r="L88" s="328">
        <v>56.28</v>
      </c>
      <c r="M88" s="328">
        <v>10.07</v>
      </c>
      <c r="N88" s="328"/>
      <c r="O88" s="305"/>
      <c r="P88" s="305"/>
    </row>
    <row r="89" s="305" customFormat="1" ht="19.9" customHeight="1" spans="1:14">
      <c r="A89" s="321" t="s">
        <v>260</v>
      </c>
      <c r="B89" s="326">
        <v>2013401</v>
      </c>
      <c r="C89" s="326" t="s">
        <v>95</v>
      </c>
      <c r="D89" s="327">
        <v>86</v>
      </c>
      <c r="F89" s="308"/>
      <c r="G89" s="328">
        <v>2013402</v>
      </c>
      <c r="H89" s="328" t="s">
        <v>99</v>
      </c>
      <c r="I89" s="330">
        <f t="shared" si="1"/>
        <v>41</v>
      </c>
      <c r="J89" s="328">
        <v>40.92</v>
      </c>
      <c r="K89" s="328"/>
      <c r="L89" s="328"/>
      <c r="M89" s="328"/>
      <c r="N89" s="328">
        <v>40.92</v>
      </c>
    </row>
    <row r="90" s="305" customFormat="1" ht="19.9" customHeight="1" spans="1:14">
      <c r="A90" s="321" t="s">
        <v>261</v>
      </c>
      <c r="B90" s="326">
        <v>2013402</v>
      </c>
      <c r="C90" s="326" t="s">
        <v>98</v>
      </c>
      <c r="D90" s="327">
        <v>41</v>
      </c>
      <c r="F90" s="308"/>
      <c r="G90" s="328">
        <v>2013404</v>
      </c>
      <c r="H90" s="328" t="s">
        <v>262</v>
      </c>
      <c r="I90" s="330">
        <f t="shared" si="1"/>
        <v>27</v>
      </c>
      <c r="J90" s="328">
        <v>27</v>
      </c>
      <c r="K90" s="328"/>
      <c r="L90" s="328"/>
      <c r="M90" s="328"/>
      <c r="N90" s="328">
        <v>27</v>
      </c>
    </row>
    <row r="91" s="305" customFormat="1" ht="19.9" customHeight="1" spans="1:16">
      <c r="A91" s="321" t="s">
        <v>263</v>
      </c>
      <c r="B91" s="326">
        <v>2013404</v>
      </c>
      <c r="C91" s="326" t="s">
        <v>264</v>
      </c>
      <c r="D91" s="327">
        <v>10</v>
      </c>
      <c r="F91" s="308"/>
      <c r="G91" s="324">
        <v>20138</v>
      </c>
      <c r="H91" s="324" t="s">
        <v>265</v>
      </c>
      <c r="I91" s="329">
        <f t="shared" si="1"/>
        <v>1550</v>
      </c>
      <c r="J91" s="329">
        <v>1549.64</v>
      </c>
      <c r="K91" s="329">
        <v>1232.15</v>
      </c>
      <c r="L91" s="329">
        <v>1016.95</v>
      </c>
      <c r="M91" s="324">
        <v>215.2</v>
      </c>
      <c r="N91" s="324">
        <v>317.49</v>
      </c>
      <c r="O91" s="306"/>
      <c r="P91" s="306"/>
    </row>
    <row r="92" s="306" customFormat="1" ht="19.9" customHeight="1" spans="1:16">
      <c r="A92" s="321" t="s">
        <v>266</v>
      </c>
      <c r="B92" s="322">
        <v>20138</v>
      </c>
      <c r="C92" s="322" t="s">
        <v>267</v>
      </c>
      <c r="D92" s="323">
        <v>1427</v>
      </c>
      <c r="F92" s="308"/>
      <c r="G92" s="328">
        <v>2013801</v>
      </c>
      <c r="H92" s="328" t="s">
        <v>96</v>
      </c>
      <c r="I92" s="330">
        <f t="shared" si="1"/>
        <v>1171</v>
      </c>
      <c r="J92" s="330">
        <v>1170.79</v>
      </c>
      <c r="K92" s="330">
        <v>1170.79</v>
      </c>
      <c r="L92" s="328">
        <v>960.79</v>
      </c>
      <c r="M92" s="328">
        <v>210</v>
      </c>
      <c r="N92" s="328"/>
      <c r="O92" s="305"/>
      <c r="P92" s="305"/>
    </row>
    <row r="93" s="305" customFormat="1" ht="19.9" customHeight="1" spans="1:14">
      <c r="A93" s="321" t="s">
        <v>268</v>
      </c>
      <c r="B93" s="326">
        <v>2013801</v>
      </c>
      <c r="C93" s="326" t="s">
        <v>95</v>
      </c>
      <c r="D93" s="327">
        <v>1280</v>
      </c>
      <c r="F93" s="308"/>
      <c r="G93" s="328">
        <v>2013802</v>
      </c>
      <c r="H93" s="328" t="s">
        <v>99</v>
      </c>
      <c r="I93" s="330">
        <f t="shared" si="1"/>
        <v>59</v>
      </c>
      <c r="J93" s="328">
        <v>58.74</v>
      </c>
      <c r="K93" s="328"/>
      <c r="L93" s="328"/>
      <c r="M93" s="328"/>
      <c r="N93" s="328">
        <v>58.74</v>
      </c>
    </row>
    <row r="94" s="305" customFormat="1" ht="19.9" customHeight="1" spans="1:14">
      <c r="A94" s="321" t="s">
        <v>269</v>
      </c>
      <c r="B94" s="326">
        <v>2013802</v>
      </c>
      <c r="C94" s="326" t="s">
        <v>98</v>
      </c>
      <c r="D94" s="327">
        <v>44</v>
      </c>
      <c r="F94" s="308"/>
      <c r="G94" s="328">
        <v>2013804</v>
      </c>
      <c r="H94" s="328" t="s">
        <v>270</v>
      </c>
      <c r="I94" s="330">
        <f t="shared" si="1"/>
        <v>49</v>
      </c>
      <c r="J94" s="328">
        <v>49</v>
      </c>
      <c r="K94" s="328"/>
      <c r="L94" s="328"/>
      <c r="M94" s="328"/>
      <c r="N94" s="328">
        <v>49</v>
      </c>
    </row>
    <row r="95" s="305" customFormat="1" ht="19.9" customHeight="1" spans="1:14">
      <c r="A95" s="321" t="s">
        <v>271</v>
      </c>
      <c r="B95" s="326">
        <v>2013812</v>
      </c>
      <c r="C95" s="326" t="s">
        <v>272</v>
      </c>
      <c r="D95" s="327">
        <v>4</v>
      </c>
      <c r="F95" s="308"/>
      <c r="G95" s="328">
        <v>2013812</v>
      </c>
      <c r="H95" s="328" t="s">
        <v>273</v>
      </c>
      <c r="I95" s="330">
        <f t="shared" si="1"/>
        <v>27</v>
      </c>
      <c r="J95" s="328">
        <v>26.75</v>
      </c>
      <c r="K95" s="328"/>
      <c r="L95" s="328"/>
      <c r="M95" s="328"/>
      <c r="N95" s="328">
        <v>26.75</v>
      </c>
    </row>
    <row r="96" s="305" customFormat="1" ht="19.9" customHeight="1" spans="1:14">
      <c r="A96" s="321" t="s">
        <v>274</v>
      </c>
      <c r="B96" s="326">
        <v>2013815</v>
      </c>
      <c r="C96" s="326" t="s">
        <v>275</v>
      </c>
      <c r="D96" s="327">
        <v>21</v>
      </c>
      <c r="F96" s="308"/>
      <c r="G96" s="328">
        <v>2013815</v>
      </c>
      <c r="H96" s="328" t="s">
        <v>276</v>
      </c>
      <c r="I96" s="330">
        <f t="shared" si="1"/>
        <v>20</v>
      </c>
      <c r="J96" s="328">
        <v>20</v>
      </c>
      <c r="K96" s="328"/>
      <c r="L96" s="328"/>
      <c r="M96" s="328"/>
      <c r="N96" s="328">
        <v>20</v>
      </c>
    </row>
    <row r="97" s="305" customFormat="1" ht="19.9" customHeight="1" spans="1:14">
      <c r="A97" s="321" t="s">
        <v>277</v>
      </c>
      <c r="B97" s="326">
        <v>2013816</v>
      </c>
      <c r="C97" s="326" t="s">
        <v>278</v>
      </c>
      <c r="D97" s="327">
        <v>8</v>
      </c>
      <c r="F97" s="308"/>
      <c r="G97" s="328">
        <v>2013816</v>
      </c>
      <c r="H97" s="328" t="s">
        <v>279</v>
      </c>
      <c r="I97" s="330">
        <f t="shared" si="1"/>
        <v>47</v>
      </c>
      <c r="J97" s="328">
        <v>47.4</v>
      </c>
      <c r="K97" s="328"/>
      <c r="L97" s="328"/>
      <c r="M97" s="328"/>
      <c r="N97" s="328">
        <v>47.4</v>
      </c>
    </row>
    <row r="98" s="305" customFormat="1" ht="19.9" customHeight="1" spans="1:14">
      <c r="A98" s="321" t="s">
        <v>280</v>
      </c>
      <c r="B98" s="326">
        <v>2013850</v>
      </c>
      <c r="C98" s="326" t="s">
        <v>113</v>
      </c>
      <c r="D98" s="327">
        <v>68</v>
      </c>
      <c r="F98" s="308"/>
      <c r="G98" s="328">
        <v>2013850</v>
      </c>
      <c r="H98" s="328" t="s">
        <v>114</v>
      </c>
      <c r="I98" s="330">
        <f t="shared" si="1"/>
        <v>61</v>
      </c>
      <c r="J98" s="328">
        <v>61.36</v>
      </c>
      <c r="K98" s="328">
        <v>61.36</v>
      </c>
      <c r="L98" s="328">
        <v>56.16</v>
      </c>
      <c r="M98" s="328">
        <v>5.2</v>
      </c>
      <c r="N98" s="328"/>
    </row>
    <row r="99" s="305" customFormat="1" ht="19.9" customHeight="1" spans="1:14">
      <c r="A99" s="321" t="s">
        <v>281</v>
      </c>
      <c r="B99" s="326">
        <v>2013899</v>
      </c>
      <c r="C99" s="326" t="s">
        <v>282</v>
      </c>
      <c r="D99" s="327">
        <v>2</v>
      </c>
      <c r="F99" s="308"/>
      <c r="G99" s="328">
        <v>2013899</v>
      </c>
      <c r="H99" s="328" t="s">
        <v>283</v>
      </c>
      <c r="I99" s="330">
        <f t="shared" si="1"/>
        <v>116</v>
      </c>
      <c r="J99" s="328">
        <v>115.6</v>
      </c>
      <c r="K99" s="328"/>
      <c r="L99" s="328"/>
      <c r="M99" s="328"/>
      <c r="N99" s="328">
        <v>115.6</v>
      </c>
    </row>
    <row r="100" s="306" customFormat="1" ht="19.9" customHeight="1" spans="1:14">
      <c r="A100" s="321" t="s">
        <v>284</v>
      </c>
      <c r="B100" s="322">
        <v>20140</v>
      </c>
      <c r="C100" s="322" t="s">
        <v>285</v>
      </c>
      <c r="D100" s="323">
        <v>121</v>
      </c>
      <c r="F100" s="308"/>
      <c r="G100" s="324">
        <v>20199</v>
      </c>
      <c r="H100" s="324" t="s">
        <v>286</v>
      </c>
      <c r="I100" s="329">
        <f t="shared" si="1"/>
        <v>516</v>
      </c>
      <c r="J100" s="324">
        <v>515.68</v>
      </c>
      <c r="K100" s="324">
        <v>115.56</v>
      </c>
      <c r="L100" s="324">
        <v>115.56</v>
      </c>
      <c r="M100" s="324"/>
      <c r="N100" s="324">
        <v>400.13</v>
      </c>
    </row>
    <row r="101" s="305" customFormat="1" ht="19.9" customHeight="1" spans="1:14">
      <c r="A101" s="321" t="s">
        <v>287</v>
      </c>
      <c r="B101" s="326">
        <v>2014004</v>
      </c>
      <c r="C101" s="326" t="s">
        <v>288</v>
      </c>
      <c r="D101" s="327">
        <v>115</v>
      </c>
      <c r="F101" s="308"/>
      <c r="G101" s="328">
        <v>2019999</v>
      </c>
      <c r="H101" s="328" t="s">
        <v>289</v>
      </c>
      <c r="I101" s="330">
        <f t="shared" si="1"/>
        <v>516</v>
      </c>
      <c r="J101" s="328">
        <v>515.68</v>
      </c>
      <c r="K101" s="328">
        <v>115.56</v>
      </c>
      <c r="L101" s="328">
        <v>115.56</v>
      </c>
      <c r="M101" s="328"/>
      <c r="N101" s="328">
        <v>400.13</v>
      </c>
    </row>
    <row r="102" s="305" customFormat="1" ht="19.9" customHeight="1" spans="1:16">
      <c r="A102" s="321" t="s">
        <v>290</v>
      </c>
      <c r="B102" s="326">
        <v>2014099</v>
      </c>
      <c r="C102" s="326" t="s">
        <v>291</v>
      </c>
      <c r="D102" s="327">
        <v>6</v>
      </c>
      <c r="F102" s="308"/>
      <c r="G102" s="324">
        <v>204</v>
      </c>
      <c r="H102" s="324" t="s">
        <v>292</v>
      </c>
      <c r="I102" s="329">
        <f t="shared" si="1"/>
        <v>5256</v>
      </c>
      <c r="J102" s="329">
        <v>5255.81</v>
      </c>
      <c r="K102" s="329">
        <v>2378.74</v>
      </c>
      <c r="L102" s="329">
        <v>2141.59</v>
      </c>
      <c r="M102" s="324">
        <v>237.16</v>
      </c>
      <c r="N102" s="329">
        <v>2877.07</v>
      </c>
      <c r="O102" s="306"/>
      <c r="P102" s="306"/>
    </row>
    <row r="103" s="306" customFormat="1" ht="19.9" customHeight="1" spans="1:14">
      <c r="A103" s="321" t="s">
        <v>293</v>
      </c>
      <c r="B103" s="322">
        <v>20199</v>
      </c>
      <c r="C103" s="322" t="s">
        <v>294</v>
      </c>
      <c r="D103" s="323">
        <f>SUM(D104)</f>
        <v>7883</v>
      </c>
      <c r="F103" s="308"/>
      <c r="G103" s="324">
        <v>20402</v>
      </c>
      <c r="H103" s="324" t="s">
        <v>295</v>
      </c>
      <c r="I103" s="329">
        <f t="shared" si="1"/>
        <v>1560</v>
      </c>
      <c r="J103" s="329">
        <v>1560.22</v>
      </c>
      <c r="K103" s="324"/>
      <c r="L103" s="324"/>
      <c r="M103" s="324"/>
      <c r="N103" s="329">
        <v>1560.22</v>
      </c>
    </row>
    <row r="104" s="305" customFormat="1" ht="19.9" customHeight="1" spans="1:16">
      <c r="A104" s="321" t="s">
        <v>296</v>
      </c>
      <c r="B104" s="326">
        <v>2019999</v>
      </c>
      <c r="C104" s="326" t="s">
        <v>297</v>
      </c>
      <c r="D104" s="327">
        <v>7883</v>
      </c>
      <c r="F104" s="308">
        <v>-1200</v>
      </c>
      <c r="G104" s="324">
        <v>20404</v>
      </c>
      <c r="H104" s="324" t="s">
        <v>298</v>
      </c>
      <c r="I104" s="329">
        <f t="shared" si="1"/>
        <v>847</v>
      </c>
      <c r="J104" s="324">
        <v>847.2</v>
      </c>
      <c r="K104" s="324">
        <v>720.91</v>
      </c>
      <c r="L104" s="324">
        <v>639.3</v>
      </c>
      <c r="M104" s="324">
        <v>81.62</v>
      </c>
      <c r="N104" s="324">
        <v>126.28</v>
      </c>
      <c r="O104" s="306"/>
      <c r="P104" s="306"/>
    </row>
    <row r="105" s="306" customFormat="1" ht="19.9" customHeight="1" spans="1:16">
      <c r="A105" s="321" t="s">
        <v>299</v>
      </c>
      <c r="B105" s="322">
        <v>204</v>
      </c>
      <c r="C105" s="322" t="s">
        <v>300</v>
      </c>
      <c r="D105" s="323">
        <v>1163</v>
      </c>
      <c r="F105" s="308"/>
      <c r="G105" s="328">
        <v>2040401</v>
      </c>
      <c r="H105" s="328" t="s">
        <v>96</v>
      </c>
      <c r="I105" s="330">
        <f t="shared" si="1"/>
        <v>721</v>
      </c>
      <c r="J105" s="328">
        <v>720.91</v>
      </c>
      <c r="K105" s="328">
        <v>720.91</v>
      </c>
      <c r="L105" s="328">
        <v>639.3</v>
      </c>
      <c r="M105" s="328">
        <v>81.62</v>
      </c>
      <c r="N105" s="328"/>
      <c r="O105" s="305"/>
      <c r="P105" s="305"/>
    </row>
    <row r="106" s="306" customFormat="1" ht="19.9" customHeight="1" spans="1:16">
      <c r="A106" s="321" t="s">
        <v>301</v>
      </c>
      <c r="B106" s="322">
        <v>20402</v>
      </c>
      <c r="C106" s="322" t="s">
        <v>302</v>
      </c>
      <c r="D106" s="323">
        <v>110</v>
      </c>
      <c r="F106" s="308"/>
      <c r="G106" s="328">
        <v>2040402</v>
      </c>
      <c r="H106" s="328" t="s">
        <v>99</v>
      </c>
      <c r="I106" s="330">
        <f t="shared" si="1"/>
        <v>30</v>
      </c>
      <c r="J106" s="328">
        <v>30.28</v>
      </c>
      <c r="K106" s="328"/>
      <c r="L106" s="328"/>
      <c r="M106" s="328"/>
      <c r="N106" s="328">
        <v>30.28</v>
      </c>
      <c r="O106" s="305"/>
      <c r="P106" s="305"/>
    </row>
    <row r="107" s="305" customFormat="1" ht="19.9" customHeight="1" spans="1:14">
      <c r="A107" s="321" t="s">
        <v>303</v>
      </c>
      <c r="B107" s="326">
        <v>2040202</v>
      </c>
      <c r="C107" s="326" t="s">
        <v>98</v>
      </c>
      <c r="D107" s="327">
        <v>110</v>
      </c>
      <c r="F107" s="308"/>
      <c r="G107" s="328">
        <v>2040499</v>
      </c>
      <c r="H107" s="328" t="s">
        <v>304</v>
      </c>
      <c r="I107" s="330">
        <f t="shared" si="1"/>
        <v>96</v>
      </c>
      <c r="J107" s="328">
        <v>96</v>
      </c>
      <c r="K107" s="328"/>
      <c r="L107" s="328"/>
      <c r="M107" s="328"/>
      <c r="N107" s="328">
        <v>96</v>
      </c>
    </row>
    <row r="108" s="306" customFormat="1" ht="19.9" customHeight="1" spans="1:14">
      <c r="A108" s="321" t="s">
        <v>305</v>
      </c>
      <c r="B108" s="322">
        <v>20404</v>
      </c>
      <c r="C108" s="322" t="s">
        <v>306</v>
      </c>
      <c r="D108" s="323">
        <v>129</v>
      </c>
      <c r="F108" s="308"/>
      <c r="G108" s="324">
        <v>20405</v>
      </c>
      <c r="H108" s="324" t="s">
        <v>307</v>
      </c>
      <c r="I108" s="329">
        <f t="shared" si="1"/>
        <v>1967</v>
      </c>
      <c r="J108" s="329">
        <v>1966.66</v>
      </c>
      <c r="K108" s="329">
        <v>1158.09</v>
      </c>
      <c r="L108" s="329">
        <v>1068.39</v>
      </c>
      <c r="M108" s="324">
        <v>89.7</v>
      </c>
      <c r="N108" s="324">
        <v>808.57</v>
      </c>
    </row>
    <row r="109" s="305" customFormat="1" ht="19.9" customHeight="1" spans="1:14">
      <c r="A109" s="321" t="s">
        <v>308</v>
      </c>
      <c r="B109" s="326">
        <v>2040401</v>
      </c>
      <c r="C109" s="326" t="s">
        <v>95</v>
      </c>
      <c r="D109" s="327">
        <v>129</v>
      </c>
      <c r="F109" s="308"/>
      <c r="G109" s="328">
        <v>2040501</v>
      </c>
      <c r="H109" s="328" t="s">
        <v>96</v>
      </c>
      <c r="I109" s="330">
        <f t="shared" si="1"/>
        <v>1137</v>
      </c>
      <c r="J109" s="330">
        <v>1136.81</v>
      </c>
      <c r="K109" s="330">
        <v>1136.81</v>
      </c>
      <c r="L109" s="330">
        <v>1049.07</v>
      </c>
      <c r="M109" s="328">
        <v>87.74</v>
      </c>
      <c r="N109" s="328"/>
    </row>
    <row r="110" s="306" customFormat="1" ht="19.9" customHeight="1" spans="1:16">
      <c r="A110" s="321" t="s">
        <v>309</v>
      </c>
      <c r="B110" s="322">
        <v>20405</v>
      </c>
      <c r="C110" s="322" t="s">
        <v>310</v>
      </c>
      <c r="D110" s="323">
        <v>246</v>
      </c>
      <c r="F110" s="308"/>
      <c r="G110" s="328">
        <v>2040502</v>
      </c>
      <c r="H110" s="328" t="s">
        <v>99</v>
      </c>
      <c r="I110" s="330">
        <f t="shared" si="1"/>
        <v>343</v>
      </c>
      <c r="J110" s="328">
        <v>342.72</v>
      </c>
      <c r="K110" s="328"/>
      <c r="L110" s="328"/>
      <c r="M110" s="328"/>
      <c r="N110" s="328">
        <v>342.72</v>
      </c>
      <c r="O110" s="305"/>
      <c r="P110" s="305"/>
    </row>
    <row r="111" s="305" customFormat="1" ht="19.9" customHeight="1" spans="1:14">
      <c r="A111" s="321" t="s">
        <v>311</v>
      </c>
      <c r="B111" s="326">
        <v>2040501</v>
      </c>
      <c r="C111" s="326" t="s">
        <v>95</v>
      </c>
      <c r="D111" s="327">
        <v>246</v>
      </c>
      <c r="F111" s="308"/>
      <c r="G111" s="328">
        <v>2040504</v>
      </c>
      <c r="H111" s="328" t="s">
        <v>312</v>
      </c>
      <c r="I111" s="330">
        <f t="shared" si="1"/>
        <v>85</v>
      </c>
      <c r="J111" s="328">
        <v>85.2</v>
      </c>
      <c r="K111" s="328"/>
      <c r="L111" s="328"/>
      <c r="M111" s="328"/>
      <c r="N111" s="328">
        <v>85.2</v>
      </c>
    </row>
    <row r="112" s="306" customFormat="1" ht="19.9" customHeight="1" spans="1:16">
      <c r="A112" s="321" t="s">
        <v>313</v>
      </c>
      <c r="B112" s="322">
        <v>20406</v>
      </c>
      <c r="C112" s="322" t="s">
        <v>314</v>
      </c>
      <c r="D112" s="323">
        <v>678</v>
      </c>
      <c r="F112" s="308"/>
      <c r="G112" s="328">
        <v>2040550</v>
      </c>
      <c r="H112" s="328" t="s">
        <v>114</v>
      </c>
      <c r="I112" s="330">
        <f t="shared" si="1"/>
        <v>21</v>
      </c>
      <c r="J112" s="328">
        <v>21.28</v>
      </c>
      <c r="K112" s="328">
        <v>21.28</v>
      </c>
      <c r="L112" s="328">
        <v>19.33</v>
      </c>
      <c r="M112" s="328">
        <v>1.95</v>
      </c>
      <c r="N112" s="328"/>
      <c r="O112" s="305"/>
      <c r="P112" s="305"/>
    </row>
    <row r="113" s="305" customFormat="1" ht="19.9" customHeight="1" spans="1:14">
      <c r="A113" s="321" t="s">
        <v>315</v>
      </c>
      <c r="B113" s="326">
        <v>2040601</v>
      </c>
      <c r="C113" s="326" t="s">
        <v>95</v>
      </c>
      <c r="D113" s="327">
        <v>533</v>
      </c>
      <c r="F113" s="308"/>
      <c r="G113" s="328">
        <v>2040599</v>
      </c>
      <c r="H113" s="328" t="s">
        <v>316</v>
      </c>
      <c r="I113" s="330">
        <f t="shared" si="1"/>
        <v>381</v>
      </c>
      <c r="J113" s="328">
        <v>380.65</v>
      </c>
      <c r="K113" s="328"/>
      <c r="L113" s="328"/>
      <c r="M113" s="328"/>
      <c r="N113" s="328">
        <v>380.65</v>
      </c>
    </row>
    <row r="114" s="305" customFormat="1" ht="19.9" customHeight="1" spans="1:16">
      <c r="A114" s="321" t="s">
        <v>317</v>
      </c>
      <c r="B114" s="326">
        <v>2040604</v>
      </c>
      <c r="C114" s="326" t="s">
        <v>318</v>
      </c>
      <c r="D114" s="327">
        <v>30</v>
      </c>
      <c r="F114" s="308"/>
      <c r="G114" s="324">
        <v>20406</v>
      </c>
      <c r="H114" s="324" t="s">
        <v>319</v>
      </c>
      <c r="I114" s="329">
        <f t="shared" si="1"/>
        <v>773</v>
      </c>
      <c r="J114" s="324">
        <v>772.74</v>
      </c>
      <c r="K114" s="324">
        <v>499.74</v>
      </c>
      <c r="L114" s="324">
        <v>433.9</v>
      </c>
      <c r="M114" s="324">
        <v>65.84</v>
      </c>
      <c r="N114" s="324">
        <v>273</v>
      </c>
      <c r="O114" s="306"/>
      <c r="P114" s="306"/>
    </row>
    <row r="115" s="305" customFormat="1" ht="19.9" customHeight="1" spans="1:14">
      <c r="A115" s="321" t="s">
        <v>320</v>
      </c>
      <c r="B115" s="326">
        <v>2040605</v>
      </c>
      <c r="C115" s="326" t="s">
        <v>321</v>
      </c>
      <c r="D115" s="327">
        <v>6</v>
      </c>
      <c r="F115" s="308"/>
      <c r="G115" s="328">
        <v>2040601</v>
      </c>
      <c r="H115" s="328" t="s">
        <v>96</v>
      </c>
      <c r="I115" s="330">
        <f t="shared" si="1"/>
        <v>479</v>
      </c>
      <c r="J115" s="328">
        <v>478.89</v>
      </c>
      <c r="K115" s="328">
        <v>478.89</v>
      </c>
      <c r="L115" s="328">
        <v>414.65</v>
      </c>
      <c r="M115" s="328">
        <v>64.24</v>
      </c>
      <c r="N115" s="328"/>
    </row>
    <row r="116" s="305" customFormat="1" ht="19.9" customHeight="1" spans="1:14">
      <c r="A116" s="321" t="s">
        <v>322</v>
      </c>
      <c r="B116" s="326">
        <v>2040607</v>
      </c>
      <c r="C116" s="326" t="s">
        <v>323</v>
      </c>
      <c r="D116" s="327">
        <v>1</v>
      </c>
      <c r="F116" s="308"/>
      <c r="G116" s="328">
        <v>2040602</v>
      </c>
      <c r="H116" s="328" t="s">
        <v>99</v>
      </c>
      <c r="I116" s="330">
        <f t="shared" si="1"/>
        <v>44</v>
      </c>
      <c r="J116" s="328">
        <v>44</v>
      </c>
      <c r="K116" s="328"/>
      <c r="L116" s="328"/>
      <c r="M116" s="328"/>
      <c r="N116" s="328">
        <v>44</v>
      </c>
    </row>
    <row r="117" s="305" customFormat="1" ht="19.9" customHeight="1" spans="1:14">
      <c r="A117" s="321" t="s">
        <v>324</v>
      </c>
      <c r="B117" s="326">
        <v>2040610</v>
      </c>
      <c r="C117" s="326" t="s">
        <v>325</v>
      </c>
      <c r="D117" s="327">
        <v>36</v>
      </c>
      <c r="F117" s="308"/>
      <c r="G117" s="328">
        <v>2040604</v>
      </c>
      <c r="H117" s="328" t="s">
        <v>326</v>
      </c>
      <c r="I117" s="330">
        <f t="shared" si="1"/>
        <v>79</v>
      </c>
      <c r="J117" s="328">
        <v>79</v>
      </c>
      <c r="K117" s="328"/>
      <c r="L117" s="328"/>
      <c r="M117" s="328"/>
      <c r="N117" s="328">
        <v>79</v>
      </c>
    </row>
    <row r="118" s="305" customFormat="1" ht="19.9" customHeight="1" spans="1:14">
      <c r="A118" s="321" t="s">
        <v>327</v>
      </c>
      <c r="B118" s="326">
        <v>2040612</v>
      </c>
      <c r="C118" s="326" t="s">
        <v>328</v>
      </c>
      <c r="D118" s="327">
        <v>24</v>
      </c>
      <c r="F118" s="308"/>
      <c r="G118" s="328">
        <v>2040605</v>
      </c>
      <c r="H118" s="328" t="s">
        <v>329</v>
      </c>
      <c r="I118" s="330">
        <f t="shared" si="1"/>
        <v>43</v>
      </c>
      <c r="J118" s="328">
        <v>43</v>
      </c>
      <c r="K118" s="328"/>
      <c r="L118" s="328"/>
      <c r="M118" s="328"/>
      <c r="N118" s="328">
        <v>43</v>
      </c>
    </row>
    <row r="119" s="305" customFormat="1" ht="19.9" customHeight="1" spans="1:14">
      <c r="A119" s="321" t="s">
        <v>330</v>
      </c>
      <c r="B119" s="326">
        <v>2040650</v>
      </c>
      <c r="C119" s="326" t="s">
        <v>113</v>
      </c>
      <c r="D119" s="327">
        <v>48</v>
      </c>
      <c r="F119" s="308"/>
      <c r="G119" s="328">
        <v>2040607</v>
      </c>
      <c r="H119" s="328" t="s">
        <v>331</v>
      </c>
      <c r="I119" s="330">
        <f t="shared" si="1"/>
        <v>39</v>
      </c>
      <c r="J119" s="328">
        <v>39</v>
      </c>
      <c r="K119" s="328"/>
      <c r="L119" s="328"/>
      <c r="M119" s="328"/>
      <c r="N119" s="328">
        <v>39</v>
      </c>
    </row>
    <row r="120" s="306" customFormat="1" ht="19.9" customHeight="1" spans="1:16">
      <c r="A120" s="321" t="s">
        <v>332</v>
      </c>
      <c r="B120" s="322">
        <v>205</v>
      </c>
      <c r="C120" s="322" t="s">
        <v>333</v>
      </c>
      <c r="D120" s="323">
        <f>SUM(D121,D124,D130,D132,D134)</f>
        <v>25796</v>
      </c>
      <c r="F120" s="308"/>
      <c r="G120" s="328">
        <v>2040610</v>
      </c>
      <c r="H120" s="328" t="s">
        <v>334</v>
      </c>
      <c r="I120" s="330">
        <f t="shared" si="1"/>
        <v>2</v>
      </c>
      <c r="J120" s="328">
        <v>2</v>
      </c>
      <c r="K120" s="328"/>
      <c r="L120" s="328"/>
      <c r="M120" s="328"/>
      <c r="N120" s="328">
        <v>2</v>
      </c>
      <c r="O120" s="305"/>
      <c r="P120" s="305"/>
    </row>
    <row r="121" s="306" customFormat="1" ht="19.9" customHeight="1" spans="1:16">
      <c r="A121" s="321" t="s">
        <v>335</v>
      </c>
      <c r="B121" s="322">
        <v>20501</v>
      </c>
      <c r="C121" s="322" t="s">
        <v>336</v>
      </c>
      <c r="D121" s="323">
        <v>784</v>
      </c>
      <c r="F121" s="308"/>
      <c r="G121" s="328">
        <v>2040612</v>
      </c>
      <c r="H121" s="328" t="s">
        <v>337</v>
      </c>
      <c r="I121" s="330">
        <f t="shared" si="1"/>
        <v>66</v>
      </c>
      <c r="J121" s="328">
        <v>66</v>
      </c>
      <c r="K121" s="328"/>
      <c r="L121" s="328"/>
      <c r="M121" s="328"/>
      <c r="N121" s="328">
        <v>66</v>
      </c>
      <c r="O121" s="305"/>
      <c r="P121" s="305"/>
    </row>
    <row r="122" s="305" customFormat="1" ht="19.9" customHeight="1" spans="1:14">
      <c r="A122" s="321" t="s">
        <v>338</v>
      </c>
      <c r="B122" s="326">
        <v>2050101</v>
      </c>
      <c r="C122" s="326" t="s">
        <v>95</v>
      </c>
      <c r="D122" s="327">
        <v>290</v>
      </c>
      <c r="F122" s="308"/>
      <c r="G122" s="328">
        <v>2040650</v>
      </c>
      <c r="H122" s="328" t="s">
        <v>114</v>
      </c>
      <c r="I122" s="330">
        <f t="shared" si="1"/>
        <v>21</v>
      </c>
      <c r="J122" s="328">
        <v>20.85</v>
      </c>
      <c r="K122" s="328">
        <v>20.85</v>
      </c>
      <c r="L122" s="328">
        <v>19.24</v>
      </c>
      <c r="M122" s="328">
        <v>1.6</v>
      </c>
      <c r="N122" s="328"/>
    </row>
    <row r="123" s="305" customFormat="1" ht="19.9" customHeight="1" spans="1:14">
      <c r="A123" s="321" t="s">
        <v>339</v>
      </c>
      <c r="B123" s="326">
        <v>2050199</v>
      </c>
      <c r="C123" s="326" t="s">
        <v>340</v>
      </c>
      <c r="D123" s="327">
        <v>494</v>
      </c>
      <c r="F123" s="308"/>
      <c r="G123" s="328">
        <v>2049902</v>
      </c>
      <c r="H123" s="328" t="s">
        <v>341</v>
      </c>
      <c r="I123" s="330">
        <f t="shared" si="1"/>
        <v>100</v>
      </c>
      <c r="J123" s="328">
        <v>100</v>
      </c>
      <c r="K123" s="328"/>
      <c r="L123" s="328"/>
      <c r="M123" s="328"/>
      <c r="N123" s="328">
        <v>100</v>
      </c>
    </row>
    <row r="124" s="306" customFormat="1" ht="19.9" customHeight="1" spans="1:14">
      <c r="A124" s="321" t="s">
        <v>342</v>
      </c>
      <c r="B124" s="322">
        <v>20502</v>
      </c>
      <c r="C124" s="322" t="s">
        <v>343</v>
      </c>
      <c r="D124" s="323">
        <v>22350</v>
      </c>
      <c r="F124" s="308"/>
      <c r="G124" s="324">
        <v>20499</v>
      </c>
      <c r="H124" s="324" t="s">
        <v>344</v>
      </c>
      <c r="I124" s="329">
        <f t="shared" si="1"/>
        <v>109</v>
      </c>
      <c r="J124" s="324">
        <v>109</v>
      </c>
      <c r="K124" s="324"/>
      <c r="L124" s="324"/>
      <c r="M124" s="324"/>
      <c r="N124" s="324">
        <v>109</v>
      </c>
    </row>
    <row r="125" s="305" customFormat="1" ht="19.9" customHeight="1" spans="1:14">
      <c r="A125" s="321" t="s">
        <v>345</v>
      </c>
      <c r="B125" s="326">
        <v>2050201</v>
      </c>
      <c r="C125" s="326" t="s">
        <v>346</v>
      </c>
      <c r="D125" s="327">
        <v>666</v>
      </c>
      <c r="F125" s="308"/>
      <c r="G125" s="328">
        <v>2049999</v>
      </c>
      <c r="H125" s="328" t="s">
        <v>347</v>
      </c>
      <c r="I125" s="330">
        <f t="shared" ref="I125:I188" si="2">ROUND(J125,0)</f>
        <v>9</v>
      </c>
      <c r="J125" s="328">
        <v>9</v>
      </c>
      <c r="K125" s="328"/>
      <c r="L125" s="328"/>
      <c r="M125" s="328"/>
      <c r="N125" s="328">
        <v>9</v>
      </c>
    </row>
    <row r="126" s="305" customFormat="1" ht="19.9" customHeight="1" spans="1:16">
      <c r="A126" s="321" t="s">
        <v>348</v>
      </c>
      <c r="B126" s="326">
        <v>2050202</v>
      </c>
      <c r="C126" s="326" t="s">
        <v>349</v>
      </c>
      <c r="D126" s="327">
        <v>12962</v>
      </c>
      <c r="F126" s="308"/>
      <c r="G126" s="324">
        <v>205</v>
      </c>
      <c r="H126" s="324" t="s">
        <v>350</v>
      </c>
      <c r="I126" s="329">
        <f t="shared" si="2"/>
        <v>22145</v>
      </c>
      <c r="J126" s="329">
        <v>22145.37</v>
      </c>
      <c r="K126" s="329">
        <v>20820.24</v>
      </c>
      <c r="L126" s="329">
        <v>20155.85</v>
      </c>
      <c r="M126" s="324">
        <v>664.39</v>
      </c>
      <c r="N126" s="329">
        <v>1325.14</v>
      </c>
      <c r="O126" s="306"/>
      <c r="P126" s="306"/>
    </row>
    <row r="127" s="305" customFormat="1" ht="19.9" customHeight="1" spans="1:16">
      <c r="A127" s="321" t="s">
        <v>351</v>
      </c>
      <c r="B127" s="326">
        <v>2050203</v>
      </c>
      <c r="C127" s="326" t="s">
        <v>352</v>
      </c>
      <c r="D127" s="327">
        <v>6168</v>
      </c>
      <c r="F127" s="308"/>
      <c r="G127" s="324">
        <v>20501</v>
      </c>
      <c r="H127" s="324" t="s">
        <v>353</v>
      </c>
      <c r="I127" s="329">
        <f t="shared" si="2"/>
        <v>370</v>
      </c>
      <c r="J127" s="324">
        <v>370.34</v>
      </c>
      <c r="K127" s="324">
        <v>370.34</v>
      </c>
      <c r="L127" s="324">
        <v>323.5</v>
      </c>
      <c r="M127" s="324">
        <v>46.83</v>
      </c>
      <c r="N127" s="324"/>
      <c r="O127" s="306"/>
      <c r="P127" s="306"/>
    </row>
    <row r="128" s="305" customFormat="1" ht="19.9" customHeight="1" spans="1:14">
      <c r="A128" s="321" t="s">
        <v>354</v>
      </c>
      <c r="B128" s="326">
        <v>2050204</v>
      </c>
      <c r="C128" s="326" t="s">
        <v>355</v>
      </c>
      <c r="D128" s="327">
        <v>2504</v>
      </c>
      <c r="F128" s="308"/>
      <c r="G128" s="328">
        <v>2050101</v>
      </c>
      <c r="H128" s="328" t="s">
        <v>96</v>
      </c>
      <c r="I128" s="330">
        <f t="shared" si="2"/>
        <v>188</v>
      </c>
      <c r="J128" s="328">
        <v>187.6</v>
      </c>
      <c r="K128" s="328">
        <v>187.6</v>
      </c>
      <c r="L128" s="328">
        <v>157.2</v>
      </c>
      <c r="M128" s="328">
        <v>30.4</v>
      </c>
      <c r="N128" s="328"/>
    </row>
    <row r="129" s="305" customFormat="1" ht="19.9" customHeight="1" spans="1:14">
      <c r="A129" s="321" t="s">
        <v>356</v>
      </c>
      <c r="B129" s="326">
        <v>2050299</v>
      </c>
      <c r="C129" s="326" t="s">
        <v>357</v>
      </c>
      <c r="D129" s="327">
        <v>50</v>
      </c>
      <c r="F129" s="308"/>
      <c r="G129" s="328">
        <v>2050199</v>
      </c>
      <c r="H129" s="328" t="s">
        <v>358</v>
      </c>
      <c r="I129" s="330">
        <f t="shared" si="2"/>
        <v>183</v>
      </c>
      <c r="J129" s="328">
        <v>182.73</v>
      </c>
      <c r="K129" s="328">
        <v>182.73</v>
      </c>
      <c r="L129" s="328">
        <v>166.3</v>
      </c>
      <c r="M129" s="328">
        <v>16.43</v>
      </c>
      <c r="N129" s="328"/>
    </row>
    <row r="130" s="306" customFormat="1" ht="19.9" customHeight="1" spans="1:14">
      <c r="A130" s="321" t="s">
        <v>359</v>
      </c>
      <c r="B130" s="322">
        <v>20508</v>
      </c>
      <c r="C130" s="322" t="s">
        <v>360</v>
      </c>
      <c r="D130" s="323">
        <v>315</v>
      </c>
      <c r="F130" s="308"/>
      <c r="G130" s="324">
        <v>20502</v>
      </c>
      <c r="H130" s="324" t="s">
        <v>361</v>
      </c>
      <c r="I130" s="329">
        <f t="shared" si="2"/>
        <v>21260</v>
      </c>
      <c r="J130" s="329">
        <v>21260.42</v>
      </c>
      <c r="K130" s="329">
        <v>19955.61</v>
      </c>
      <c r="L130" s="329">
        <v>19378.35</v>
      </c>
      <c r="M130" s="324">
        <v>577.26</v>
      </c>
      <c r="N130" s="329">
        <v>1304.8</v>
      </c>
    </row>
    <row r="131" s="305" customFormat="1" ht="19.9" customHeight="1" spans="1:14">
      <c r="A131" s="321" t="s">
        <v>362</v>
      </c>
      <c r="B131" s="326">
        <v>2050802</v>
      </c>
      <c r="C131" s="326" t="s">
        <v>363</v>
      </c>
      <c r="D131" s="327">
        <v>315</v>
      </c>
      <c r="F131" s="308"/>
      <c r="G131" s="328">
        <v>2050201</v>
      </c>
      <c r="H131" s="328" t="s">
        <v>364</v>
      </c>
      <c r="I131" s="330">
        <f t="shared" si="2"/>
        <v>1036</v>
      </c>
      <c r="J131" s="330">
        <v>1036.09</v>
      </c>
      <c r="K131" s="328">
        <v>438.52</v>
      </c>
      <c r="L131" s="328">
        <v>425.32</v>
      </c>
      <c r="M131" s="328">
        <v>13.2</v>
      </c>
      <c r="N131" s="328">
        <v>597.57</v>
      </c>
    </row>
    <row r="132" s="306" customFormat="1" ht="19.9" customHeight="1" spans="1:16">
      <c r="A132" s="321" t="s">
        <v>365</v>
      </c>
      <c r="B132" s="322">
        <v>20509</v>
      </c>
      <c r="C132" s="322" t="s">
        <v>366</v>
      </c>
      <c r="D132" s="323">
        <v>1843</v>
      </c>
      <c r="F132" s="308"/>
      <c r="G132" s="328">
        <v>2050202</v>
      </c>
      <c r="H132" s="328" t="s">
        <v>367</v>
      </c>
      <c r="I132" s="330">
        <f t="shared" si="2"/>
        <v>11184</v>
      </c>
      <c r="J132" s="330">
        <v>11183.99</v>
      </c>
      <c r="K132" s="330">
        <v>10805.74</v>
      </c>
      <c r="L132" s="330">
        <v>10455.55</v>
      </c>
      <c r="M132" s="328">
        <v>350.2</v>
      </c>
      <c r="N132" s="328">
        <v>378.24</v>
      </c>
      <c r="O132" s="305"/>
      <c r="P132" s="305"/>
    </row>
    <row r="133" s="305" customFormat="1" ht="19.9" customHeight="1" spans="1:14">
      <c r="A133" s="321" t="s">
        <v>368</v>
      </c>
      <c r="B133" s="326">
        <v>2050999</v>
      </c>
      <c r="C133" s="326" t="s">
        <v>369</v>
      </c>
      <c r="D133" s="327">
        <v>1843</v>
      </c>
      <c r="F133" s="308"/>
      <c r="G133" s="328">
        <v>2050203</v>
      </c>
      <c r="H133" s="328" t="s">
        <v>370</v>
      </c>
      <c r="I133" s="330">
        <f t="shared" si="2"/>
        <v>6480</v>
      </c>
      <c r="J133" s="330">
        <v>6480</v>
      </c>
      <c r="K133" s="330">
        <v>6155.46</v>
      </c>
      <c r="L133" s="330">
        <v>5941.59</v>
      </c>
      <c r="M133" s="328">
        <v>213.86</v>
      </c>
      <c r="N133" s="328">
        <v>324.55</v>
      </c>
    </row>
    <row r="134" s="306" customFormat="1" ht="19.9" customHeight="1" spans="1:16">
      <c r="A134" s="321" t="s">
        <v>371</v>
      </c>
      <c r="B134" s="322">
        <v>20599</v>
      </c>
      <c r="C134" s="322" t="s">
        <v>372</v>
      </c>
      <c r="D134" s="323">
        <v>504</v>
      </c>
      <c r="F134" s="308"/>
      <c r="G134" s="328">
        <v>2050204</v>
      </c>
      <c r="H134" s="328" t="s">
        <v>373</v>
      </c>
      <c r="I134" s="330">
        <f t="shared" si="2"/>
        <v>2560</v>
      </c>
      <c r="J134" s="330">
        <v>2560.33</v>
      </c>
      <c r="K134" s="330">
        <v>2555.89</v>
      </c>
      <c r="L134" s="330">
        <v>2555.89</v>
      </c>
      <c r="M134" s="328"/>
      <c r="N134" s="328">
        <v>4.44</v>
      </c>
      <c r="O134" s="305"/>
      <c r="P134" s="305"/>
    </row>
    <row r="135" s="305" customFormat="1" ht="19.9" customHeight="1" spans="1:16">
      <c r="A135" s="321" t="s">
        <v>374</v>
      </c>
      <c r="B135" s="326">
        <v>2059999</v>
      </c>
      <c r="C135" s="326" t="s">
        <v>375</v>
      </c>
      <c r="D135" s="327">
        <v>504</v>
      </c>
      <c r="F135" s="308"/>
      <c r="G135" s="324">
        <v>20508</v>
      </c>
      <c r="H135" s="324" t="s">
        <v>376</v>
      </c>
      <c r="I135" s="329">
        <f t="shared" si="2"/>
        <v>515</v>
      </c>
      <c r="J135" s="324">
        <v>514.62</v>
      </c>
      <c r="K135" s="324">
        <v>494.29</v>
      </c>
      <c r="L135" s="324">
        <v>453.99</v>
      </c>
      <c r="M135" s="324">
        <v>40.3</v>
      </c>
      <c r="N135" s="324">
        <v>20.33</v>
      </c>
      <c r="O135" s="306"/>
      <c r="P135" s="306"/>
    </row>
    <row r="136" s="306" customFormat="1" ht="19.9" customHeight="1" spans="1:16">
      <c r="A136" s="321" t="s">
        <v>377</v>
      </c>
      <c r="B136" s="322">
        <v>206</v>
      </c>
      <c r="C136" s="322" t="s">
        <v>378</v>
      </c>
      <c r="D136" s="323">
        <v>89</v>
      </c>
      <c r="F136" s="308"/>
      <c r="G136" s="328">
        <v>2050801</v>
      </c>
      <c r="H136" s="328" t="s">
        <v>379</v>
      </c>
      <c r="I136" s="330">
        <f t="shared" si="2"/>
        <v>290</v>
      </c>
      <c r="J136" s="328">
        <v>289.67</v>
      </c>
      <c r="K136" s="328">
        <v>284.34</v>
      </c>
      <c r="L136" s="328">
        <v>264.61</v>
      </c>
      <c r="M136" s="328">
        <v>19.73</v>
      </c>
      <c r="N136" s="328">
        <v>5.33</v>
      </c>
      <c r="O136" s="305"/>
      <c r="P136" s="305"/>
    </row>
    <row r="137" s="306" customFormat="1" ht="19.9" customHeight="1" spans="1:16">
      <c r="A137" s="321" t="s">
        <v>380</v>
      </c>
      <c r="B137" s="322">
        <v>20601</v>
      </c>
      <c r="C137" s="322" t="s">
        <v>381</v>
      </c>
      <c r="D137" s="323">
        <v>73</v>
      </c>
      <c r="F137" s="308"/>
      <c r="G137" s="328">
        <v>2050802</v>
      </c>
      <c r="H137" s="328" t="s">
        <v>382</v>
      </c>
      <c r="I137" s="330">
        <f t="shared" si="2"/>
        <v>225</v>
      </c>
      <c r="J137" s="328">
        <v>224.95</v>
      </c>
      <c r="K137" s="328">
        <v>209.95</v>
      </c>
      <c r="L137" s="328">
        <v>189.38</v>
      </c>
      <c r="M137" s="328">
        <v>20.57</v>
      </c>
      <c r="N137" s="328">
        <v>15</v>
      </c>
      <c r="O137" s="305"/>
      <c r="P137" s="305"/>
    </row>
    <row r="138" s="305" customFormat="1" ht="19.9" customHeight="1" spans="1:16">
      <c r="A138" s="321" t="s">
        <v>383</v>
      </c>
      <c r="B138" s="326">
        <v>2060101</v>
      </c>
      <c r="C138" s="326" t="s">
        <v>95</v>
      </c>
      <c r="D138" s="327">
        <v>61</v>
      </c>
      <c r="F138" s="308"/>
      <c r="G138" s="324">
        <v>206</v>
      </c>
      <c r="H138" s="324" t="s">
        <v>384</v>
      </c>
      <c r="I138" s="329">
        <f t="shared" si="2"/>
        <v>112</v>
      </c>
      <c r="J138" s="324">
        <v>112.44</v>
      </c>
      <c r="K138" s="324">
        <v>48.44</v>
      </c>
      <c r="L138" s="324">
        <v>39.87</v>
      </c>
      <c r="M138" s="324">
        <v>8.57</v>
      </c>
      <c r="N138" s="324">
        <v>64</v>
      </c>
      <c r="O138" s="306"/>
      <c r="P138" s="306"/>
    </row>
    <row r="139" s="305" customFormat="1" ht="19.9" customHeight="1" spans="1:16">
      <c r="A139" s="321" t="s">
        <v>385</v>
      </c>
      <c r="B139" s="326">
        <v>2060199</v>
      </c>
      <c r="C139" s="326" t="s">
        <v>386</v>
      </c>
      <c r="D139" s="327">
        <v>12</v>
      </c>
      <c r="F139" s="308"/>
      <c r="G139" s="324">
        <v>20601</v>
      </c>
      <c r="H139" s="324" t="s">
        <v>387</v>
      </c>
      <c r="I139" s="329">
        <f t="shared" si="2"/>
        <v>48</v>
      </c>
      <c r="J139" s="324">
        <v>48.44</v>
      </c>
      <c r="K139" s="324">
        <v>48.44</v>
      </c>
      <c r="L139" s="324">
        <v>39.87</v>
      </c>
      <c r="M139" s="324">
        <v>8.57</v>
      </c>
      <c r="N139" s="324"/>
      <c r="O139" s="306"/>
      <c r="P139" s="306"/>
    </row>
    <row r="140" s="306" customFormat="1" ht="19.9" customHeight="1" spans="1:16">
      <c r="A140" s="321" t="s">
        <v>388</v>
      </c>
      <c r="B140" s="322">
        <v>20607</v>
      </c>
      <c r="C140" s="322" t="s">
        <v>389</v>
      </c>
      <c r="D140" s="323">
        <v>15</v>
      </c>
      <c r="F140" s="308"/>
      <c r="G140" s="328">
        <v>2060101</v>
      </c>
      <c r="H140" s="328" t="s">
        <v>96</v>
      </c>
      <c r="I140" s="330">
        <f t="shared" si="2"/>
        <v>39</v>
      </c>
      <c r="J140" s="328">
        <v>38.82</v>
      </c>
      <c r="K140" s="328">
        <v>38.82</v>
      </c>
      <c r="L140" s="328">
        <v>30.98</v>
      </c>
      <c r="M140" s="328">
        <v>7.84</v>
      </c>
      <c r="N140" s="328"/>
      <c r="O140" s="305"/>
      <c r="P140" s="305"/>
    </row>
    <row r="141" s="305" customFormat="1" ht="19.9" customHeight="1" spans="1:14">
      <c r="A141" s="321" t="s">
        <v>390</v>
      </c>
      <c r="B141" s="326">
        <v>2060701</v>
      </c>
      <c r="C141" s="326" t="s">
        <v>391</v>
      </c>
      <c r="D141" s="327">
        <v>2</v>
      </c>
      <c r="F141" s="308"/>
      <c r="G141" s="328">
        <v>2060199</v>
      </c>
      <c r="H141" s="328" t="s">
        <v>392</v>
      </c>
      <c r="I141" s="330">
        <f t="shared" si="2"/>
        <v>10</v>
      </c>
      <c r="J141" s="328">
        <v>9.62</v>
      </c>
      <c r="K141" s="328">
        <v>9.62</v>
      </c>
      <c r="L141" s="328">
        <v>8.89</v>
      </c>
      <c r="M141" s="328">
        <v>0.73</v>
      </c>
      <c r="N141" s="328"/>
    </row>
    <row r="142" s="305" customFormat="1" ht="19.9" customHeight="1" spans="1:16">
      <c r="A142" s="321" t="s">
        <v>393</v>
      </c>
      <c r="B142" s="326">
        <v>2060702</v>
      </c>
      <c r="C142" s="326" t="s">
        <v>394</v>
      </c>
      <c r="D142" s="327">
        <v>10</v>
      </c>
      <c r="F142" s="308"/>
      <c r="G142" s="324">
        <v>20607</v>
      </c>
      <c r="H142" s="324" t="s">
        <v>395</v>
      </c>
      <c r="I142" s="329">
        <f t="shared" si="2"/>
        <v>64</v>
      </c>
      <c r="J142" s="324">
        <v>64</v>
      </c>
      <c r="K142" s="324"/>
      <c r="L142" s="324"/>
      <c r="M142" s="324"/>
      <c r="N142" s="324">
        <v>64</v>
      </c>
      <c r="O142" s="306"/>
      <c r="P142" s="306"/>
    </row>
    <row r="143" s="305" customFormat="1" ht="19.9" customHeight="1" spans="1:14">
      <c r="A143" s="321" t="s">
        <v>396</v>
      </c>
      <c r="B143" s="326">
        <v>2060799</v>
      </c>
      <c r="C143" s="326" t="s">
        <v>397</v>
      </c>
      <c r="D143" s="327">
        <v>3</v>
      </c>
      <c r="F143" s="308"/>
      <c r="G143" s="328">
        <v>2060702</v>
      </c>
      <c r="H143" s="328" t="s">
        <v>398</v>
      </c>
      <c r="I143" s="330">
        <f t="shared" si="2"/>
        <v>64</v>
      </c>
      <c r="J143" s="328">
        <v>64</v>
      </c>
      <c r="K143" s="328"/>
      <c r="L143" s="328"/>
      <c r="M143" s="328"/>
      <c r="N143" s="328">
        <v>64</v>
      </c>
    </row>
    <row r="144" s="306" customFormat="1" ht="19.9" customHeight="1" spans="1:14">
      <c r="A144" s="321" t="s">
        <v>399</v>
      </c>
      <c r="B144" s="322">
        <v>20699</v>
      </c>
      <c r="C144" s="322" t="s">
        <v>400</v>
      </c>
      <c r="D144" s="323">
        <v>1</v>
      </c>
      <c r="F144" s="308"/>
      <c r="G144" s="324">
        <v>207</v>
      </c>
      <c r="H144" s="324" t="s">
        <v>401</v>
      </c>
      <c r="I144" s="329">
        <f t="shared" si="2"/>
        <v>2307</v>
      </c>
      <c r="J144" s="329">
        <v>2306.91</v>
      </c>
      <c r="K144" s="324">
        <v>842.3</v>
      </c>
      <c r="L144" s="324">
        <v>782.6</v>
      </c>
      <c r="M144" s="324">
        <v>59.7</v>
      </c>
      <c r="N144" s="329">
        <v>1464.61</v>
      </c>
    </row>
    <row r="145" s="305" customFormat="1" ht="19.9" customHeight="1" spans="1:16">
      <c r="A145" s="321" t="s">
        <v>402</v>
      </c>
      <c r="B145" s="326">
        <v>2069999</v>
      </c>
      <c r="C145" s="326" t="s">
        <v>403</v>
      </c>
      <c r="D145" s="327">
        <v>1</v>
      </c>
      <c r="F145" s="308"/>
      <c r="G145" s="324">
        <v>20701</v>
      </c>
      <c r="H145" s="324" t="s">
        <v>404</v>
      </c>
      <c r="I145" s="329">
        <f t="shared" si="2"/>
        <v>1244</v>
      </c>
      <c r="J145" s="329">
        <v>1243.73</v>
      </c>
      <c r="K145" s="324">
        <v>842.3</v>
      </c>
      <c r="L145" s="324">
        <v>782.6</v>
      </c>
      <c r="M145" s="324">
        <v>59.7</v>
      </c>
      <c r="N145" s="324">
        <v>401.43</v>
      </c>
      <c r="O145" s="306"/>
      <c r="P145" s="306"/>
    </row>
    <row r="146" s="306" customFormat="1" ht="19.9" customHeight="1" spans="1:16">
      <c r="A146" s="321" t="s">
        <v>405</v>
      </c>
      <c r="B146" s="322">
        <v>207</v>
      </c>
      <c r="C146" s="322" t="s">
        <v>406</v>
      </c>
      <c r="D146" s="323">
        <v>4637</v>
      </c>
      <c r="F146" s="308"/>
      <c r="G146" s="328">
        <v>2070101</v>
      </c>
      <c r="H146" s="328" t="s">
        <v>96</v>
      </c>
      <c r="I146" s="330">
        <f t="shared" si="2"/>
        <v>332</v>
      </c>
      <c r="J146" s="328">
        <v>331.52</v>
      </c>
      <c r="K146" s="328">
        <v>331.52</v>
      </c>
      <c r="L146" s="328">
        <v>279.94</v>
      </c>
      <c r="M146" s="328">
        <v>51.58</v>
      </c>
      <c r="N146" s="328"/>
      <c r="O146" s="305"/>
      <c r="P146" s="305"/>
    </row>
    <row r="147" s="306" customFormat="1" ht="19.9" customHeight="1" spans="1:16">
      <c r="A147" s="321" t="s">
        <v>407</v>
      </c>
      <c r="B147" s="322">
        <v>20701</v>
      </c>
      <c r="C147" s="322" t="s">
        <v>408</v>
      </c>
      <c r="D147" s="323">
        <v>1225</v>
      </c>
      <c r="F147" s="308"/>
      <c r="G147" s="328">
        <v>2070104</v>
      </c>
      <c r="H147" s="328" t="s">
        <v>409</v>
      </c>
      <c r="I147" s="330">
        <f t="shared" si="2"/>
        <v>86</v>
      </c>
      <c r="J147" s="328">
        <v>86</v>
      </c>
      <c r="K147" s="328"/>
      <c r="L147" s="328"/>
      <c r="M147" s="328"/>
      <c r="N147" s="328">
        <v>86</v>
      </c>
      <c r="O147" s="305"/>
      <c r="P147" s="305"/>
    </row>
    <row r="148" s="305" customFormat="1" ht="19.9" customHeight="1" spans="1:14">
      <c r="A148" s="321" t="s">
        <v>410</v>
      </c>
      <c r="B148" s="326">
        <v>2070101</v>
      </c>
      <c r="C148" s="326" t="s">
        <v>95</v>
      </c>
      <c r="D148" s="327">
        <v>395</v>
      </c>
      <c r="F148" s="308"/>
      <c r="G148" s="328">
        <v>2070109</v>
      </c>
      <c r="H148" s="328" t="s">
        <v>411</v>
      </c>
      <c r="I148" s="330">
        <f t="shared" si="2"/>
        <v>277</v>
      </c>
      <c r="J148" s="328">
        <v>276.61</v>
      </c>
      <c r="K148" s="328">
        <v>112.71</v>
      </c>
      <c r="L148" s="328">
        <v>105.55</v>
      </c>
      <c r="M148" s="328">
        <v>7.16</v>
      </c>
      <c r="N148" s="328">
        <v>163.9</v>
      </c>
    </row>
    <row r="149" s="305" customFormat="1" ht="19.9" customHeight="1" spans="1:14">
      <c r="A149" s="321" t="s">
        <v>412</v>
      </c>
      <c r="B149" s="326">
        <v>2070109</v>
      </c>
      <c r="C149" s="326" t="s">
        <v>413</v>
      </c>
      <c r="D149" s="327">
        <v>376</v>
      </c>
      <c r="F149" s="308"/>
      <c r="G149" s="328">
        <v>2070113</v>
      </c>
      <c r="H149" s="328" t="s">
        <v>414</v>
      </c>
      <c r="I149" s="330">
        <f t="shared" si="2"/>
        <v>20</v>
      </c>
      <c r="J149" s="328">
        <v>20</v>
      </c>
      <c r="K149" s="328"/>
      <c r="L149" s="328"/>
      <c r="M149" s="328"/>
      <c r="N149" s="328">
        <v>20</v>
      </c>
    </row>
    <row r="150" s="305" customFormat="1" ht="19.9" customHeight="1" spans="1:14">
      <c r="A150" s="321" t="s">
        <v>415</v>
      </c>
      <c r="B150" s="326">
        <v>2070199</v>
      </c>
      <c r="C150" s="326" t="s">
        <v>416</v>
      </c>
      <c r="D150" s="327">
        <v>454</v>
      </c>
      <c r="F150" s="308"/>
      <c r="G150" s="328">
        <v>2070114</v>
      </c>
      <c r="H150" s="328" t="s">
        <v>417</v>
      </c>
      <c r="I150" s="330">
        <f t="shared" si="2"/>
        <v>48</v>
      </c>
      <c r="J150" s="328">
        <v>48.11</v>
      </c>
      <c r="K150" s="328"/>
      <c r="L150" s="328"/>
      <c r="M150" s="328"/>
      <c r="N150" s="328">
        <v>48.11</v>
      </c>
    </row>
    <row r="151" s="306" customFormat="1" ht="19.9" customHeight="1" spans="1:16">
      <c r="A151" s="321" t="s">
        <v>418</v>
      </c>
      <c r="B151" s="322">
        <v>20702</v>
      </c>
      <c r="C151" s="322" t="s">
        <v>419</v>
      </c>
      <c r="D151" s="323">
        <v>30</v>
      </c>
      <c r="F151" s="308"/>
      <c r="G151" s="328">
        <v>2070199</v>
      </c>
      <c r="H151" s="328" t="s">
        <v>420</v>
      </c>
      <c r="I151" s="330">
        <f t="shared" si="2"/>
        <v>481</v>
      </c>
      <c r="J151" s="328">
        <v>481.49</v>
      </c>
      <c r="K151" s="328">
        <v>398.07</v>
      </c>
      <c r="L151" s="328">
        <v>397.11</v>
      </c>
      <c r="M151" s="328">
        <v>0.96</v>
      </c>
      <c r="N151" s="328">
        <v>83.42</v>
      </c>
      <c r="O151" s="305"/>
      <c r="P151" s="305"/>
    </row>
    <row r="152" s="305" customFormat="1" ht="19.9" customHeight="1" spans="1:16">
      <c r="A152" s="321" t="s">
        <v>421</v>
      </c>
      <c r="B152" s="326">
        <v>2070205</v>
      </c>
      <c r="C152" s="326" t="s">
        <v>422</v>
      </c>
      <c r="D152" s="327">
        <v>30</v>
      </c>
      <c r="F152" s="308"/>
      <c r="G152" s="324">
        <v>20702</v>
      </c>
      <c r="H152" s="324" t="s">
        <v>423</v>
      </c>
      <c r="I152" s="329">
        <f t="shared" si="2"/>
        <v>111</v>
      </c>
      <c r="J152" s="324">
        <v>110.61</v>
      </c>
      <c r="K152" s="324"/>
      <c r="L152" s="324"/>
      <c r="M152" s="324"/>
      <c r="N152" s="324">
        <v>110.61</v>
      </c>
      <c r="O152" s="306"/>
      <c r="P152" s="306"/>
    </row>
    <row r="153" s="306" customFormat="1" ht="19.9" customHeight="1" spans="1:16">
      <c r="A153" s="321" t="s">
        <v>424</v>
      </c>
      <c r="B153" s="322">
        <v>20708</v>
      </c>
      <c r="C153" s="322" t="s">
        <v>425</v>
      </c>
      <c r="D153" s="323">
        <v>82</v>
      </c>
      <c r="F153" s="308"/>
      <c r="G153" s="328">
        <v>2070204</v>
      </c>
      <c r="H153" s="328" t="s">
        <v>426</v>
      </c>
      <c r="I153" s="330">
        <f t="shared" si="2"/>
        <v>46</v>
      </c>
      <c r="J153" s="328">
        <v>46.18</v>
      </c>
      <c r="K153" s="328"/>
      <c r="L153" s="328"/>
      <c r="M153" s="328"/>
      <c r="N153" s="328">
        <v>46.18</v>
      </c>
      <c r="O153" s="305"/>
      <c r="P153" s="305"/>
    </row>
    <row r="154" s="305" customFormat="1" ht="19.9" customHeight="1" spans="1:14">
      <c r="A154" s="321" t="s">
        <v>427</v>
      </c>
      <c r="B154" s="326">
        <v>2070801</v>
      </c>
      <c r="C154" s="326" t="s">
        <v>95</v>
      </c>
      <c r="D154" s="327">
        <v>82</v>
      </c>
      <c r="F154" s="308"/>
      <c r="G154" s="328">
        <v>2070205</v>
      </c>
      <c r="H154" s="328" t="s">
        <v>428</v>
      </c>
      <c r="I154" s="330">
        <f t="shared" si="2"/>
        <v>64</v>
      </c>
      <c r="J154" s="328">
        <v>64.43</v>
      </c>
      <c r="K154" s="328"/>
      <c r="L154" s="328"/>
      <c r="M154" s="328"/>
      <c r="N154" s="328">
        <v>64.43</v>
      </c>
    </row>
    <row r="155" s="306" customFormat="1" ht="19.9" customHeight="1" spans="1:14">
      <c r="A155" s="321" t="s">
        <v>429</v>
      </c>
      <c r="B155" s="322">
        <v>20799</v>
      </c>
      <c r="C155" s="322" t="s">
        <v>430</v>
      </c>
      <c r="D155" s="323">
        <v>3300</v>
      </c>
      <c r="F155" s="308"/>
      <c r="G155" s="324">
        <v>20708</v>
      </c>
      <c r="H155" s="324" t="s">
        <v>431</v>
      </c>
      <c r="I155" s="329">
        <f t="shared" si="2"/>
        <v>82</v>
      </c>
      <c r="J155" s="324">
        <v>82.42</v>
      </c>
      <c r="K155" s="324"/>
      <c r="L155" s="324"/>
      <c r="M155" s="324"/>
      <c r="N155" s="324">
        <v>82.42</v>
      </c>
    </row>
    <row r="156" s="305" customFormat="1" ht="19.9" customHeight="1" spans="1:14">
      <c r="A156" s="321" t="s">
        <v>432</v>
      </c>
      <c r="B156" s="326">
        <v>2079999</v>
      </c>
      <c r="C156" s="326" t="s">
        <v>433</v>
      </c>
      <c r="D156" s="327">
        <v>3300</v>
      </c>
      <c r="F156" s="308"/>
      <c r="G156" s="328">
        <v>2070801</v>
      </c>
      <c r="H156" s="328" t="s">
        <v>96</v>
      </c>
      <c r="I156" s="330">
        <f t="shared" si="2"/>
        <v>82</v>
      </c>
      <c r="J156" s="328">
        <v>82.42</v>
      </c>
      <c r="K156" s="328"/>
      <c r="L156" s="328"/>
      <c r="M156" s="328"/>
      <c r="N156" s="328">
        <v>82.42</v>
      </c>
    </row>
    <row r="157" s="306" customFormat="1" ht="19.9" customHeight="1" spans="1:14">
      <c r="A157" s="321" t="s">
        <v>434</v>
      </c>
      <c r="B157" s="322">
        <v>208</v>
      </c>
      <c r="C157" s="322" t="s">
        <v>435</v>
      </c>
      <c r="D157" s="323">
        <f>SUM(D158,D165,D170,D176,D178,D183,D185,D189,D195,D198,D201,D203,D205,D210)</f>
        <v>19953</v>
      </c>
      <c r="F157" s="308"/>
      <c r="G157" s="324">
        <v>20799</v>
      </c>
      <c r="H157" s="324" t="s">
        <v>436</v>
      </c>
      <c r="I157" s="329">
        <f t="shared" si="2"/>
        <v>870</v>
      </c>
      <c r="J157" s="324">
        <v>870.16</v>
      </c>
      <c r="K157" s="324"/>
      <c r="L157" s="324"/>
      <c r="M157" s="324"/>
      <c r="N157" s="324">
        <v>870.16</v>
      </c>
    </row>
    <row r="158" s="306" customFormat="1" ht="19.9" customHeight="1" spans="1:16">
      <c r="A158" s="321" t="s">
        <v>437</v>
      </c>
      <c r="B158" s="322">
        <v>20801</v>
      </c>
      <c r="C158" s="322" t="s">
        <v>438</v>
      </c>
      <c r="D158" s="323">
        <v>1848</v>
      </c>
      <c r="F158" s="308"/>
      <c r="G158" s="328">
        <v>2079902</v>
      </c>
      <c r="H158" s="328" t="s">
        <v>439</v>
      </c>
      <c r="I158" s="330">
        <f t="shared" si="2"/>
        <v>20</v>
      </c>
      <c r="J158" s="328">
        <v>20</v>
      </c>
      <c r="K158" s="328"/>
      <c r="L158" s="328"/>
      <c r="M158" s="328"/>
      <c r="N158" s="328">
        <v>20</v>
      </c>
      <c r="O158" s="305"/>
      <c r="P158" s="305"/>
    </row>
    <row r="159" s="305" customFormat="1" ht="19.9" customHeight="1" spans="1:14">
      <c r="A159" s="321" t="s">
        <v>440</v>
      </c>
      <c r="B159" s="326">
        <v>2080101</v>
      </c>
      <c r="C159" s="326" t="s">
        <v>95</v>
      </c>
      <c r="D159" s="327">
        <v>577</v>
      </c>
      <c r="F159" s="308"/>
      <c r="G159" s="328">
        <v>2079999</v>
      </c>
      <c r="H159" s="328" t="s">
        <v>441</v>
      </c>
      <c r="I159" s="330">
        <f t="shared" si="2"/>
        <v>850</v>
      </c>
      <c r="J159" s="328">
        <v>850.16</v>
      </c>
      <c r="K159" s="328"/>
      <c r="L159" s="328"/>
      <c r="M159" s="328"/>
      <c r="N159" s="328">
        <v>850.16</v>
      </c>
    </row>
    <row r="160" s="305" customFormat="1" ht="19.9" customHeight="1" spans="1:16">
      <c r="A160" s="321" t="s">
        <v>442</v>
      </c>
      <c r="B160" s="326">
        <v>2080110</v>
      </c>
      <c r="C160" s="326" t="s">
        <v>443</v>
      </c>
      <c r="D160" s="327">
        <v>10</v>
      </c>
      <c r="F160" s="308"/>
      <c r="G160" s="324">
        <v>208</v>
      </c>
      <c r="H160" s="324" t="s">
        <v>444</v>
      </c>
      <c r="I160" s="329">
        <f t="shared" si="2"/>
        <v>19341</v>
      </c>
      <c r="J160" s="329">
        <v>19340.84</v>
      </c>
      <c r="K160" s="329">
        <v>10308.93</v>
      </c>
      <c r="L160" s="329">
        <v>9927.56</v>
      </c>
      <c r="M160" s="324">
        <v>381.37</v>
      </c>
      <c r="N160" s="329">
        <v>9031.92</v>
      </c>
      <c r="O160" s="306"/>
      <c r="P160" s="306"/>
    </row>
    <row r="161" s="305" customFormat="1" ht="19.9" customHeight="1" spans="1:16">
      <c r="A161" s="321" t="s">
        <v>445</v>
      </c>
      <c r="B161" s="326">
        <v>2080112</v>
      </c>
      <c r="C161" s="326" t="s">
        <v>446</v>
      </c>
      <c r="D161" s="327">
        <v>18</v>
      </c>
      <c r="F161" s="308"/>
      <c r="G161" s="324">
        <v>20801</v>
      </c>
      <c r="H161" s="324" t="s">
        <v>447</v>
      </c>
      <c r="I161" s="329">
        <f t="shared" si="2"/>
        <v>1071</v>
      </c>
      <c r="J161" s="329">
        <v>1070.83</v>
      </c>
      <c r="K161" s="329">
        <v>1050.77</v>
      </c>
      <c r="L161" s="324">
        <v>946.45</v>
      </c>
      <c r="M161" s="324">
        <v>104.32</v>
      </c>
      <c r="N161" s="324">
        <v>20.06</v>
      </c>
      <c r="O161" s="306"/>
      <c r="P161" s="306"/>
    </row>
    <row r="162" s="305" customFormat="1" ht="19.9" customHeight="1" spans="1:14">
      <c r="A162" s="321" t="s">
        <v>448</v>
      </c>
      <c r="B162" s="326">
        <v>2080116</v>
      </c>
      <c r="C162" s="326" t="s">
        <v>449</v>
      </c>
      <c r="D162" s="327">
        <v>170</v>
      </c>
      <c r="F162" s="308"/>
      <c r="G162" s="328">
        <v>2080101</v>
      </c>
      <c r="H162" s="328" t="s">
        <v>96</v>
      </c>
      <c r="I162" s="330">
        <f t="shared" si="2"/>
        <v>569</v>
      </c>
      <c r="J162" s="328">
        <v>569.19</v>
      </c>
      <c r="K162" s="328">
        <v>569.19</v>
      </c>
      <c r="L162" s="328">
        <v>487.99</v>
      </c>
      <c r="M162" s="328">
        <v>81.2</v>
      </c>
      <c r="N162" s="328"/>
    </row>
    <row r="163" s="305" customFormat="1" ht="19.9" customHeight="1" spans="1:14">
      <c r="A163" s="321" t="s">
        <v>450</v>
      </c>
      <c r="B163" s="326">
        <v>2080150</v>
      </c>
      <c r="C163" s="326" t="s">
        <v>113</v>
      </c>
      <c r="D163" s="327">
        <v>80</v>
      </c>
      <c r="F163" s="308"/>
      <c r="G163" s="328">
        <v>2080112</v>
      </c>
      <c r="H163" s="328" t="s">
        <v>451</v>
      </c>
      <c r="I163" s="330">
        <f t="shared" si="2"/>
        <v>16</v>
      </c>
      <c r="J163" s="328">
        <v>16.04</v>
      </c>
      <c r="K163" s="328"/>
      <c r="L163" s="328"/>
      <c r="M163" s="328"/>
      <c r="N163" s="328">
        <v>16.04</v>
      </c>
    </row>
    <row r="164" s="305" customFormat="1" ht="19.9" customHeight="1" spans="1:14">
      <c r="A164" s="321" t="s">
        <v>452</v>
      </c>
      <c r="B164" s="326">
        <v>2080199</v>
      </c>
      <c r="C164" s="326" t="s">
        <v>453</v>
      </c>
      <c r="D164" s="327">
        <v>993</v>
      </c>
      <c r="F164" s="308"/>
      <c r="G164" s="328">
        <v>2080150</v>
      </c>
      <c r="H164" s="328" t="s">
        <v>114</v>
      </c>
      <c r="I164" s="330">
        <f t="shared" si="2"/>
        <v>44</v>
      </c>
      <c r="J164" s="328">
        <v>44.34</v>
      </c>
      <c r="K164" s="328">
        <v>44.34</v>
      </c>
      <c r="L164" s="328">
        <v>44.34</v>
      </c>
      <c r="M164" s="328"/>
      <c r="N164" s="328"/>
    </row>
    <row r="165" s="306" customFormat="1" ht="19.9" customHeight="1" spans="1:16">
      <c r="A165" s="321" t="s">
        <v>454</v>
      </c>
      <c r="B165" s="322">
        <v>20802</v>
      </c>
      <c r="C165" s="322" t="s">
        <v>455</v>
      </c>
      <c r="D165" s="323">
        <v>5192</v>
      </c>
      <c r="F165" s="308"/>
      <c r="G165" s="328">
        <v>2080199</v>
      </c>
      <c r="H165" s="328" t="s">
        <v>456</v>
      </c>
      <c r="I165" s="330">
        <f t="shared" si="2"/>
        <v>441</v>
      </c>
      <c r="J165" s="328">
        <v>441.25</v>
      </c>
      <c r="K165" s="328">
        <v>437.23</v>
      </c>
      <c r="L165" s="328">
        <v>414.11</v>
      </c>
      <c r="M165" s="328">
        <v>23.12</v>
      </c>
      <c r="N165" s="328">
        <v>4.02</v>
      </c>
      <c r="O165" s="305"/>
      <c r="P165" s="305"/>
    </row>
    <row r="166" s="305" customFormat="1" ht="19.9" customHeight="1" spans="1:16">
      <c r="A166" s="321" t="s">
        <v>457</v>
      </c>
      <c r="B166" s="326">
        <v>2080201</v>
      </c>
      <c r="C166" s="326" t="s">
        <v>95</v>
      </c>
      <c r="D166" s="327">
        <v>180</v>
      </c>
      <c r="F166" s="308"/>
      <c r="G166" s="324">
        <v>20802</v>
      </c>
      <c r="H166" s="324" t="s">
        <v>458</v>
      </c>
      <c r="I166" s="329">
        <f t="shared" si="2"/>
        <v>4696</v>
      </c>
      <c r="J166" s="329">
        <v>4696.3</v>
      </c>
      <c r="K166" s="324">
        <v>308.3</v>
      </c>
      <c r="L166" s="324">
        <v>270.93</v>
      </c>
      <c r="M166" s="324">
        <v>37.38</v>
      </c>
      <c r="N166" s="329">
        <v>4387.99</v>
      </c>
      <c r="O166" s="306"/>
      <c r="P166" s="306"/>
    </row>
    <row r="167" s="305" customFormat="1" ht="19.9" customHeight="1" spans="1:14">
      <c r="A167" s="321" t="s">
        <v>459</v>
      </c>
      <c r="B167" s="326">
        <v>2080202</v>
      </c>
      <c r="C167" s="326" t="s">
        <v>98</v>
      </c>
      <c r="D167" s="327">
        <v>4</v>
      </c>
      <c r="F167" s="308"/>
      <c r="G167" s="328">
        <v>2080201</v>
      </c>
      <c r="H167" s="328" t="s">
        <v>96</v>
      </c>
      <c r="I167" s="330">
        <f t="shared" si="2"/>
        <v>200</v>
      </c>
      <c r="J167" s="328">
        <v>200.26</v>
      </c>
      <c r="K167" s="328">
        <v>200.26</v>
      </c>
      <c r="L167" s="328">
        <v>172.5</v>
      </c>
      <c r="M167" s="328">
        <v>27.76</v>
      </c>
      <c r="N167" s="328"/>
    </row>
    <row r="168" s="305" customFormat="1" ht="19.9" customHeight="1" spans="1:14">
      <c r="A168" s="321" t="s">
        <v>460</v>
      </c>
      <c r="B168" s="326">
        <v>2080208</v>
      </c>
      <c r="C168" s="326" t="s">
        <v>461</v>
      </c>
      <c r="D168" s="327">
        <v>4512</v>
      </c>
      <c r="F168" s="308"/>
      <c r="G168" s="328">
        <v>2080208</v>
      </c>
      <c r="H168" s="328" t="s">
        <v>462</v>
      </c>
      <c r="I168" s="330">
        <f t="shared" si="2"/>
        <v>3942</v>
      </c>
      <c r="J168" s="330">
        <v>3941.78</v>
      </c>
      <c r="K168" s="328"/>
      <c r="L168" s="328"/>
      <c r="M168" s="328"/>
      <c r="N168" s="330">
        <v>3941.78</v>
      </c>
    </row>
    <row r="169" s="305" customFormat="1" ht="19.9" customHeight="1" spans="1:14">
      <c r="A169" s="321" t="s">
        <v>463</v>
      </c>
      <c r="B169" s="326">
        <v>2080299</v>
      </c>
      <c r="C169" s="326" t="s">
        <v>464</v>
      </c>
      <c r="D169" s="327">
        <v>496</v>
      </c>
      <c r="F169" s="308"/>
      <c r="G169" s="328">
        <v>2080299</v>
      </c>
      <c r="H169" s="328" t="s">
        <v>465</v>
      </c>
      <c r="I169" s="330">
        <f t="shared" si="2"/>
        <v>554</v>
      </c>
      <c r="J169" s="328">
        <v>554.26</v>
      </c>
      <c r="K169" s="328">
        <v>108.05</v>
      </c>
      <c r="L169" s="328">
        <v>98.43</v>
      </c>
      <c r="M169" s="328">
        <v>9.62</v>
      </c>
      <c r="N169" s="328">
        <v>446.21</v>
      </c>
    </row>
    <row r="170" s="306" customFormat="1" ht="19.9" customHeight="1" spans="1:14">
      <c r="A170" s="321" t="s">
        <v>466</v>
      </c>
      <c r="B170" s="322">
        <v>20805</v>
      </c>
      <c r="C170" s="322" t="s">
        <v>467</v>
      </c>
      <c r="D170" s="323">
        <v>8216</v>
      </c>
      <c r="F170" s="308"/>
      <c r="G170" s="324">
        <v>20805</v>
      </c>
      <c r="H170" s="324" t="s">
        <v>468</v>
      </c>
      <c r="I170" s="329">
        <f t="shared" si="2"/>
        <v>9127</v>
      </c>
      <c r="J170" s="329">
        <v>9127.16</v>
      </c>
      <c r="K170" s="329">
        <v>8776.93</v>
      </c>
      <c r="L170" s="329">
        <v>8562.32</v>
      </c>
      <c r="M170" s="324">
        <v>214.61</v>
      </c>
      <c r="N170" s="324">
        <v>350.22</v>
      </c>
    </row>
    <row r="171" s="305" customFormat="1" ht="19.9" customHeight="1" spans="1:14">
      <c r="A171" s="321" t="s">
        <v>469</v>
      </c>
      <c r="B171" s="326">
        <v>2080501</v>
      </c>
      <c r="C171" s="326" t="s">
        <v>470</v>
      </c>
      <c r="D171" s="327">
        <v>803</v>
      </c>
      <c r="F171" s="308"/>
      <c r="G171" s="328">
        <v>2080501</v>
      </c>
      <c r="H171" s="328" t="s">
        <v>471</v>
      </c>
      <c r="I171" s="330">
        <f t="shared" si="2"/>
        <v>909</v>
      </c>
      <c r="J171" s="328">
        <v>908.63</v>
      </c>
      <c r="K171" s="328">
        <v>908.63</v>
      </c>
      <c r="L171" s="328">
        <v>830.54</v>
      </c>
      <c r="M171" s="328">
        <v>78.09</v>
      </c>
      <c r="N171" s="328"/>
    </row>
    <row r="172" s="305" customFormat="1" ht="19.9" customHeight="1" spans="1:14">
      <c r="A172" s="321" t="s">
        <v>472</v>
      </c>
      <c r="B172" s="326">
        <v>2080502</v>
      </c>
      <c r="C172" s="326" t="s">
        <v>473</v>
      </c>
      <c r="D172" s="327">
        <v>436</v>
      </c>
      <c r="F172" s="308"/>
      <c r="G172" s="328">
        <v>2080502</v>
      </c>
      <c r="H172" s="328" t="s">
        <v>474</v>
      </c>
      <c r="I172" s="330">
        <f t="shared" si="2"/>
        <v>1415</v>
      </c>
      <c r="J172" s="330">
        <v>1415.39</v>
      </c>
      <c r="K172" s="330">
        <v>1413.9</v>
      </c>
      <c r="L172" s="330">
        <v>1277.38</v>
      </c>
      <c r="M172" s="328">
        <v>136.52</v>
      </c>
      <c r="N172" s="328">
        <v>1.49</v>
      </c>
    </row>
    <row r="173" s="305" customFormat="1" ht="19.9" customHeight="1" spans="1:14">
      <c r="A173" s="321" t="s">
        <v>475</v>
      </c>
      <c r="B173" s="326">
        <v>2080505</v>
      </c>
      <c r="C173" s="326" t="s">
        <v>476</v>
      </c>
      <c r="D173" s="327">
        <v>6969</v>
      </c>
      <c r="F173" s="308"/>
      <c r="G173" s="328">
        <v>2080505</v>
      </c>
      <c r="H173" s="328" t="s">
        <v>477</v>
      </c>
      <c r="I173" s="330">
        <f t="shared" si="2"/>
        <v>6703</v>
      </c>
      <c r="J173" s="330">
        <v>6703.49</v>
      </c>
      <c r="K173" s="330">
        <v>6454.4</v>
      </c>
      <c r="L173" s="330">
        <v>6454.4</v>
      </c>
      <c r="M173" s="328"/>
      <c r="N173" s="328">
        <v>249.1</v>
      </c>
    </row>
    <row r="174" s="305" customFormat="1" ht="19.9" customHeight="1" spans="1:14">
      <c r="A174" s="321" t="s">
        <v>478</v>
      </c>
      <c r="B174" s="326">
        <v>2080506</v>
      </c>
      <c r="C174" s="326" t="s">
        <v>479</v>
      </c>
      <c r="D174" s="327">
        <v>7</v>
      </c>
      <c r="F174" s="308"/>
      <c r="G174" s="328">
        <v>2080506</v>
      </c>
      <c r="H174" s="328" t="s">
        <v>480</v>
      </c>
      <c r="I174" s="330">
        <f t="shared" si="2"/>
        <v>100</v>
      </c>
      <c r="J174" s="328">
        <v>99.64</v>
      </c>
      <c r="K174" s="328"/>
      <c r="L174" s="328"/>
      <c r="M174" s="328"/>
      <c r="N174" s="328">
        <v>99.64</v>
      </c>
    </row>
    <row r="175" s="305" customFormat="1" ht="19.9" customHeight="1" spans="1:16">
      <c r="A175" s="321" t="s">
        <v>481</v>
      </c>
      <c r="B175" s="326">
        <v>2080599</v>
      </c>
      <c r="C175" s="326" t="s">
        <v>482</v>
      </c>
      <c r="D175" s="327">
        <v>1</v>
      </c>
      <c r="F175" s="308"/>
      <c r="G175" s="324">
        <v>20807</v>
      </c>
      <c r="H175" s="324" t="s">
        <v>483</v>
      </c>
      <c r="I175" s="329">
        <f t="shared" si="2"/>
        <v>144</v>
      </c>
      <c r="J175" s="324">
        <v>143.76</v>
      </c>
      <c r="K175" s="324"/>
      <c r="L175" s="324"/>
      <c r="M175" s="324"/>
      <c r="N175" s="324">
        <v>143.76</v>
      </c>
      <c r="O175" s="306"/>
      <c r="P175" s="306"/>
    </row>
    <row r="176" s="306" customFormat="1" ht="19.9" customHeight="1" spans="1:16">
      <c r="A176" s="321" t="s">
        <v>484</v>
      </c>
      <c r="B176" s="322">
        <v>20807</v>
      </c>
      <c r="C176" s="322" t="s">
        <v>485</v>
      </c>
      <c r="D176" s="323">
        <v>42</v>
      </c>
      <c r="F176" s="308"/>
      <c r="G176" s="328">
        <v>2080799</v>
      </c>
      <c r="H176" s="328" t="s">
        <v>486</v>
      </c>
      <c r="I176" s="330">
        <f t="shared" si="2"/>
        <v>144</v>
      </c>
      <c r="J176" s="328">
        <v>143.76</v>
      </c>
      <c r="K176" s="328"/>
      <c r="L176" s="328"/>
      <c r="M176" s="328"/>
      <c r="N176" s="328">
        <v>143.76</v>
      </c>
      <c r="O176" s="305"/>
      <c r="P176" s="305"/>
    </row>
    <row r="177" s="305" customFormat="1" ht="19.9" customHeight="1" spans="1:16">
      <c r="A177" s="321" t="s">
        <v>487</v>
      </c>
      <c r="B177" s="326">
        <v>2080799</v>
      </c>
      <c r="C177" s="326" t="s">
        <v>488</v>
      </c>
      <c r="D177" s="327">
        <v>42</v>
      </c>
      <c r="F177" s="308"/>
      <c r="G177" s="324">
        <v>20808</v>
      </c>
      <c r="H177" s="324" t="s">
        <v>489</v>
      </c>
      <c r="I177" s="329">
        <f t="shared" si="2"/>
        <v>573</v>
      </c>
      <c r="J177" s="324">
        <v>572.55</v>
      </c>
      <c r="K177" s="324">
        <v>6.1</v>
      </c>
      <c r="L177" s="324">
        <v>6.1</v>
      </c>
      <c r="M177" s="324"/>
      <c r="N177" s="324">
        <v>566.45</v>
      </c>
      <c r="O177" s="306"/>
      <c r="P177" s="306"/>
    </row>
    <row r="178" s="306" customFormat="1" ht="19.9" customHeight="1" spans="1:16">
      <c r="A178" s="321" t="s">
        <v>490</v>
      </c>
      <c r="B178" s="322">
        <v>20808</v>
      </c>
      <c r="C178" s="322" t="s">
        <v>491</v>
      </c>
      <c r="D178" s="323">
        <v>550</v>
      </c>
      <c r="F178" s="308"/>
      <c r="G178" s="328">
        <v>2080802</v>
      </c>
      <c r="H178" s="328" t="s">
        <v>492</v>
      </c>
      <c r="I178" s="330">
        <f t="shared" si="2"/>
        <v>23</v>
      </c>
      <c r="J178" s="328">
        <v>23.45</v>
      </c>
      <c r="K178" s="328">
        <v>6.1</v>
      </c>
      <c r="L178" s="328">
        <v>6.1</v>
      </c>
      <c r="M178" s="328"/>
      <c r="N178" s="328">
        <v>17.35</v>
      </c>
      <c r="O178" s="305"/>
      <c r="P178" s="305"/>
    </row>
    <row r="179" s="305" customFormat="1" ht="19.9" customHeight="1" spans="1:14">
      <c r="A179" s="321" t="s">
        <v>493</v>
      </c>
      <c r="B179" s="326">
        <v>2080802</v>
      </c>
      <c r="C179" s="326" t="s">
        <v>494</v>
      </c>
      <c r="D179" s="327">
        <v>13</v>
      </c>
      <c r="F179" s="308"/>
      <c r="G179" s="328">
        <v>2080803</v>
      </c>
      <c r="H179" s="328" t="s">
        <v>495</v>
      </c>
      <c r="I179" s="330">
        <f t="shared" si="2"/>
        <v>25</v>
      </c>
      <c r="J179" s="328">
        <v>25.31</v>
      </c>
      <c r="K179" s="328"/>
      <c r="L179" s="328"/>
      <c r="M179" s="328"/>
      <c r="N179" s="328">
        <v>25.31</v>
      </c>
    </row>
    <row r="180" s="305" customFormat="1" ht="19.9" customHeight="1" spans="1:14">
      <c r="A180" s="321" t="s">
        <v>496</v>
      </c>
      <c r="B180" s="326">
        <v>2080803</v>
      </c>
      <c r="C180" s="326" t="s">
        <v>497</v>
      </c>
      <c r="D180" s="327">
        <v>31</v>
      </c>
      <c r="F180" s="308"/>
      <c r="G180" s="328">
        <v>2080805</v>
      </c>
      <c r="H180" s="328" t="s">
        <v>498</v>
      </c>
      <c r="I180" s="330">
        <f t="shared" si="2"/>
        <v>277</v>
      </c>
      <c r="J180" s="328">
        <v>276.6</v>
      </c>
      <c r="K180" s="328"/>
      <c r="L180" s="328"/>
      <c r="M180" s="328"/>
      <c r="N180" s="328">
        <v>276.6</v>
      </c>
    </row>
    <row r="181" s="305" customFormat="1" ht="19.9" customHeight="1" spans="1:14">
      <c r="A181" s="321" t="s">
        <v>499</v>
      </c>
      <c r="B181" s="326">
        <v>2080805</v>
      </c>
      <c r="C181" s="326" t="s">
        <v>500</v>
      </c>
      <c r="D181" s="327">
        <v>262</v>
      </c>
      <c r="F181" s="308"/>
      <c r="G181" s="328">
        <v>2080899</v>
      </c>
      <c r="H181" s="328" t="s">
        <v>501</v>
      </c>
      <c r="I181" s="330">
        <f t="shared" si="2"/>
        <v>247</v>
      </c>
      <c r="J181" s="328">
        <v>247.2</v>
      </c>
      <c r="K181" s="328"/>
      <c r="L181" s="328"/>
      <c r="M181" s="328"/>
      <c r="N181" s="328">
        <v>247.2</v>
      </c>
    </row>
    <row r="182" s="305" customFormat="1" ht="19.9" customHeight="1" spans="1:16">
      <c r="A182" s="321" t="s">
        <v>502</v>
      </c>
      <c r="B182" s="326">
        <v>2080899</v>
      </c>
      <c r="C182" s="326" t="s">
        <v>503</v>
      </c>
      <c r="D182" s="327">
        <v>244</v>
      </c>
      <c r="F182" s="308"/>
      <c r="G182" s="324">
        <v>20809</v>
      </c>
      <c r="H182" s="324" t="s">
        <v>504</v>
      </c>
      <c r="I182" s="329">
        <f t="shared" si="2"/>
        <v>162</v>
      </c>
      <c r="J182" s="324">
        <v>161.67</v>
      </c>
      <c r="K182" s="324"/>
      <c r="L182" s="324"/>
      <c r="M182" s="324"/>
      <c r="N182" s="324">
        <v>161.67</v>
      </c>
      <c r="O182" s="306"/>
      <c r="P182" s="306"/>
    </row>
    <row r="183" s="306" customFormat="1" ht="19.9" customHeight="1" spans="1:16">
      <c r="A183" s="321" t="s">
        <v>505</v>
      </c>
      <c r="B183" s="322">
        <v>20809</v>
      </c>
      <c r="C183" s="322" t="s">
        <v>506</v>
      </c>
      <c r="D183" s="323">
        <v>15</v>
      </c>
      <c r="F183" s="308"/>
      <c r="G183" s="328">
        <v>2080901</v>
      </c>
      <c r="H183" s="328" t="s">
        <v>507</v>
      </c>
      <c r="I183" s="330">
        <f t="shared" si="2"/>
        <v>2</v>
      </c>
      <c r="J183" s="328">
        <v>1.6</v>
      </c>
      <c r="K183" s="328"/>
      <c r="L183" s="328"/>
      <c r="M183" s="328"/>
      <c r="N183" s="328">
        <v>1.6</v>
      </c>
      <c r="O183" s="305"/>
      <c r="P183" s="305"/>
    </row>
    <row r="184" s="305" customFormat="1" ht="19.9" customHeight="1" spans="1:14">
      <c r="A184" s="321" t="s">
        <v>508</v>
      </c>
      <c r="B184" s="326">
        <v>2080905</v>
      </c>
      <c r="C184" s="326" t="s">
        <v>509</v>
      </c>
      <c r="D184" s="327">
        <v>15</v>
      </c>
      <c r="F184" s="308"/>
      <c r="G184" s="328">
        <v>2080904</v>
      </c>
      <c r="H184" s="328" t="s">
        <v>510</v>
      </c>
      <c r="I184" s="330">
        <f t="shared" si="2"/>
        <v>15</v>
      </c>
      <c r="J184" s="328">
        <v>15.15</v>
      </c>
      <c r="K184" s="328"/>
      <c r="L184" s="328"/>
      <c r="M184" s="328"/>
      <c r="N184" s="328">
        <v>15.15</v>
      </c>
    </row>
    <row r="185" s="306" customFormat="1" ht="19.9" customHeight="1" spans="1:16">
      <c r="A185" s="321" t="s">
        <v>511</v>
      </c>
      <c r="B185" s="322">
        <v>20810</v>
      </c>
      <c r="C185" s="322" t="s">
        <v>512</v>
      </c>
      <c r="D185" s="323">
        <v>1013</v>
      </c>
      <c r="F185" s="308"/>
      <c r="G185" s="328">
        <v>2080905</v>
      </c>
      <c r="H185" s="328" t="s">
        <v>513</v>
      </c>
      <c r="I185" s="330">
        <f t="shared" si="2"/>
        <v>140</v>
      </c>
      <c r="J185" s="328">
        <v>140.35</v>
      </c>
      <c r="K185" s="328"/>
      <c r="L185" s="328"/>
      <c r="M185" s="328"/>
      <c r="N185" s="328">
        <v>140.35</v>
      </c>
      <c r="O185" s="305"/>
      <c r="P185" s="305"/>
    </row>
    <row r="186" s="305" customFormat="1" ht="19.9" customHeight="1" spans="1:14">
      <c r="A186" s="321" t="s">
        <v>514</v>
      </c>
      <c r="B186" s="326">
        <v>2081001</v>
      </c>
      <c r="C186" s="326" t="s">
        <v>515</v>
      </c>
      <c r="D186" s="327">
        <v>9</v>
      </c>
      <c r="F186" s="308"/>
      <c r="G186" s="328">
        <v>2080999</v>
      </c>
      <c r="H186" s="328" t="s">
        <v>516</v>
      </c>
      <c r="I186" s="330">
        <f t="shared" si="2"/>
        <v>5</v>
      </c>
      <c r="J186" s="328">
        <v>4.57</v>
      </c>
      <c r="K186" s="328"/>
      <c r="L186" s="328"/>
      <c r="M186" s="328"/>
      <c r="N186" s="328">
        <v>4.57</v>
      </c>
    </row>
    <row r="187" s="305" customFormat="1" ht="19.9" customHeight="1" spans="1:16">
      <c r="A187" s="321" t="s">
        <v>517</v>
      </c>
      <c r="B187" s="326">
        <v>2081002</v>
      </c>
      <c r="C187" s="326" t="s">
        <v>518</v>
      </c>
      <c r="D187" s="327">
        <v>374</v>
      </c>
      <c r="F187" s="308"/>
      <c r="G187" s="324">
        <v>20810</v>
      </c>
      <c r="H187" s="324" t="s">
        <v>519</v>
      </c>
      <c r="I187" s="329">
        <f t="shared" si="2"/>
        <v>613</v>
      </c>
      <c r="J187" s="324">
        <v>612.55</v>
      </c>
      <c r="K187" s="324"/>
      <c r="L187" s="324"/>
      <c r="M187" s="324"/>
      <c r="N187" s="324">
        <v>612.55</v>
      </c>
      <c r="O187" s="306"/>
      <c r="P187" s="306"/>
    </row>
    <row r="188" s="305" customFormat="1" ht="19.9" customHeight="1" spans="1:14">
      <c r="A188" s="321" t="s">
        <v>520</v>
      </c>
      <c r="B188" s="326">
        <v>2081004</v>
      </c>
      <c r="C188" s="326" t="s">
        <v>521</v>
      </c>
      <c r="D188" s="327">
        <v>630</v>
      </c>
      <c r="F188" s="308"/>
      <c r="G188" s="328">
        <v>2081001</v>
      </c>
      <c r="H188" s="328" t="s">
        <v>522</v>
      </c>
      <c r="I188" s="330">
        <f t="shared" si="2"/>
        <v>28</v>
      </c>
      <c r="J188" s="328">
        <v>27.91</v>
      </c>
      <c r="K188" s="328"/>
      <c r="L188" s="328"/>
      <c r="M188" s="328"/>
      <c r="N188" s="328">
        <v>27.91</v>
      </c>
    </row>
    <row r="189" s="306" customFormat="1" ht="19.9" customHeight="1" spans="1:16">
      <c r="A189" s="321" t="s">
        <v>523</v>
      </c>
      <c r="B189" s="322">
        <v>20811</v>
      </c>
      <c r="C189" s="322" t="s">
        <v>524</v>
      </c>
      <c r="D189" s="323">
        <f>SUM(D190:D194)</f>
        <v>1119</v>
      </c>
      <c r="F189" s="308"/>
      <c r="G189" s="328">
        <v>2081002</v>
      </c>
      <c r="H189" s="328" t="s">
        <v>525</v>
      </c>
      <c r="I189" s="330">
        <f t="shared" ref="I189:I250" si="3">ROUND(J189,0)</f>
        <v>220</v>
      </c>
      <c r="J189" s="328">
        <v>219.68</v>
      </c>
      <c r="K189" s="328"/>
      <c r="L189" s="328"/>
      <c r="M189" s="328"/>
      <c r="N189" s="328">
        <v>219.68</v>
      </c>
      <c r="O189" s="305"/>
      <c r="P189" s="305"/>
    </row>
    <row r="190" s="305" customFormat="1" ht="19.9" customHeight="1" spans="1:14">
      <c r="A190" s="321" t="s">
        <v>526</v>
      </c>
      <c r="B190" s="326">
        <v>2081101</v>
      </c>
      <c r="C190" s="326" t="s">
        <v>95</v>
      </c>
      <c r="D190" s="327">
        <v>52</v>
      </c>
      <c r="F190" s="308"/>
      <c r="G190" s="328">
        <v>2081004</v>
      </c>
      <c r="H190" s="328" t="s">
        <v>527</v>
      </c>
      <c r="I190" s="330">
        <f t="shared" si="3"/>
        <v>365</v>
      </c>
      <c r="J190" s="328">
        <v>364.96</v>
      </c>
      <c r="K190" s="328"/>
      <c r="L190" s="328"/>
      <c r="M190" s="328"/>
      <c r="N190" s="328">
        <v>364.96</v>
      </c>
    </row>
    <row r="191" s="305" customFormat="1" ht="19.9" customHeight="1" spans="1:16">
      <c r="A191" s="321" t="s">
        <v>528</v>
      </c>
      <c r="B191" s="326">
        <v>2081104</v>
      </c>
      <c r="C191" s="326" t="s">
        <v>529</v>
      </c>
      <c r="D191" s="327">
        <v>352</v>
      </c>
      <c r="F191" s="308"/>
      <c r="G191" s="324">
        <v>20811</v>
      </c>
      <c r="H191" s="324" t="s">
        <v>530</v>
      </c>
      <c r="I191" s="329">
        <f t="shared" si="3"/>
        <v>644</v>
      </c>
      <c r="J191" s="324">
        <v>643.64</v>
      </c>
      <c r="K191" s="324">
        <v>60.28</v>
      </c>
      <c r="L191" s="324">
        <v>49</v>
      </c>
      <c r="M191" s="324">
        <v>11.27</v>
      </c>
      <c r="N191" s="324">
        <v>583.36</v>
      </c>
      <c r="O191" s="306"/>
      <c r="P191" s="306"/>
    </row>
    <row r="192" s="305" customFormat="1" ht="19.9" customHeight="1" spans="1:14">
      <c r="A192" s="321" t="s">
        <v>531</v>
      </c>
      <c r="B192" s="326">
        <v>2081105</v>
      </c>
      <c r="C192" s="326" t="s">
        <v>532</v>
      </c>
      <c r="D192" s="327">
        <v>49</v>
      </c>
      <c r="F192" s="308"/>
      <c r="G192" s="328">
        <v>2081101</v>
      </c>
      <c r="H192" s="328" t="s">
        <v>96</v>
      </c>
      <c r="I192" s="330">
        <f t="shared" si="3"/>
        <v>49</v>
      </c>
      <c r="J192" s="328">
        <v>48.52</v>
      </c>
      <c r="K192" s="328">
        <v>48.52</v>
      </c>
      <c r="L192" s="328">
        <v>37.98</v>
      </c>
      <c r="M192" s="328">
        <v>10.55</v>
      </c>
      <c r="N192" s="328"/>
    </row>
    <row r="193" s="305" customFormat="1" ht="19.9" customHeight="1" spans="1:14">
      <c r="A193" s="321" t="s">
        <v>533</v>
      </c>
      <c r="B193" s="326">
        <v>2081107</v>
      </c>
      <c r="C193" s="326" t="s">
        <v>534</v>
      </c>
      <c r="D193" s="327">
        <v>170</v>
      </c>
      <c r="F193" s="308"/>
      <c r="G193" s="328">
        <v>2081104</v>
      </c>
      <c r="H193" s="328" t="s">
        <v>535</v>
      </c>
      <c r="I193" s="330">
        <f t="shared" si="3"/>
        <v>357</v>
      </c>
      <c r="J193" s="328">
        <v>357.09</v>
      </c>
      <c r="K193" s="328"/>
      <c r="L193" s="328"/>
      <c r="M193" s="328"/>
      <c r="N193" s="328">
        <v>357.09</v>
      </c>
    </row>
    <row r="194" s="305" customFormat="1" ht="19.9" customHeight="1" spans="1:14">
      <c r="A194" s="321" t="s">
        <v>536</v>
      </c>
      <c r="B194" s="326">
        <v>2081199</v>
      </c>
      <c r="C194" s="326" t="s">
        <v>537</v>
      </c>
      <c r="D194" s="327">
        <v>496</v>
      </c>
      <c r="F194" s="308"/>
      <c r="G194" s="328">
        <v>2081105</v>
      </c>
      <c r="H194" s="328" t="s">
        <v>538</v>
      </c>
      <c r="I194" s="330">
        <f t="shared" si="3"/>
        <v>25</v>
      </c>
      <c r="J194" s="328">
        <v>25</v>
      </c>
      <c r="K194" s="328"/>
      <c r="L194" s="328"/>
      <c r="M194" s="328"/>
      <c r="N194" s="328">
        <v>25</v>
      </c>
    </row>
    <row r="195" s="306" customFormat="1" ht="19.9" customHeight="1" spans="1:16">
      <c r="A195" s="321" t="s">
        <v>539</v>
      </c>
      <c r="B195" s="322">
        <v>20819</v>
      </c>
      <c r="C195" s="322" t="s">
        <v>540</v>
      </c>
      <c r="D195" s="323">
        <v>600</v>
      </c>
      <c r="F195" s="308"/>
      <c r="G195" s="328">
        <v>2081107</v>
      </c>
      <c r="H195" s="328" t="s">
        <v>541</v>
      </c>
      <c r="I195" s="330">
        <f t="shared" si="3"/>
        <v>137</v>
      </c>
      <c r="J195" s="328">
        <v>137.16</v>
      </c>
      <c r="K195" s="328"/>
      <c r="L195" s="328"/>
      <c r="M195" s="328"/>
      <c r="N195" s="328">
        <v>137.16</v>
      </c>
      <c r="O195" s="305"/>
      <c r="P195" s="305"/>
    </row>
    <row r="196" s="305" customFormat="1" ht="19.9" customHeight="1" spans="1:14">
      <c r="A196" s="321" t="s">
        <v>542</v>
      </c>
      <c r="B196" s="326">
        <v>2081901</v>
      </c>
      <c r="C196" s="326" t="s">
        <v>543</v>
      </c>
      <c r="D196" s="327">
        <v>250</v>
      </c>
      <c r="F196" s="308"/>
      <c r="G196" s="328">
        <v>2081199</v>
      </c>
      <c r="H196" s="328" t="s">
        <v>544</v>
      </c>
      <c r="I196" s="330">
        <f t="shared" si="3"/>
        <v>76</v>
      </c>
      <c r="J196" s="328">
        <v>75.87</v>
      </c>
      <c r="K196" s="328">
        <v>11.75</v>
      </c>
      <c r="L196" s="328">
        <v>11.03</v>
      </c>
      <c r="M196" s="328">
        <v>0.73</v>
      </c>
      <c r="N196" s="328">
        <v>64.11</v>
      </c>
    </row>
    <row r="197" s="305" customFormat="1" ht="19.9" customHeight="1" spans="1:16">
      <c r="A197" s="321" t="s">
        <v>545</v>
      </c>
      <c r="B197" s="326">
        <v>2081902</v>
      </c>
      <c r="C197" s="326" t="s">
        <v>546</v>
      </c>
      <c r="D197" s="327">
        <v>350</v>
      </c>
      <c r="F197" s="308"/>
      <c r="G197" s="324">
        <v>20819</v>
      </c>
      <c r="H197" s="324" t="s">
        <v>547</v>
      </c>
      <c r="I197" s="329">
        <f t="shared" si="3"/>
        <v>780</v>
      </c>
      <c r="J197" s="324">
        <v>780</v>
      </c>
      <c r="K197" s="324"/>
      <c r="L197" s="324"/>
      <c r="M197" s="324"/>
      <c r="N197" s="324">
        <v>780</v>
      </c>
      <c r="O197" s="306"/>
      <c r="P197" s="306"/>
    </row>
    <row r="198" s="306" customFormat="1" ht="19.9" customHeight="1" spans="1:16">
      <c r="A198" s="321" t="s">
        <v>548</v>
      </c>
      <c r="B198" s="322">
        <v>20820</v>
      </c>
      <c r="C198" s="322" t="s">
        <v>549</v>
      </c>
      <c r="D198" s="323">
        <v>82</v>
      </c>
      <c r="F198" s="308"/>
      <c r="G198" s="328">
        <v>2081901</v>
      </c>
      <c r="H198" s="328" t="s">
        <v>550</v>
      </c>
      <c r="I198" s="330">
        <f t="shared" si="3"/>
        <v>280</v>
      </c>
      <c r="J198" s="328">
        <v>280</v>
      </c>
      <c r="K198" s="328"/>
      <c r="L198" s="328"/>
      <c r="M198" s="328"/>
      <c r="N198" s="328">
        <v>280</v>
      </c>
      <c r="O198" s="305"/>
      <c r="P198" s="305"/>
    </row>
    <row r="199" s="305" customFormat="1" ht="19.9" customHeight="1" spans="1:14">
      <c r="A199" s="321" t="s">
        <v>551</v>
      </c>
      <c r="B199" s="326">
        <v>2082001</v>
      </c>
      <c r="C199" s="326" t="s">
        <v>552</v>
      </c>
      <c r="D199" s="327">
        <v>62</v>
      </c>
      <c r="F199" s="308"/>
      <c r="G199" s="328">
        <v>2081902</v>
      </c>
      <c r="H199" s="328" t="s">
        <v>553</v>
      </c>
      <c r="I199" s="330">
        <f t="shared" si="3"/>
        <v>500</v>
      </c>
      <c r="J199" s="328">
        <v>500</v>
      </c>
      <c r="K199" s="328"/>
      <c r="L199" s="328"/>
      <c r="M199" s="328"/>
      <c r="N199" s="328">
        <v>500</v>
      </c>
    </row>
    <row r="200" s="305" customFormat="1" ht="19.9" customHeight="1" spans="1:16">
      <c r="A200" s="321" t="s">
        <v>554</v>
      </c>
      <c r="B200" s="326">
        <v>2082002</v>
      </c>
      <c r="C200" s="326" t="s">
        <v>555</v>
      </c>
      <c r="D200" s="327">
        <v>20</v>
      </c>
      <c r="F200" s="308"/>
      <c r="G200" s="324">
        <v>20820</v>
      </c>
      <c r="H200" s="324" t="s">
        <v>556</v>
      </c>
      <c r="I200" s="329">
        <f t="shared" si="3"/>
        <v>86</v>
      </c>
      <c r="J200" s="324">
        <v>86</v>
      </c>
      <c r="K200" s="324"/>
      <c r="L200" s="324"/>
      <c r="M200" s="324"/>
      <c r="N200" s="324">
        <v>86</v>
      </c>
      <c r="O200" s="306"/>
      <c r="P200" s="306"/>
    </row>
    <row r="201" s="306" customFormat="1" ht="19.9" customHeight="1" spans="1:16">
      <c r="A201" s="321" t="s">
        <v>557</v>
      </c>
      <c r="B201" s="322">
        <v>20821</v>
      </c>
      <c r="C201" s="322" t="s">
        <v>558</v>
      </c>
      <c r="D201" s="323">
        <v>783</v>
      </c>
      <c r="F201" s="308"/>
      <c r="G201" s="328">
        <v>2082001</v>
      </c>
      <c r="H201" s="328" t="s">
        <v>559</v>
      </c>
      <c r="I201" s="330">
        <f t="shared" si="3"/>
        <v>86</v>
      </c>
      <c r="J201" s="328">
        <v>86</v>
      </c>
      <c r="K201" s="328"/>
      <c r="L201" s="328"/>
      <c r="M201" s="328"/>
      <c r="N201" s="328">
        <v>86</v>
      </c>
      <c r="O201" s="305"/>
      <c r="P201" s="305"/>
    </row>
    <row r="202" s="305" customFormat="1" ht="19.9" customHeight="1" spans="1:16">
      <c r="A202" s="321" t="s">
        <v>560</v>
      </c>
      <c r="B202" s="326">
        <v>2082102</v>
      </c>
      <c r="C202" s="326" t="s">
        <v>561</v>
      </c>
      <c r="D202" s="327">
        <v>783</v>
      </c>
      <c r="F202" s="308">
        <v>200</v>
      </c>
      <c r="G202" s="324">
        <v>20821</v>
      </c>
      <c r="H202" s="324" t="s">
        <v>562</v>
      </c>
      <c r="I202" s="329">
        <f t="shared" si="3"/>
        <v>987</v>
      </c>
      <c r="J202" s="324">
        <v>986.99</v>
      </c>
      <c r="K202" s="324"/>
      <c r="L202" s="324"/>
      <c r="M202" s="324"/>
      <c r="N202" s="324">
        <v>986.99</v>
      </c>
      <c r="O202" s="306"/>
      <c r="P202" s="306"/>
    </row>
    <row r="203" s="306" customFormat="1" ht="19.9" customHeight="1" spans="1:16">
      <c r="A203" s="321" t="s">
        <v>563</v>
      </c>
      <c r="B203" s="322">
        <v>20825</v>
      </c>
      <c r="C203" s="322" t="s">
        <v>564</v>
      </c>
      <c r="D203" s="323">
        <v>4</v>
      </c>
      <c r="F203" s="308"/>
      <c r="G203" s="328">
        <v>2082102</v>
      </c>
      <c r="H203" s="328" t="s">
        <v>565</v>
      </c>
      <c r="I203" s="330">
        <f t="shared" si="3"/>
        <v>987</v>
      </c>
      <c r="J203" s="328">
        <v>986.99</v>
      </c>
      <c r="K203" s="328"/>
      <c r="L203" s="328"/>
      <c r="M203" s="328"/>
      <c r="N203" s="328">
        <v>986.99</v>
      </c>
      <c r="O203" s="305"/>
      <c r="P203" s="305"/>
    </row>
    <row r="204" s="305" customFormat="1" ht="19.9" customHeight="1" spans="1:16">
      <c r="A204" s="321" t="s">
        <v>566</v>
      </c>
      <c r="B204" s="326">
        <v>2082502</v>
      </c>
      <c r="C204" s="326" t="s">
        <v>567</v>
      </c>
      <c r="D204" s="327">
        <v>4</v>
      </c>
      <c r="F204" s="308"/>
      <c r="G204" s="324">
        <v>20825</v>
      </c>
      <c r="H204" s="324" t="s">
        <v>568</v>
      </c>
      <c r="I204" s="329">
        <f t="shared" si="3"/>
        <v>4</v>
      </c>
      <c r="J204" s="324">
        <v>4.2</v>
      </c>
      <c r="K204" s="324"/>
      <c r="L204" s="324"/>
      <c r="M204" s="324"/>
      <c r="N204" s="324">
        <v>4.2</v>
      </c>
      <c r="O204" s="306"/>
      <c r="P204" s="306"/>
    </row>
    <row r="205" s="306" customFormat="1" ht="19.9" customHeight="1" spans="1:16">
      <c r="A205" s="321" t="s">
        <v>569</v>
      </c>
      <c r="B205" s="322">
        <v>20828</v>
      </c>
      <c r="C205" s="322" t="s">
        <v>570</v>
      </c>
      <c r="D205" s="323">
        <v>487</v>
      </c>
      <c r="F205" s="308"/>
      <c r="G205" s="328">
        <v>2082502</v>
      </c>
      <c r="H205" s="328" t="s">
        <v>571</v>
      </c>
      <c r="I205" s="330">
        <f t="shared" si="3"/>
        <v>4</v>
      </c>
      <c r="J205" s="328">
        <v>4.2</v>
      </c>
      <c r="K205" s="328"/>
      <c r="L205" s="328"/>
      <c r="M205" s="328"/>
      <c r="N205" s="328">
        <v>4.2</v>
      </c>
      <c r="O205" s="305"/>
      <c r="P205" s="305"/>
    </row>
    <row r="206" s="305" customFormat="1" ht="19.9" customHeight="1" spans="1:16">
      <c r="A206" s="321" t="s">
        <v>572</v>
      </c>
      <c r="B206" s="326">
        <v>2082801</v>
      </c>
      <c r="C206" s="326" t="s">
        <v>95</v>
      </c>
      <c r="D206" s="327">
        <v>74</v>
      </c>
      <c r="F206" s="308"/>
      <c r="G206" s="324">
        <v>20828</v>
      </c>
      <c r="H206" s="324" t="s">
        <v>573</v>
      </c>
      <c r="I206" s="329">
        <f t="shared" si="3"/>
        <v>453</v>
      </c>
      <c r="J206" s="324">
        <v>452.83</v>
      </c>
      <c r="K206" s="324">
        <v>104.16</v>
      </c>
      <c r="L206" s="324">
        <v>90.38</v>
      </c>
      <c r="M206" s="324">
        <v>13.79</v>
      </c>
      <c r="N206" s="324">
        <v>348.66</v>
      </c>
      <c r="O206" s="306"/>
      <c r="P206" s="306"/>
    </row>
    <row r="207" s="305" customFormat="1" ht="19.9" customHeight="1" spans="1:14">
      <c r="A207" s="321" t="s">
        <v>574</v>
      </c>
      <c r="B207" s="326">
        <v>2082802</v>
      </c>
      <c r="C207" s="326" t="s">
        <v>98</v>
      </c>
      <c r="D207" s="327">
        <v>46</v>
      </c>
      <c r="F207" s="308"/>
      <c r="G207" s="328">
        <v>2082801</v>
      </c>
      <c r="H207" s="328" t="s">
        <v>96</v>
      </c>
      <c r="I207" s="330">
        <f t="shared" si="3"/>
        <v>81</v>
      </c>
      <c r="J207" s="328">
        <v>81.08</v>
      </c>
      <c r="K207" s="328">
        <v>81.08</v>
      </c>
      <c r="L207" s="328">
        <v>69.3</v>
      </c>
      <c r="M207" s="328">
        <v>11.78</v>
      </c>
      <c r="N207" s="328"/>
    </row>
    <row r="208" s="305" customFormat="1" ht="19.9" customHeight="1" spans="1:14">
      <c r="A208" s="321" t="s">
        <v>575</v>
      </c>
      <c r="B208" s="326">
        <v>2082804</v>
      </c>
      <c r="C208" s="326" t="s">
        <v>576</v>
      </c>
      <c r="D208" s="327">
        <v>329</v>
      </c>
      <c r="F208" s="308"/>
      <c r="G208" s="328">
        <v>2082802</v>
      </c>
      <c r="H208" s="328" t="s">
        <v>99</v>
      </c>
      <c r="I208" s="330">
        <f t="shared" si="3"/>
        <v>23</v>
      </c>
      <c r="J208" s="328">
        <v>23.4</v>
      </c>
      <c r="K208" s="328"/>
      <c r="L208" s="328"/>
      <c r="M208" s="328"/>
      <c r="N208" s="328">
        <v>23.4</v>
      </c>
    </row>
    <row r="209" s="305" customFormat="1" ht="19.9" customHeight="1" spans="1:14">
      <c r="A209" s="321" t="s">
        <v>577</v>
      </c>
      <c r="B209" s="326">
        <v>2082850</v>
      </c>
      <c r="C209" s="326" t="s">
        <v>113</v>
      </c>
      <c r="D209" s="327">
        <v>38</v>
      </c>
      <c r="F209" s="308"/>
      <c r="G209" s="328">
        <v>2082804</v>
      </c>
      <c r="H209" s="328" t="s">
        <v>578</v>
      </c>
      <c r="I209" s="330">
        <f t="shared" si="3"/>
        <v>235</v>
      </c>
      <c r="J209" s="328">
        <v>235.26</v>
      </c>
      <c r="K209" s="328"/>
      <c r="L209" s="328"/>
      <c r="M209" s="328"/>
      <c r="N209" s="328">
        <v>235.26</v>
      </c>
    </row>
    <row r="210" s="306" customFormat="1" ht="19.9" customHeight="1" spans="1:16">
      <c r="A210" s="321" t="s">
        <v>579</v>
      </c>
      <c r="B210" s="322">
        <v>20899</v>
      </c>
      <c r="C210" s="322" t="s">
        <v>580</v>
      </c>
      <c r="D210" s="323">
        <v>2</v>
      </c>
      <c r="F210" s="308"/>
      <c r="G210" s="328">
        <v>2082850</v>
      </c>
      <c r="H210" s="328" t="s">
        <v>114</v>
      </c>
      <c r="I210" s="330">
        <f t="shared" si="3"/>
        <v>23</v>
      </c>
      <c r="J210" s="328">
        <v>23.08</v>
      </c>
      <c r="K210" s="328">
        <v>23.08</v>
      </c>
      <c r="L210" s="328">
        <v>21.08</v>
      </c>
      <c r="M210" s="328">
        <v>2.01</v>
      </c>
      <c r="N210" s="328"/>
      <c r="O210" s="305"/>
      <c r="P210" s="305"/>
    </row>
    <row r="211" s="305" customFormat="1" ht="19.9" customHeight="1" spans="1:14">
      <c r="A211" s="321" t="s">
        <v>581</v>
      </c>
      <c r="B211" s="326">
        <v>2089999</v>
      </c>
      <c r="C211" s="326" t="s">
        <v>582</v>
      </c>
      <c r="D211" s="327">
        <v>2</v>
      </c>
      <c r="F211" s="308"/>
      <c r="G211" s="328">
        <v>2082899</v>
      </c>
      <c r="H211" s="328" t="s">
        <v>583</v>
      </c>
      <c r="I211" s="330">
        <f t="shared" si="3"/>
        <v>90</v>
      </c>
      <c r="J211" s="328">
        <v>90</v>
      </c>
      <c r="K211" s="328"/>
      <c r="L211" s="328"/>
      <c r="M211" s="328"/>
      <c r="N211" s="328">
        <v>90</v>
      </c>
    </row>
    <row r="212" s="306" customFormat="1" ht="19.9" customHeight="1" spans="1:14">
      <c r="A212" s="321" t="s">
        <v>584</v>
      </c>
      <c r="B212" s="322">
        <v>210</v>
      </c>
      <c r="C212" s="322" t="s">
        <v>585</v>
      </c>
      <c r="D212" s="323">
        <f>SUM(D213,D216,D218,D222,D230,D232,D239,D241,D245,D237)</f>
        <v>12620</v>
      </c>
      <c r="F212" s="308"/>
      <c r="G212" s="324">
        <v>20899</v>
      </c>
      <c r="H212" s="324" t="s">
        <v>586</v>
      </c>
      <c r="I212" s="329">
        <f t="shared" si="3"/>
        <v>2</v>
      </c>
      <c r="J212" s="324">
        <v>2.39</v>
      </c>
      <c r="K212" s="324">
        <v>2.39</v>
      </c>
      <c r="L212" s="324">
        <v>2.39</v>
      </c>
      <c r="M212" s="324"/>
      <c r="N212" s="324"/>
    </row>
    <row r="213" s="306" customFormat="1" ht="19.9" customHeight="1" spans="1:16">
      <c r="A213" s="321" t="s">
        <v>587</v>
      </c>
      <c r="B213" s="322">
        <v>21001</v>
      </c>
      <c r="C213" s="322" t="s">
        <v>588</v>
      </c>
      <c r="D213" s="323">
        <v>395</v>
      </c>
      <c r="F213" s="308"/>
      <c r="G213" s="328">
        <v>2089999</v>
      </c>
      <c r="H213" s="328" t="s">
        <v>589</v>
      </c>
      <c r="I213" s="330">
        <f t="shared" si="3"/>
        <v>2</v>
      </c>
      <c r="J213" s="328">
        <v>2.39</v>
      </c>
      <c r="K213" s="328">
        <v>2.39</v>
      </c>
      <c r="L213" s="328">
        <v>2.39</v>
      </c>
      <c r="M213" s="328"/>
      <c r="N213" s="328"/>
      <c r="O213" s="305"/>
      <c r="P213" s="305"/>
    </row>
    <row r="214" s="305" customFormat="1" ht="19.9" customHeight="1" spans="1:16">
      <c r="A214" s="321" t="s">
        <v>590</v>
      </c>
      <c r="B214" s="326">
        <v>2100101</v>
      </c>
      <c r="C214" s="326" t="s">
        <v>95</v>
      </c>
      <c r="D214" s="327">
        <v>340</v>
      </c>
      <c r="F214" s="308"/>
      <c r="G214" s="324">
        <v>210</v>
      </c>
      <c r="H214" s="324" t="s">
        <v>591</v>
      </c>
      <c r="I214" s="329">
        <f t="shared" si="3"/>
        <v>28467</v>
      </c>
      <c r="J214" s="329">
        <v>28467.2</v>
      </c>
      <c r="K214" s="329">
        <v>7706.66</v>
      </c>
      <c r="L214" s="329">
        <v>7527.06</v>
      </c>
      <c r="M214" s="324">
        <v>179.6</v>
      </c>
      <c r="N214" s="329">
        <v>20760.54</v>
      </c>
      <c r="O214" s="306"/>
      <c r="P214" s="306"/>
    </row>
    <row r="215" s="305" customFormat="1" ht="19.9" customHeight="1" spans="1:16">
      <c r="A215" s="321" t="s">
        <v>592</v>
      </c>
      <c r="B215" s="326">
        <v>2100199</v>
      </c>
      <c r="C215" s="326" t="s">
        <v>593</v>
      </c>
      <c r="D215" s="327">
        <v>55</v>
      </c>
      <c r="F215" s="308"/>
      <c r="G215" s="324">
        <v>21001</v>
      </c>
      <c r="H215" s="324" t="s">
        <v>594</v>
      </c>
      <c r="I215" s="329">
        <f t="shared" si="3"/>
        <v>358</v>
      </c>
      <c r="J215" s="324">
        <v>357.7</v>
      </c>
      <c r="K215" s="324">
        <v>357.7</v>
      </c>
      <c r="L215" s="324">
        <v>303.95</v>
      </c>
      <c r="M215" s="324">
        <v>53.76</v>
      </c>
      <c r="N215" s="324"/>
      <c r="O215" s="306"/>
      <c r="P215" s="306"/>
    </row>
    <row r="216" s="306" customFormat="1" ht="19.9" customHeight="1" spans="1:16">
      <c r="A216" s="321" t="s">
        <v>595</v>
      </c>
      <c r="B216" s="322">
        <v>21002</v>
      </c>
      <c r="C216" s="322" t="s">
        <v>596</v>
      </c>
      <c r="D216" s="323">
        <v>302</v>
      </c>
      <c r="F216" s="308"/>
      <c r="G216" s="328">
        <v>2100101</v>
      </c>
      <c r="H216" s="328" t="s">
        <v>96</v>
      </c>
      <c r="I216" s="330">
        <f t="shared" si="3"/>
        <v>313</v>
      </c>
      <c r="J216" s="328">
        <v>313.17</v>
      </c>
      <c r="K216" s="328">
        <v>313.17</v>
      </c>
      <c r="L216" s="328">
        <v>263.5</v>
      </c>
      <c r="M216" s="328">
        <v>49.67</v>
      </c>
      <c r="N216" s="328"/>
      <c r="O216" s="305"/>
      <c r="P216" s="305"/>
    </row>
    <row r="217" s="305" customFormat="1" ht="19.9" customHeight="1" spans="1:14">
      <c r="A217" s="321" t="s">
        <v>597</v>
      </c>
      <c r="B217" s="326">
        <v>2100201</v>
      </c>
      <c r="C217" s="326" t="s">
        <v>598</v>
      </c>
      <c r="D217" s="327">
        <v>302</v>
      </c>
      <c r="F217" s="308"/>
      <c r="G217" s="328">
        <v>2100199</v>
      </c>
      <c r="H217" s="328" t="s">
        <v>599</v>
      </c>
      <c r="I217" s="330">
        <f t="shared" si="3"/>
        <v>45</v>
      </c>
      <c r="J217" s="328">
        <v>44.53</v>
      </c>
      <c r="K217" s="328">
        <v>44.53</v>
      </c>
      <c r="L217" s="328">
        <v>40.44</v>
      </c>
      <c r="M217" s="328">
        <v>4.09</v>
      </c>
      <c r="N217" s="328"/>
    </row>
    <row r="218" s="306" customFormat="1" ht="19.9" customHeight="1" spans="1:14">
      <c r="A218" s="321" t="s">
        <v>600</v>
      </c>
      <c r="B218" s="322">
        <v>21003</v>
      </c>
      <c r="C218" s="322" t="s">
        <v>601</v>
      </c>
      <c r="D218" s="323">
        <f>SUM(D219:D221)</f>
        <v>2315</v>
      </c>
      <c r="F218" s="308"/>
      <c r="G218" s="324">
        <v>21002</v>
      </c>
      <c r="H218" s="324" t="s">
        <v>602</v>
      </c>
      <c r="I218" s="329">
        <f t="shared" si="3"/>
        <v>14701</v>
      </c>
      <c r="J218" s="329">
        <v>14700.81</v>
      </c>
      <c r="K218" s="324">
        <v>33.47</v>
      </c>
      <c r="L218" s="324">
        <v>33.47</v>
      </c>
      <c r="M218" s="324"/>
      <c r="N218" s="329">
        <v>14667.34</v>
      </c>
    </row>
    <row r="219" s="305" customFormat="1" ht="19.9" customHeight="1" spans="1:14">
      <c r="A219" s="321" t="s">
        <v>603</v>
      </c>
      <c r="B219" s="326">
        <v>2100301</v>
      </c>
      <c r="C219" s="326" t="s">
        <v>604</v>
      </c>
      <c r="D219" s="327">
        <v>153</v>
      </c>
      <c r="F219" s="308"/>
      <c r="G219" s="328">
        <v>2100201</v>
      </c>
      <c r="H219" s="328" t="s">
        <v>605</v>
      </c>
      <c r="I219" s="330">
        <f t="shared" si="3"/>
        <v>14701</v>
      </c>
      <c r="J219" s="330">
        <v>14700.81</v>
      </c>
      <c r="K219" s="328">
        <v>33.47</v>
      </c>
      <c r="L219" s="328">
        <v>33.47</v>
      </c>
      <c r="M219" s="328"/>
      <c r="N219" s="330">
        <v>14667.34</v>
      </c>
    </row>
    <row r="220" s="305" customFormat="1" ht="19.9" customHeight="1" spans="1:16">
      <c r="A220" s="321" t="s">
        <v>606</v>
      </c>
      <c r="B220" s="326">
        <v>2100302</v>
      </c>
      <c r="C220" s="326" t="s">
        <v>607</v>
      </c>
      <c r="D220" s="327">
        <v>2029</v>
      </c>
      <c r="F220" s="308">
        <v>500</v>
      </c>
      <c r="G220" s="324">
        <v>21003</v>
      </c>
      <c r="H220" s="324" t="s">
        <v>608</v>
      </c>
      <c r="I220" s="329">
        <f t="shared" si="3"/>
        <v>4510</v>
      </c>
      <c r="J220" s="329">
        <v>4510.44</v>
      </c>
      <c r="K220" s="329">
        <v>1631.94</v>
      </c>
      <c r="L220" s="329">
        <v>1631.94</v>
      </c>
      <c r="M220" s="324"/>
      <c r="N220" s="329">
        <v>2878.5</v>
      </c>
      <c r="O220" s="306"/>
      <c r="P220" s="306"/>
    </row>
    <row r="221" s="305" customFormat="1" ht="19.9" customHeight="1" spans="1:14">
      <c r="A221" s="321" t="s">
        <v>609</v>
      </c>
      <c r="B221" s="326">
        <v>2100399</v>
      </c>
      <c r="C221" s="326" t="s">
        <v>610</v>
      </c>
      <c r="D221" s="327">
        <v>133</v>
      </c>
      <c r="F221" s="308"/>
      <c r="G221" s="328">
        <v>2100301</v>
      </c>
      <c r="H221" s="328" t="s">
        <v>611</v>
      </c>
      <c r="I221" s="330">
        <f t="shared" si="3"/>
        <v>763</v>
      </c>
      <c r="J221" s="328">
        <v>763.06</v>
      </c>
      <c r="K221" s="328">
        <v>127.53</v>
      </c>
      <c r="L221" s="328">
        <v>127.53</v>
      </c>
      <c r="M221" s="328"/>
      <c r="N221" s="328">
        <v>635.52</v>
      </c>
    </row>
    <row r="222" s="306" customFormat="1" ht="19.9" customHeight="1" spans="1:16">
      <c r="A222" s="321" t="s">
        <v>612</v>
      </c>
      <c r="B222" s="322">
        <v>21004</v>
      </c>
      <c r="C222" s="322" t="s">
        <v>613</v>
      </c>
      <c r="D222" s="323">
        <v>2821</v>
      </c>
      <c r="F222" s="308"/>
      <c r="G222" s="328">
        <v>2100302</v>
      </c>
      <c r="H222" s="328" t="s">
        <v>614</v>
      </c>
      <c r="I222" s="330">
        <f t="shared" si="3"/>
        <v>3644</v>
      </c>
      <c r="J222" s="330">
        <v>3644.41</v>
      </c>
      <c r="K222" s="330">
        <v>1504.41</v>
      </c>
      <c r="L222" s="330">
        <v>1504.41</v>
      </c>
      <c r="M222" s="328"/>
      <c r="N222" s="330">
        <v>2140</v>
      </c>
      <c r="O222" s="305"/>
      <c r="P222" s="305"/>
    </row>
    <row r="223" s="305" customFormat="1" ht="19.9" customHeight="1" spans="1:14">
      <c r="A223" s="321" t="s">
        <v>615</v>
      </c>
      <c r="B223" s="326">
        <v>2100401</v>
      </c>
      <c r="C223" s="326" t="s">
        <v>616</v>
      </c>
      <c r="D223" s="327">
        <v>567</v>
      </c>
      <c r="F223" s="308"/>
      <c r="G223" s="328">
        <v>2100399</v>
      </c>
      <c r="H223" s="328" t="s">
        <v>617</v>
      </c>
      <c r="I223" s="330">
        <f t="shared" si="3"/>
        <v>103</v>
      </c>
      <c r="J223" s="328">
        <v>102.98</v>
      </c>
      <c r="K223" s="328"/>
      <c r="L223" s="328"/>
      <c r="M223" s="328"/>
      <c r="N223" s="328">
        <v>102.98</v>
      </c>
    </row>
    <row r="224" s="305" customFormat="1" ht="19.9" customHeight="1" spans="1:16">
      <c r="A224" s="321" t="s">
        <v>618</v>
      </c>
      <c r="B224" s="326">
        <v>2100402</v>
      </c>
      <c r="C224" s="326" t="s">
        <v>619</v>
      </c>
      <c r="D224" s="327">
        <v>130</v>
      </c>
      <c r="F224" s="308"/>
      <c r="G224" s="324">
        <v>21004</v>
      </c>
      <c r="H224" s="324" t="s">
        <v>620</v>
      </c>
      <c r="I224" s="329">
        <f t="shared" si="3"/>
        <v>2457</v>
      </c>
      <c r="J224" s="329">
        <v>2456.59</v>
      </c>
      <c r="K224" s="329">
        <v>1059.05</v>
      </c>
      <c r="L224" s="324">
        <v>961.59</v>
      </c>
      <c r="M224" s="324">
        <v>97.46</v>
      </c>
      <c r="N224" s="329">
        <v>1397.54</v>
      </c>
      <c r="O224" s="306"/>
      <c r="P224" s="306"/>
    </row>
    <row r="225" s="305" customFormat="1" ht="19.9" customHeight="1" spans="1:14">
      <c r="A225" s="321" t="s">
        <v>621</v>
      </c>
      <c r="B225" s="326">
        <v>2100403</v>
      </c>
      <c r="C225" s="326" t="s">
        <v>622</v>
      </c>
      <c r="D225" s="327">
        <v>691</v>
      </c>
      <c r="F225" s="308"/>
      <c r="G225" s="328">
        <v>2100401</v>
      </c>
      <c r="H225" s="328" t="s">
        <v>623</v>
      </c>
      <c r="I225" s="330">
        <f t="shared" si="3"/>
        <v>494</v>
      </c>
      <c r="J225" s="328">
        <v>494.36</v>
      </c>
      <c r="K225" s="328">
        <v>393.56</v>
      </c>
      <c r="L225" s="328">
        <v>358.29</v>
      </c>
      <c r="M225" s="328">
        <v>35.26</v>
      </c>
      <c r="N225" s="328">
        <v>100.8</v>
      </c>
    </row>
    <row r="226" s="305" customFormat="1" ht="19.9" customHeight="1" spans="1:14">
      <c r="A226" s="321" t="s">
        <v>624</v>
      </c>
      <c r="B226" s="326">
        <v>2100408</v>
      </c>
      <c r="C226" s="326" t="s">
        <v>625</v>
      </c>
      <c r="D226" s="327">
        <v>359</v>
      </c>
      <c r="F226" s="308"/>
      <c r="G226" s="328">
        <v>2100402</v>
      </c>
      <c r="H226" s="328" t="s">
        <v>626</v>
      </c>
      <c r="I226" s="330">
        <f t="shared" si="3"/>
        <v>155</v>
      </c>
      <c r="J226" s="328">
        <v>154.52</v>
      </c>
      <c r="K226" s="328">
        <v>125.52</v>
      </c>
      <c r="L226" s="328">
        <v>104.27</v>
      </c>
      <c r="M226" s="328">
        <v>21.25</v>
      </c>
      <c r="N226" s="328">
        <v>29</v>
      </c>
    </row>
    <row r="227" s="305" customFormat="1" ht="19.9" customHeight="1" spans="1:14">
      <c r="A227" s="321" t="s">
        <v>627</v>
      </c>
      <c r="B227" s="326">
        <v>2100409</v>
      </c>
      <c r="C227" s="326" t="s">
        <v>628</v>
      </c>
      <c r="D227" s="327">
        <v>897</v>
      </c>
      <c r="F227" s="308"/>
      <c r="G227" s="328">
        <v>2100403</v>
      </c>
      <c r="H227" s="328" t="s">
        <v>629</v>
      </c>
      <c r="I227" s="330">
        <f t="shared" si="3"/>
        <v>1150</v>
      </c>
      <c r="J227" s="330">
        <v>1150.3</v>
      </c>
      <c r="K227" s="328">
        <v>539.97</v>
      </c>
      <c r="L227" s="328">
        <v>499.02</v>
      </c>
      <c r="M227" s="328">
        <v>40.95</v>
      </c>
      <c r="N227" s="328">
        <v>610.33</v>
      </c>
    </row>
    <row r="228" s="305" customFormat="1" ht="19.9" customHeight="1" spans="1:14">
      <c r="A228" s="321" t="s">
        <v>630</v>
      </c>
      <c r="B228" s="326">
        <v>2100410</v>
      </c>
      <c r="C228" s="326" t="s">
        <v>631</v>
      </c>
      <c r="D228" s="327">
        <v>169</v>
      </c>
      <c r="F228" s="308"/>
      <c r="G228" s="328">
        <v>2100408</v>
      </c>
      <c r="H228" s="328" t="s">
        <v>632</v>
      </c>
      <c r="I228" s="330">
        <f t="shared" si="3"/>
        <v>268</v>
      </c>
      <c r="J228" s="328">
        <v>268.06</v>
      </c>
      <c r="K228" s="328"/>
      <c r="L228" s="328"/>
      <c r="M228" s="328"/>
      <c r="N228" s="328">
        <v>268.06</v>
      </c>
    </row>
    <row r="229" s="305" customFormat="1" ht="19.9" customHeight="1" spans="1:14">
      <c r="A229" s="321" t="s">
        <v>633</v>
      </c>
      <c r="B229" s="326">
        <v>2100499</v>
      </c>
      <c r="C229" s="326" t="s">
        <v>634</v>
      </c>
      <c r="D229" s="327">
        <v>8</v>
      </c>
      <c r="F229" s="308"/>
      <c r="G229" s="328">
        <v>2100409</v>
      </c>
      <c r="H229" s="328" t="s">
        <v>635</v>
      </c>
      <c r="I229" s="330">
        <f t="shared" si="3"/>
        <v>186</v>
      </c>
      <c r="J229" s="328">
        <v>186.35</v>
      </c>
      <c r="K229" s="328"/>
      <c r="L229" s="328"/>
      <c r="M229" s="328"/>
      <c r="N229" s="328">
        <v>186.35</v>
      </c>
    </row>
    <row r="230" s="306" customFormat="1" ht="19.9" customHeight="1" spans="1:16">
      <c r="A230" s="321" t="s">
        <v>636</v>
      </c>
      <c r="B230" s="322">
        <v>21007</v>
      </c>
      <c r="C230" s="322" t="s">
        <v>637</v>
      </c>
      <c r="D230" s="323">
        <v>514</v>
      </c>
      <c r="F230" s="308"/>
      <c r="G230" s="328">
        <v>2100410</v>
      </c>
      <c r="H230" s="328" t="s">
        <v>638</v>
      </c>
      <c r="I230" s="330">
        <f t="shared" si="3"/>
        <v>42</v>
      </c>
      <c r="J230" s="328">
        <v>42</v>
      </c>
      <c r="K230" s="328"/>
      <c r="L230" s="328"/>
      <c r="M230" s="328"/>
      <c r="N230" s="328">
        <v>42</v>
      </c>
      <c r="O230" s="305"/>
      <c r="P230" s="305"/>
    </row>
    <row r="231" s="305" customFormat="1" ht="19.9" customHeight="1" spans="1:14">
      <c r="A231" s="321" t="s">
        <v>639</v>
      </c>
      <c r="B231" s="326">
        <v>2100717</v>
      </c>
      <c r="C231" s="326" t="s">
        <v>640</v>
      </c>
      <c r="D231" s="327">
        <v>514</v>
      </c>
      <c r="F231" s="308"/>
      <c r="G231" s="328">
        <v>2100499</v>
      </c>
      <c r="H231" s="328" t="s">
        <v>641</v>
      </c>
      <c r="I231" s="330">
        <f t="shared" si="3"/>
        <v>161</v>
      </c>
      <c r="J231" s="328">
        <v>160.99</v>
      </c>
      <c r="K231" s="328"/>
      <c r="L231" s="328"/>
      <c r="M231" s="328"/>
      <c r="N231" s="328">
        <v>160.99</v>
      </c>
    </row>
    <row r="232" s="306" customFormat="1" ht="19.9" customHeight="1" spans="1:14">
      <c r="A232" s="321" t="s">
        <v>642</v>
      </c>
      <c r="B232" s="322">
        <v>21011</v>
      </c>
      <c r="C232" s="322" t="s">
        <v>643</v>
      </c>
      <c r="D232" s="323">
        <v>4082</v>
      </c>
      <c r="F232" s="308"/>
      <c r="G232" s="324">
        <v>21007</v>
      </c>
      <c r="H232" s="324" t="s">
        <v>644</v>
      </c>
      <c r="I232" s="329">
        <f t="shared" si="3"/>
        <v>515</v>
      </c>
      <c r="J232" s="324">
        <v>514.67</v>
      </c>
      <c r="K232" s="324">
        <v>12.87</v>
      </c>
      <c r="L232" s="324">
        <v>12.87</v>
      </c>
      <c r="M232" s="324"/>
      <c r="N232" s="324">
        <v>501.81</v>
      </c>
    </row>
    <row r="233" s="305" customFormat="1" ht="19.9" customHeight="1" spans="1:14">
      <c r="A233" s="321" t="s">
        <v>645</v>
      </c>
      <c r="B233" s="326">
        <v>2101101</v>
      </c>
      <c r="C233" s="326" t="s">
        <v>646</v>
      </c>
      <c r="D233" s="327">
        <v>1076</v>
      </c>
      <c r="F233" s="308"/>
      <c r="G233" s="328">
        <v>2100717</v>
      </c>
      <c r="H233" s="328" t="s">
        <v>647</v>
      </c>
      <c r="I233" s="330">
        <f t="shared" si="3"/>
        <v>515</v>
      </c>
      <c r="J233" s="328">
        <v>514.67</v>
      </c>
      <c r="K233" s="328">
        <v>12.87</v>
      </c>
      <c r="L233" s="328">
        <v>12.87</v>
      </c>
      <c r="M233" s="328"/>
      <c r="N233" s="328">
        <v>501.81</v>
      </c>
    </row>
    <row r="234" s="305" customFormat="1" ht="19.9" customHeight="1" spans="1:16">
      <c r="A234" s="321" t="s">
        <v>648</v>
      </c>
      <c r="B234" s="326">
        <v>2101102</v>
      </c>
      <c r="C234" s="326" t="s">
        <v>649</v>
      </c>
      <c r="D234" s="327">
        <v>2263</v>
      </c>
      <c r="F234" s="308"/>
      <c r="G234" s="324">
        <v>21011</v>
      </c>
      <c r="H234" s="324" t="s">
        <v>650</v>
      </c>
      <c r="I234" s="329">
        <f t="shared" si="3"/>
        <v>4374</v>
      </c>
      <c r="J234" s="329">
        <v>4374.07</v>
      </c>
      <c r="K234" s="329">
        <v>4365.02</v>
      </c>
      <c r="L234" s="329">
        <v>4365.02</v>
      </c>
      <c r="M234" s="324"/>
      <c r="N234" s="324">
        <v>9.05</v>
      </c>
      <c r="O234" s="306"/>
      <c r="P234" s="306"/>
    </row>
    <row r="235" s="305" customFormat="1" ht="19.9" customHeight="1" spans="1:14">
      <c r="A235" s="321" t="s">
        <v>651</v>
      </c>
      <c r="B235" s="326">
        <v>2101103</v>
      </c>
      <c r="C235" s="326" t="s">
        <v>652</v>
      </c>
      <c r="D235" s="327">
        <v>718</v>
      </c>
      <c r="F235" s="308"/>
      <c r="G235" s="328">
        <v>2101101</v>
      </c>
      <c r="H235" s="328" t="s">
        <v>653</v>
      </c>
      <c r="I235" s="330">
        <f t="shared" si="3"/>
        <v>1188</v>
      </c>
      <c r="J235" s="330">
        <v>1188.23</v>
      </c>
      <c r="K235" s="330">
        <v>1188.23</v>
      </c>
      <c r="L235" s="330">
        <v>1188.23</v>
      </c>
      <c r="M235" s="328"/>
      <c r="N235" s="328"/>
    </row>
    <row r="236" s="305" customFormat="1" ht="19.9" customHeight="1" spans="1:14">
      <c r="A236" s="321" t="s">
        <v>654</v>
      </c>
      <c r="B236" s="326">
        <v>2101199</v>
      </c>
      <c r="C236" s="326" t="s">
        <v>655</v>
      </c>
      <c r="D236" s="327">
        <v>25</v>
      </c>
      <c r="F236" s="308"/>
      <c r="G236" s="328">
        <v>2101102</v>
      </c>
      <c r="H236" s="328" t="s">
        <v>656</v>
      </c>
      <c r="I236" s="330">
        <f t="shared" si="3"/>
        <v>2656</v>
      </c>
      <c r="J236" s="330">
        <v>2656.4</v>
      </c>
      <c r="K236" s="330">
        <v>2656.4</v>
      </c>
      <c r="L236" s="330">
        <v>2656.4</v>
      </c>
      <c r="M236" s="328"/>
      <c r="N236" s="328"/>
    </row>
    <row r="237" s="305" customFormat="1" ht="19.9" customHeight="1" spans="1:14">
      <c r="A237" s="321" t="s">
        <v>642</v>
      </c>
      <c r="B237" s="322">
        <v>21013</v>
      </c>
      <c r="C237" s="322" t="s">
        <v>657</v>
      </c>
      <c r="D237" s="323">
        <v>120</v>
      </c>
      <c r="F237" s="308"/>
      <c r="G237" s="328"/>
      <c r="H237" s="328"/>
      <c r="I237" s="330"/>
      <c r="J237" s="330"/>
      <c r="K237" s="330"/>
      <c r="L237" s="330"/>
      <c r="M237" s="328"/>
      <c r="N237" s="328"/>
    </row>
    <row r="238" s="305" customFormat="1" ht="19.9" customHeight="1" spans="1:14">
      <c r="A238" s="321" t="s">
        <v>645</v>
      </c>
      <c r="B238" s="326">
        <v>2101301</v>
      </c>
      <c r="C238" s="326" t="s">
        <v>658</v>
      </c>
      <c r="D238" s="327">
        <v>120</v>
      </c>
      <c r="F238" s="308"/>
      <c r="G238" s="328"/>
      <c r="H238" s="328"/>
      <c r="I238" s="330"/>
      <c r="J238" s="330"/>
      <c r="K238" s="330"/>
      <c r="L238" s="330"/>
      <c r="M238" s="328"/>
      <c r="N238" s="328"/>
    </row>
    <row r="239" s="306" customFormat="1" ht="19.9" customHeight="1" spans="1:16">
      <c r="A239" s="321" t="s">
        <v>659</v>
      </c>
      <c r="B239" s="322">
        <v>21014</v>
      </c>
      <c r="C239" s="322" t="s">
        <v>660</v>
      </c>
      <c r="D239" s="323">
        <v>25</v>
      </c>
      <c r="F239" s="308"/>
      <c r="G239" s="328">
        <v>2101103</v>
      </c>
      <c r="H239" s="328" t="s">
        <v>661</v>
      </c>
      <c r="I239" s="330">
        <f>ROUND(J239,0)</f>
        <v>462</v>
      </c>
      <c r="J239" s="328">
        <v>462.17</v>
      </c>
      <c r="K239" s="328">
        <v>453.12</v>
      </c>
      <c r="L239" s="328">
        <v>453.12</v>
      </c>
      <c r="M239" s="328"/>
      <c r="N239" s="328">
        <v>9.05</v>
      </c>
      <c r="O239" s="305"/>
      <c r="P239" s="305"/>
    </row>
    <row r="240" s="305" customFormat="1" ht="19.9" customHeight="1" spans="1:14">
      <c r="A240" s="321" t="s">
        <v>662</v>
      </c>
      <c r="B240" s="326">
        <v>2101401</v>
      </c>
      <c r="C240" s="326" t="s">
        <v>663</v>
      </c>
      <c r="D240" s="327">
        <v>25</v>
      </c>
      <c r="F240" s="308"/>
      <c r="G240" s="328">
        <v>2101199</v>
      </c>
      <c r="H240" s="328" t="s">
        <v>664</v>
      </c>
      <c r="I240" s="330">
        <f>ROUND(J240,0)</f>
        <v>67</v>
      </c>
      <c r="J240" s="328">
        <v>67.27</v>
      </c>
      <c r="K240" s="328">
        <v>67.27</v>
      </c>
      <c r="L240" s="328">
        <v>67.27</v>
      </c>
      <c r="M240" s="328"/>
      <c r="N240" s="328"/>
    </row>
    <row r="241" s="306" customFormat="1" ht="19.9" customHeight="1" spans="1:14">
      <c r="A241" s="321" t="s">
        <v>665</v>
      </c>
      <c r="B241" s="322">
        <v>21015</v>
      </c>
      <c r="C241" s="322" t="s">
        <v>666</v>
      </c>
      <c r="D241" s="323">
        <f>SUM(D242:D244)</f>
        <v>869</v>
      </c>
      <c r="F241" s="308"/>
      <c r="G241" s="324">
        <v>21013</v>
      </c>
      <c r="H241" s="324" t="s">
        <v>667</v>
      </c>
      <c r="I241" s="329">
        <f>ROUND(J241,0)</f>
        <v>150</v>
      </c>
      <c r="J241" s="324">
        <v>150</v>
      </c>
      <c r="K241" s="324"/>
      <c r="L241" s="324"/>
      <c r="M241" s="324"/>
      <c r="N241" s="324">
        <v>150</v>
      </c>
    </row>
    <row r="242" s="305" customFormat="1" ht="19.9" customHeight="1" spans="1:14">
      <c r="A242" s="321" t="s">
        <v>668</v>
      </c>
      <c r="B242" s="326">
        <v>2101501</v>
      </c>
      <c r="C242" s="326" t="s">
        <v>95</v>
      </c>
      <c r="D242" s="327">
        <v>222</v>
      </c>
      <c r="F242" s="308"/>
      <c r="G242" s="328">
        <v>2101301</v>
      </c>
      <c r="H242" s="328" t="s">
        <v>669</v>
      </c>
      <c r="I242" s="330">
        <f>ROUND(J242,0)</f>
        <v>150</v>
      </c>
      <c r="J242" s="328">
        <v>150</v>
      </c>
      <c r="K242" s="328"/>
      <c r="L242" s="328"/>
      <c r="M242" s="328"/>
      <c r="N242" s="328">
        <v>150</v>
      </c>
    </row>
    <row r="243" s="305" customFormat="1" ht="19.9" customHeight="1" spans="1:16">
      <c r="A243" s="321" t="s">
        <v>670</v>
      </c>
      <c r="B243" s="326">
        <v>2101550</v>
      </c>
      <c r="C243" s="326" t="s">
        <v>113</v>
      </c>
      <c r="D243" s="327">
        <v>24</v>
      </c>
      <c r="F243" s="308"/>
      <c r="G243" s="324">
        <v>21014</v>
      </c>
      <c r="H243" s="324" t="s">
        <v>671</v>
      </c>
      <c r="I243" s="329">
        <f>ROUND(J243,0)</f>
        <v>36</v>
      </c>
      <c r="J243" s="324">
        <v>36</v>
      </c>
      <c r="K243" s="324"/>
      <c r="L243" s="324"/>
      <c r="M243" s="324"/>
      <c r="N243" s="324">
        <v>36</v>
      </c>
      <c r="O243" s="306"/>
      <c r="P243" s="306"/>
    </row>
    <row r="244" s="305" customFormat="1" ht="19.9" customHeight="1" spans="1:16">
      <c r="A244" s="321"/>
      <c r="B244" s="326">
        <v>2101599</v>
      </c>
      <c r="C244" s="326" t="s">
        <v>672</v>
      </c>
      <c r="D244" s="327">
        <v>623</v>
      </c>
      <c r="F244" s="308"/>
      <c r="G244" s="324"/>
      <c r="H244" s="324"/>
      <c r="I244" s="329"/>
      <c r="J244" s="324"/>
      <c r="K244" s="324"/>
      <c r="L244" s="324"/>
      <c r="M244" s="324"/>
      <c r="N244" s="324"/>
      <c r="O244" s="306"/>
      <c r="P244" s="306"/>
    </row>
    <row r="245" s="306" customFormat="1" ht="19.9" customHeight="1" spans="1:14">
      <c r="A245" s="321" t="s">
        <v>665</v>
      </c>
      <c r="B245" s="322">
        <v>21099</v>
      </c>
      <c r="C245" s="322" t="s">
        <v>673</v>
      </c>
      <c r="D245" s="323">
        <f>SUM(D246)</f>
        <v>1177</v>
      </c>
      <c r="F245" s="308"/>
      <c r="G245" s="324">
        <v>21013</v>
      </c>
      <c r="H245" s="324" t="s">
        <v>667</v>
      </c>
      <c r="I245" s="329">
        <f t="shared" ref="I245:I255" si="4">ROUND(J245,0)</f>
        <v>150</v>
      </c>
      <c r="J245" s="324">
        <v>150</v>
      </c>
      <c r="K245" s="324"/>
      <c r="L245" s="324"/>
      <c r="M245" s="324"/>
      <c r="N245" s="324">
        <v>150</v>
      </c>
    </row>
    <row r="246" s="305" customFormat="1" ht="19.9" customHeight="1" spans="1:14">
      <c r="A246" s="321" t="s">
        <v>668</v>
      </c>
      <c r="B246" s="326">
        <v>2109999</v>
      </c>
      <c r="C246" s="326" t="s">
        <v>674</v>
      </c>
      <c r="D246" s="327">
        <v>1177</v>
      </c>
      <c r="F246" s="308"/>
      <c r="G246" s="328">
        <v>2101301</v>
      </c>
      <c r="H246" s="328" t="s">
        <v>669</v>
      </c>
      <c r="I246" s="330">
        <f t="shared" si="4"/>
        <v>150</v>
      </c>
      <c r="J246" s="328">
        <v>150</v>
      </c>
      <c r="K246" s="328"/>
      <c r="L246" s="328"/>
      <c r="M246" s="328"/>
      <c r="N246" s="328">
        <v>150</v>
      </c>
    </row>
    <row r="247" s="306" customFormat="1" ht="19.9" customHeight="1" spans="1:16">
      <c r="A247" s="321" t="s">
        <v>670</v>
      </c>
      <c r="B247" s="322">
        <v>211</v>
      </c>
      <c r="C247" s="322" t="s">
        <v>675</v>
      </c>
      <c r="D247" s="323">
        <v>114</v>
      </c>
      <c r="F247" s="308"/>
      <c r="G247" s="328">
        <v>2101401</v>
      </c>
      <c r="H247" s="328" t="s">
        <v>676</v>
      </c>
      <c r="I247" s="330">
        <f t="shared" si="4"/>
        <v>36</v>
      </c>
      <c r="J247" s="328">
        <v>36</v>
      </c>
      <c r="K247" s="328"/>
      <c r="L247" s="328"/>
      <c r="M247" s="328"/>
      <c r="N247" s="328">
        <v>36</v>
      </c>
      <c r="O247" s="305"/>
      <c r="P247" s="305"/>
    </row>
    <row r="248" s="306" customFormat="1" ht="19.9" customHeight="1" spans="1:14">
      <c r="A248" s="321" t="s">
        <v>677</v>
      </c>
      <c r="B248" s="322">
        <v>21103</v>
      </c>
      <c r="C248" s="322" t="s">
        <v>678</v>
      </c>
      <c r="D248" s="323">
        <v>114</v>
      </c>
      <c r="F248" s="308"/>
      <c r="G248" s="324">
        <v>21015</v>
      </c>
      <c r="H248" s="324" t="s">
        <v>679</v>
      </c>
      <c r="I248" s="329">
        <f t="shared" si="4"/>
        <v>894</v>
      </c>
      <c r="J248" s="324">
        <v>894.03</v>
      </c>
      <c r="K248" s="324">
        <v>227.03</v>
      </c>
      <c r="L248" s="324">
        <v>198.64</v>
      </c>
      <c r="M248" s="324">
        <v>28.39</v>
      </c>
      <c r="N248" s="324">
        <v>667</v>
      </c>
    </row>
    <row r="249" s="305" customFormat="1" ht="19.9" customHeight="1" spans="1:14">
      <c r="A249" s="321" t="s">
        <v>680</v>
      </c>
      <c r="B249" s="326">
        <v>2110399</v>
      </c>
      <c r="C249" s="326" t="s">
        <v>681</v>
      </c>
      <c r="D249" s="327">
        <v>114</v>
      </c>
      <c r="F249" s="308"/>
      <c r="G249" s="328">
        <v>2101501</v>
      </c>
      <c r="H249" s="328" t="s">
        <v>96</v>
      </c>
      <c r="I249" s="330">
        <f t="shared" si="4"/>
        <v>205</v>
      </c>
      <c r="J249" s="328">
        <v>204.94</v>
      </c>
      <c r="K249" s="328">
        <v>204.94</v>
      </c>
      <c r="L249" s="328">
        <v>178.16</v>
      </c>
      <c r="M249" s="328">
        <v>26.78</v>
      </c>
      <c r="N249" s="328"/>
    </row>
    <row r="250" s="306" customFormat="1" ht="19.9" customHeight="1" spans="1:16">
      <c r="A250" s="321" t="s">
        <v>682</v>
      </c>
      <c r="B250" s="322">
        <v>212</v>
      </c>
      <c r="C250" s="322" t="s">
        <v>683</v>
      </c>
      <c r="D250" s="323">
        <f>SUM(D251,D254)</f>
        <v>3499</v>
      </c>
      <c r="F250" s="308"/>
      <c r="G250" s="328">
        <v>2101502</v>
      </c>
      <c r="H250" s="328" t="s">
        <v>99</v>
      </c>
      <c r="I250" s="330">
        <f t="shared" si="4"/>
        <v>8</v>
      </c>
      <c r="J250" s="328">
        <v>8.02</v>
      </c>
      <c r="K250" s="328">
        <v>8.02</v>
      </c>
      <c r="L250" s="328">
        <v>8.02</v>
      </c>
      <c r="M250" s="328"/>
      <c r="N250" s="328"/>
      <c r="O250" s="305"/>
      <c r="P250" s="305"/>
    </row>
    <row r="251" s="306" customFormat="1" ht="19.9" customHeight="1" spans="1:16">
      <c r="A251" s="321" t="s">
        <v>684</v>
      </c>
      <c r="B251" s="322">
        <v>21201</v>
      </c>
      <c r="C251" s="322" t="s">
        <v>685</v>
      </c>
      <c r="D251" s="323">
        <v>2440</v>
      </c>
      <c r="F251" s="308"/>
      <c r="G251" s="328">
        <v>2101550</v>
      </c>
      <c r="H251" s="328" t="s">
        <v>114</v>
      </c>
      <c r="I251" s="330">
        <f t="shared" si="4"/>
        <v>14</v>
      </c>
      <c r="J251" s="328">
        <v>14.07</v>
      </c>
      <c r="K251" s="328">
        <v>14.07</v>
      </c>
      <c r="L251" s="328">
        <v>12.46</v>
      </c>
      <c r="M251" s="328">
        <v>1.61</v>
      </c>
      <c r="N251" s="328"/>
      <c r="O251" s="305"/>
      <c r="P251" s="305"/>
    </row>
    <row r="252" s="305" customFormat="1" ht="19.9" customHeight="1" spans="1:14">
      <c r="A252" s="321" t="s">
        <v>686</v>
      </c>
      <c r="B252" s="326">
        <v>2120101</v>
      </c>
      <c r="C252" s="326" t="s">
        <v>95</v>
      </c>
      <c r="D252" s="327">
        <v>1165</v>
      </c>
      <c r="F252" s="308"/>
      <c r="G252" s="328">
        <v>2101599</v>
      </c>
      <c r="H252" s="328" t="s">
        <v>687</v>
      </c>
      <c r="I252" s="330">
        <f t="shared" si="4"/>
        <v>667</v>
      </c>
      <c r="J252" s="328">
        <v>667</v>
      </c>
      <c r="K252" s="328"/>
      <c r="L252" s="328"/>
      <c r="M252" s="328"/>
      <c r="N252" s="328">
        <v>667</v>
      </c>
    </row>
    <row r="253" s="305" customFormat="1" ht="19.9" customHeight="1" spans="1:16">
      <c r="A253" s="321" t="s">
        <v>688</v>
      </c>
      <c r="B253" s="326">
        <v>2120199</v>
      </c>
      <c r="C253" s="326" t="s">
        <v>689</v>
      </c>
      <c r="D253" s="327">
        <v>1275</v>
      </c>
      <c r="F253" s="308"/>
      <c r="G253" s="324">
        <v>21016</v>
      </c>
      <c r="H253" s="324" t="s">
        <v>690</v>
      </c>
      <c r="I253" s="329">
        <f t="shared" si="4"/>
        <v>325</v>
      </c>
      <c r="J253" s="324">
        <v>325.38</v>
      </c>
      <c r="K253" s="324"/>
      <c r="L253" s="324"/>
      <c r="M253" s="324"/>
      <c r="N253" s="324">
        <v>325.38</v>
      </c>
      <c r="O253" s="306"/>
      <c r="P253" s="306"/>
    </row>
    <row r="254" s="306" customFormat="1" ht="19.9" customHeight="1" spans="1:16">
      <c r="A254" s="321" t="s">
        <v>691</v>
      </c>
      <c r="B254" s="322">
        <v>21205</v>
      </c>
      <c r="C254" s="322" t="s">
        <v>692</v>
      </c>
      <c r="D254" s="323">
        <v>1059</v>
      </c>
      <c r="F254" s="308"/>
      <c r="G254" s="328">
        <v>2101601</v>
      </c>
      <c r="H254" s="328" t="s">
        <v>693</v>
      </c>
      <c r="I254" s="330">
        <f t="shared" si="4"/>
        <v>325</v>
      </c>
      <c r="J254" s="328">
        <v>325.38</v>
      </c>
      <c r="K254" s="328"/>
      <c r="L254" s="328"/>
      <c r="M254" s="328"/>
      <c r="N254" s="328">
        <v>325.38</v>
      </c>
      <c r="O254" s="305"/>
      <c r="P254" s="305"/>
    </row>
    <row r="255" s="305" customFormat="1" ht="19.9" customHeight="1" spans="1:16">
      <c r="A255" s="321" t="s">
        <v>694</v>
      </c>
      <c r="B255" s="326">
        <v>2120501</v>
      </c>
      <c r="C255" s="326" t="s">
        <v>695</v>
      </c>
      <c r="D255" s="327">
        <v>1059</v>
      </c>
      <c r="F255" s="308"/>
      <c r="G255" s="324">
        <v>21099</v>
      </c>
      <c r="H255" s="324" t="s">
        <v>696</v>
      </c>
      <c r="I255" s="329">
        <f t="shared" si="4"/>
        <v>136</v>
      </c>
      <c r="J255" s="324">
        <v>135.91</v>
      </c>
      <c r="K255" s="324">
        <v>8</v>
      </c>
      <c r="L255" s="324">
        <v>8</v>
      </c>
      <c r="M255" s="324"/>
      <c r="N255" s="324">
        <v>127.92</v>
      </c>
      <c r="O255" s="306"/>
      <c r="P255" s="306"/>
    </row>
    <row r="256" s="306" customFormat="1" ht="19.9" customHeight="1" spans="1:16">
      <c r="A256" s="321" t="s">
        <v>697</v>
      </c>
      <c r="B256" s="322">
        <v>213</v>
      </c>
      <c r="C256" s="322" t="s">
        <v>698</v>
      </c>
      <c r="D256" s="323">
        <f>SUM(D257,D261,D266,D271,D276,D278)</f>
        <v>15396</v>
      </c>
      <c r="F256" s="308"/>
      <c r="G256" s="328">
        <v>2109999</v>
      </c>
      <c r="H256" s="328" t="s">
        <v>699</v>
      </c>
      <c r="I256" s="330">
        <f t="shared" ref="I256:I321" si="5">ROUND(J256,0)</f>
        <v>136</v>
      </c>
      <c r="J256" s="328">
        <v>135.91</v>
      </c>
      <c r="K256" s="328">
        <v>8</v>
      </c>
      <c r="L256" s="328">
        <v>8</v>
      </c>
      <c r="M256" s="328"/>
      <c r="N256" s="328">
        <v>127.92</v>
      </c>
      <c r="O256" s="305"/>
      <c r="P256" s="305"/>
    </row>
    <row r="257" s="306" customFormat="1" ht="19.9" customHeight="1" spans="1:14">
      <c r="A257" s="321" t="s">
        <v>700</v>
      </c>
      <c r="B257" s="322">
        <v>21301</v>
      </c>
      <c r="C257" s="322" t="s">
        <v>701</v>
      </c>
      <c r="D257" s="323">
        <f>SUM(D258:D260)</f>
        <v>4416</v>
      </c>
      <c r="F257" s="308"/>
      <c r="G257" s="324">
        <v>211</v>
      </c>
      <c r="H257" s="324" t="s">
        <v>702</v>
      </c>
      <c r="I257" s="329">
        <f t="shared" si="5"/>
        <v>381</v>
      </c>
      <c r="J257" s="324">
        <v>380.54</v>
      </c>
      <c r="K257" s="324">
        <v>9.41</v>
      </c>
      <c r="L257" s="324">
        <v>8.49</v>
      </c>
      <c r="M257" s="324">
        <v>0.93</v>
      </c>
      <c r="N257" s="324">
        <v>371.13</v>
      </c>
    </row>
    <row r="258" s="305" customFormat="1" ht="19.9" customHeight="1" spans="1:16">
      <c r="A258" s="321" t="s">
        <v>703</v>
      </c>
      <c r="B258" s="326">
        <v>2130101</v>
      </c>
      <c r="C258" s="326" t="s">
        <v>95</v>
      </c>
      <c r="D258" s="327">
        <v>627</v>
      </c>
      <c r="F258" s="308"/>
      <c r="G258" s="324">
        <v>21101</v>
      </c>
      <c r="H258" s="324" t="s">
        <v>704</v>
      </c>
      <c r="I258" s="329">
        <f t="shared" si="5"/>
        <v>59</v>
      </c>
      <c r="J258" s="324">
        <v>59.41</v>
      </c>
      <c r="K258" s="324">
        <v>9.41</v>
      </c>
      <c r="L258" s="324">
        <v>8.49</v>
      </c>
      <c r="M258" s="324">
        <v>0.93</v>
      </c>
      <c r="N258" s="324">
        <v>50</v>
      </c>
      <c r="O258" s="306"/>
      <c r="P258" s="306"/>
    </row>
    <row r="259" s="305" customFormat="1" ht="19.9" customHeight="1" spans="1:14">
      <c r="A259" s="321" t="s">
        <v>705</v>
      </c>
      <c r="B259" s="326">
        <v>2130104</v>
      </c>
      <c r="C259" s="326" t="s">
        <v>113</v>
      </c>
      <c r="D259" s="327">
        <v>1958</v>
      </c>
      <c r="F259" s="308"/>
      <c r="G259" s="328">
        <v>2110199</v>
      </c>
      <c r="H259" s="328" t="s">
        <v>706</v>
      </c>
      <c r="I259" s="330">
        <f t="shared" si="5"/>
        <v>59</v>
      </c>
      <c r="J259" s="328">
        <v>59.41</v>
      </c>
      <c r="K259" s="328">
        <v>9.41</v>
      </c>
      <c r="L259" s="328">
        <v>8.49</v>
      </c>
      <c r="M259" s="328">
        <v>0.93</v>
      </c>
      <c r="N259" s="328">
        <v>50</v>
      </c>
    </row>
    <row r="260" s="305" customFormat="1" ht="19.9" customHeight="1" spans="1:16">
      <c r="A260" s="321" t="s">
        <v>707</v>
      </c>
      <c r="B260" s="326">
        <v>2130199</v>
      </c>
      <c r="C260" s="326" t="s">
        <v>708</v>
      </c>
      <c r="D260" s="327">
        <v>1831</v>
      </c>
      <c r="F260" s="308"/>
      <c r="G260" s="324">
        <v>21103</v>
      </c>
      <c r="H260" s="324" t="s">
        <v>709</v>
      </c>
      <c r="I260" s="329">
        <f t="shared" si="5"/>
        <v>321</v>
      </c>
      <c r="J260" s="324">
        <v>321.13</v>
      </c>
      <c r="K260" s="324"/>
      <c r="L260" s="324"/>
      <c r="M260" s="324"/>
      <c r="N260" s="324">
        <v>321.13</v>
      </c>
      <c r="O260" s="306"/>
      <c r="P260" s="306"/>
    </row>
    <row r="261" s="306" customFormat="1" ht="19.9" customHeight="1" spans="1:16">
      <c r="A261" s="321" t="s">
        <v>710</v>
      </c>
      <c r="B261" s="322">
        <v>21302</v>
      </c>
      <c r="C261" s="322" t="s">
        <v>711</v>
      </c>
      <c r="D261" s="323">
        <v>1137</v>
      </c>
      <c r="F261" s="308"/>
      <c r="G261" s="328">
        <v>2110399</v>
      </c>
      <c r="H261" s="328" t="s">
        <v>712</v>
      </c>
      <c r="I261" s="330">
        <f t="shared" si="5"/>
        <v>321</v>
      </c>
      <c r="J261" s="328">
        <v>321.13</v>
      </c>
      <c r="K261" s="328"/>
      <c r="L261" s="328"/>
      <c r="M261" s="328"/>
      <c r="N261" s="328">
        <v>321.13</v>
      </c>
      <c r="O261" s="305"/>
      <c r="P261" s="305"/>
    </row>
    <row r="262" s="305" customFormat="1" ht="19.9" customHeight="1" spans="1:16">
      <c r="A262" s="321" t="s">
        <v>713</v>
      </c>
      <c r="B262" s="326">
        <v>2130201</v>
      </c>
      <c r="C262" s="326" t="s">
        <v>95</v>
      </c>
      <c r="D262" s="327">
        <v>254</v>
      </c>
      <c r="F262" s="308"/>
      <c r="G262" s="324">
        <v>212</v>
      </c>
      <c r="H262" s="324" t="s">
        <v>714</v>
      </c>
      <c r="I262" s="329">
        <f t="shared" si="5"/>
        <v>6826</v>
      </c>
      <c r="J262" s="329">
        <v>6825.56</v>
      </c>
      <c r="K262" s="329">
        <v>2047.87</v>
      </c>
      <c r="L262" s="329">
        <v>1794.02</v>
      </c>
      <c r="M262" s="324">
        <v>253.85</v>
      </c>
      <c r="N262" s="329">
        <v>4777.69</v>
      </c>
      <c r="O262" s="306"/>
      <c r="P262" s="306"/>
    </row>
    <row r="263" s="305" customFormat="1" ht="19.9" customHeight="1" spans="1:16">
      <c r="A263" s="321" t="s">
        <v>715</v>
      </c>
      <c r="B263" s="326">
        <v>2130204</v>
      </c>
      <c r="C263" s="326" t="s">
        <v>716</v>
      </c>
      <c r="D263" s="327">
        <v>455</v>
      </c>
      <c r="F263" s="308"/>
      <c r="G263" s="324">
        <v>21201</v>
      </c>
      <c r="H263" s="324" t="s">
        <v>717</v>
      </c>
      <c r="I263" s="329">
        <f t="shared" si="5"/>
        <v>2276</v>
      </c>
      <c r="J263" s="329">
        <v>2275.67</v>
      </c>
      <c r="K263" s="329">
        <v>2047.87</v>
      </c>
      <c r="L263" s="329">
        <v>1794.02</v>
      </c>
      <c r="M263" s="324">
        <v>253.85</v>
      </c>
      <c r="N263" s="324">
        <v>227.8</v>
      </c>
      <c r="O263" s="306"/>
      <c r="P263" s="306"/>
    </row>
    <row r="264" s="305" customFormat="1" ht="19.9" customHeight="1" spans="1:14">
      <c r="A264" s="321" t="s">
        <v>718</v>
      </c>
      <c r="B264" s="326">
        <v>2130234</v>
      </c>
      <c r="C264" s="326" t="s">
        <v>719</v>
      </c>
      <c r="D264" s="327">
        <v>385</v>
      </c>
      <c r="F264" s="308"/>
      <c r="G264" s="328">
        <v>2120101</v>
      </c>
      <c r="H264" s="328" t="s">
        <v>96</v>
      </c>
      <c r="I264" s="330">
        <f t="shared" si="5"/>
        <v>1239</v>
      </c>
      <c r="J264" s="330">
        <v>1239.1</v>
      </c>
      <c r="K264" s="330">
        <v>1239.1</v>
      </c>
      <c r="L264" s="330">
        <v>1054.54</v>
      </c>
      <c r="M264" s="328">
        <v>184.56</v>
      </c>
      <c r="N264" s="328"/>
    </row>
    <row r="265" s="305" customFormat="1" ht="19.9" customHeight="1" spans="1:14">
      <c r="A265" s="321" t="s">
        <v>720</v>
      </c>
      <c r="B265" s="326">
        <v>2130299</v>
      </c>
      <c r="C265" s="326" t="s">
        <v>721</v>
      </c>
      <c r="D265" s="327">
        <v>43</v>
      </c>
      <c r="F265" s="308"/>
      <c r="G265" s="328">
        <v>2120102</v>
      </c>
      <c r="H265" s="328" t="s">
        <v>99</v>
      </c>
      <c r="I265" s="330">
        <f t="shared" si="5"/>
        <v>65</v>
      </c>
      <c r="J265" s="328">
        <v>65</v>
      </c>
      <c r="K265" s="328"/>
      <c r="L265" s="328"/>
      <c r="M265" s="328"/>
      <c r="N265" s="328">
        <v>65</v>
      </c>
    </row>
    <row r="266" s="306" customFormat="1" ht="19.9" customHeight="1" spans="1:16">
      <c r="A266" s="321" t="s">
        <v>722</v>
      </c>
      <c r="B266" s="322">
        <v>21303</v>
      </c>
      <c r="C266" s="322" t="s">
        <v>723</v>
      </c>
      <c r="D266" s="323">
        <f>SUM(D267:D270)</f>
        <v>992</v>
      </c>
      <c r="F266" s="308"/>
      <c r="G266" s="328">
        <v>2120199</v>
      </c>
      <c r="H266" s="328" t="s">
        <v>724</v>
      </c>
      <c r="I266" s="330">
        <f t="shared" si="5"/>
        <v>972</v>
      </c>
      <c r="J266" s="328">
        <v>971.57</v>
      </c>
      <c r="K266" s="328">
        <v>808.77</v>
      </c>
      <c r="L266" s="328">
        <v>739.48</v>
      </c>
      <c r="M266" s="328">
        <v>69.29</v>
      </c>
      <c r="N266" s="328">
        <v>162.8</v>
      </c>
      <c r="O266" s="305"/>
      <c r="P266" s="305"/>
    </row>
    <row r="267" s="305" customFormat="1" ht="19.9" customHeight="1" spans="1:16">
      <c r="A267" s="321" t="s">
        <v>725</v>
      </c>
      <c r="B267" s="326">
        <v>2130301</v>
      </c>
      <c r="C267" s="326" t="s">
        <v>95</v>
      </c>
      <c r="D267" s="327">
        <v>203</v>
      </c>
      <c r="F267" s="308"/>
      <c r="G267" s="324">
        <v>21203</v>
      </c>
      <c r="H267" s="324" t="s">
        <v>726</v>
      </c>
      <c r="I267" s="329">
        <f t="shared" si="5"/>
        <v>812</v>
      </c>
      <c r="J267" s="324">
        <v>811.7</v>
      </c>
      <c r="K267" s="324"/>
      <c r="L267" s="324"/>
      <c r="M267" s="324"/>
      <c r="N267" s="324">
        <v>811.7</v>
      </c>
      <c r="O267" s="306"/>
      <c r="P267" s="306"/>
    </row>
    <row r="268" s="305" customFormat="1" ht="19.9" customHeight="1" spans="1:14">
      <c r="A268" s="321" t="s">
        <v>727</v>
      </c>
      <c r="B268" s="326">
        <v>2130306</v>
      </c>
      <c r="C268" s="326" t="s">
        <v>728</v>
      </c>
      <c r="D268" s="327">
        <v>247</v>
      </c>
      <c r="F268" s="308"/>
      <c r="G268" s="328">
        <v>2120399</v>
      </c>
      <c r="H268" s="328" t="s">
        <v>729</v>
      </c>
      <c r="I268" s="330">
        <f t="shared" si="5"/>
        <v>812</v>
      </c>
      <c r="J268" s="328">
        <v>811.7</v>
      </c>
      <c r="K268" s="328"/>
      <c r="L268" s="328"/>
      <c r="M268" s="328"/>
      <c r="N268" s="328">
        <v>811.7</v>
      </c>
    </row>
    <row r="269" s="305" customFormat="1" ht="19.9" customHeight="1" spans="1:16">
      <c r="A269" s="321" t="s">
        <v>730</v>
      </c>
      <c r="B269" s="326">
        <v>2130314</v>
      </c>
      <c r="C269" s="326" t="s">
        <v>731</v>
      </c>
      <c r="D269" s="327">
        <v>18</v>
      </c>
      <c r="F269" s="308"/>
      <c r="G269" s="324">
        <v>21205</v>
      </c>
      <c r="H269" s="324" t="s">
        <v>732</v>
      </c>
      <c r="I269" s="329">
        <f t="shared" si="5"/>
        <v>3397</v>
      </c>
      <c r="J269" s="329">
        <v>3397.09</v>
      </c>
      <c r="K269" s="324"/>
      <c r="L269" s="324"/>
      <c r="M269" s="324"/>
      <c r="N269" s="329">
        <v>3397.09</v>
      </c>
      <c r="O269" s="306"/>
      <c r="P269" s="306"/>
    </row>
    <row r="270" s="305" customFormat="1" ht="19.9" customHeight="1" spans="1:14">
      <c r="A270" s="321" t="s">
        <v>733</v>
      </c>
      <c r="B270" s="326">
        <v>2130399</v>
      </c>
      <c r="C270" s="326" t="s">
        <v>734</v>
      </c>
      <c r="D270" s="327">
        <v>524</v>
      </c>
      <c r="F270" s="308"/>
      <c r="G270" s="328">
        <v>2120501</v>
      </c>
      <c r="H270" s="328" t="s">
        <v>735</v>
      </c>
      <c r="I270" s="330">
        <f t="shared" si="5"/>
        <v>3397</v>
      </c>
      <c r="J270" s="330">
        <v>3397.09</v>
      </c>
      <c r="K270" s="328"/>
      <c r="L270" s="328"/>
      <c r="M270" s="328"/>
      <c r="N270" s="330">
        <v>3397.09</v>
      </c>
    </row>
    <row r="271" s="306" customFormat="1" ht="19.9" customHeight="1" spans="1:14">
      <c r="A271" s="321" t="s">
        <v>736</v>
      </c>
      <c r="B271" s="322">
        <v>21305</v>
      </c>
      <c r="C271" s="322" t="s">
        <v>737</v>
      </c>
      <c r="D271" s="323">
        <v>2130</v>
      </c>
      <c r="F271" s="308"/>
      <c r="G271" s="324">
        <v>21206</v>
      </c>
      <c r="H271" s="324" t="s">
        <v>738</v>
      </c>
      <c r="I271" s="329">
        <f t="shared" si="5"/>
        <v>30</v>
      </c>
      <c r="J271" s="324">
        <v>30</v>
      </c>
      <c r="K271" s="324"/>
      <c r="L271" s="324"/>
      <c r="M271" s="324"/>
      <c r="N271" s="324">
        <v>30</v>
      </c>
    </row>
    <row r="272" s="305" customFormat="1" ht="19.9" customHeight="1" spans="1:14">
      <c r="A272" s="321" t="s">
        <v>739</v>
      </c>
      <c r="B272" s="326">
        <v>2130501</v>
      </c>
      <c r="C272" s="326" t="s">
        <v>95</v>
      </c>
      <c r="D272" s="327">
        <v>73</v>
      </c>
      <c r="F272" s="308"/>
      <c r="G272" s="328">
        <v>2120601</v>
      </c>
      <c r="H272" s="328" t="s">
        <v>740</v>
      </c>
      <c r="I272" s="330">
        <f t="shared" si="5"/>
        <v>30</v>
      </c>
      <c r="J272" s="328">
        <v>30</v>
      </c>
      <c r="K272" s="328"/>
      <c r="L272" s="328"/>
      <c r="M272" s="328"/>
      <c r="N272" s="328">
        <v>30</v>
      </c>
    </row>
    <row r="273" s="305" customFormat="1" ht="19.9" customHeight="1" spans="1:16">
      <c r="A273" s="321" t="s">
        <v>741</v>
      </c>
      <c r="B273" s="326">
        <v>2130504</v>
      </c>
      <c r="C273" s="326" t="s">
        <v>742</v>
      </c>
      <c r="D273" s="327">
        <v>10</v>
      </c>
      <c r="F273" s="308"/>
      <c r="G273" s="324">
        <v>21299</v>
      </c>
      <c r="H273" s="324" t="s">
        <v>743</v>
      </c>
      <c r="I273" s="329">
        <f t="shared" si="5"/>
        <v>311</v>
      </c>
      <c r="J273" s="324">
        <v>311.1</v>
      </c>
      <c r="K273" s="324"/>
      <c r="L273" s="324"/>
      <c r="M273" s="324"/>
      <c r="N273" s="324">
        <v>311.1</v>
      </c>
      <c r="O273" s="306"/>
      <c r="P273" s="306"/>
    </row>
    <row r="274" s="305" customFormat="1" ht="19.9" customHeight="1" spans="1:14">
      <c r="A274" s="321" t="s">
        <v>744</v>
      </c>
      <c r="B274" s="326">
        <v>2130550</v>
      </c>
      <c r="C274" s="326" t="s">
        <v>113</v>
      </c>
      <c r="D274" s="327">
        <v>187</v>
      </c>
      <c r="F274" s="308"/>
      <c r="G274" s="328">
        <v>2129999</v>
      </c>
      <c r="H274" s="328" t="s">
        <v>745</v>
      </c>
      <c r="I274" s="330">
        <f t="shared" si="5"/>
        <v>311</v>
      </c>
      <c r="J274" s="328">
        <v>311.1</v>
      </c>
      <c r="K274" s="328"/>
      <c r="L274" s="328"/>
      <c r="M274" s="328"/>
      <c r="N274" s="328">
        <v>311.1</v>
      </c>
    </row>
    <row r="275" s="305" customFormat="1" ht="19.9" customHeight="1" spans="1:16">
      <c r="A275" s="321" t="s">
        <v>746</v>
      </c>
      <c r="B275" s="326">
        <v>2130599</v>
      </c>
      <c r="C275" s="326" t="s">
        <v>747</v>
      </c>
      <c r="D275" s="327">
        <v>1860</v>
      </c>
      <c r="F275" s="308"/>
      <c r="G275" s="324">
        <v>213</v>
      </c>
      <c r="H275" s="324" t="s">
        <v>748</v>
      </c>
      <c r="I275" s="329">
        <f t="shared" si="5"/>
        <v>15291</v>
      </c>
      <c r="J275" s="329">
        <v>15290.92</v>
      </c>
      <c r="K275" s="329">
        <v>4424.59</v>
      </c>
      <c r="L275" s="329">
        <v>3912.8</v>
      </c>
      <c r="M275" s="324">
        <v>511.79</v>
      </c>
      <c r="N275" s="329">
        <v>10866.33</v>
      </c>
      <c r="O275" s="306"/>
      <c r="P275" s="306"/>
    </row>
    <row r="276" s="306" customFormat="1" ht="19.9" customHeight="1" spans="1:14">
      <c r="A276" s="321" t="s">
        <v>749</v>
      </c>
      <c r="B276" s="322">
        <v>21308</v>
      </c>
      <c r="C276" s="322" t="s">
        <v>750</v>
      </c>
      <c r="D276" s="323">
        <v>100</v>
      </c>
      <c r="F276" s="308"/>
      <c r="G276" s="324">
        <v>21301</v>
      </c>
      <c r="H276" s="324" t="s">
        <v>751</v>
      </c>
      <c r="I276" s="329">
        <f t="shared" si="5"/>
        <v>11039</v>
      </c>
      <c r="J276" s="329">
        <v>11038.7</v>
      </c>
      <c r="K276" s="329">
        <v>2612.52</v>
      </c>
      <c r="L276" s="329">
        <v>2306.12</v>
      </c>
      <c r="M276" s="324">
        <v>306.4</v>
      </c>
      <c r="N276" s="329">
        <v>8426.18</v>
      </c>
    </row>
    <row r="277" s="305" customFormat="1" ht="19.9" customHeight="1" spans="1:14">
      <c r="A277" s="321" t="s">
        <v>752</v>
      </c>
      <c r="B277" s="326">
        <v>2130899</v>
      </c>
      <c r="C277" s="326" t="s">
        <v>753</v>
      </c>
      <c r="D277" s="327">
        <v>100</v>
      </c>
      <c r="F277" s="308"/>
      <c r="G277" s="328">
        <v>2130101</v>
      </c>
      <c r="H277" s="328" t="s">
        <v>96</v>
      </c>
      <c r="I277" s="330">
        <f t="shared" si="5"/>
        <v>610</v>
      </c>
      <c r="J277" s="328">
        <v>610.45</v>
      </c>
      <c r="K277" s="328">
        <v>610.45</v>
      </c>
      <c r="L277" s="328">
        <v>510.13</v>
      </c>
      <c r="M277" s="328">
        <v>100.31</v>
      </c>
      <c r="N277" s="328"/>
    </row>
    <row r="278" s="306" customFormat="1" ht="19.9" customHeight="1" spans="1:16">
      <c r="A278" s="321" t="s">
        <v>754</v>
      </c>
      <c r="B278" s="322">
        <v>21399</v>
      </c>
      <c r="C278" s="322" t="s">
        <v>755</v>
      </c>
      <c r="D278" s="323">
        <f>SUM(D279)</f>
        <v>6621</v>
      </c>
      <c r="F278" s="308"/>
      <c r="G278" s="328">
        <v>2130104</v>
      </c>
      <c r="H278" s="328" t="s">
        <v>114</v>
      </c>
      <c r="I278" s="330">
        <f t="shared" si="5"/>
        <v>2002</v>
      </c>
      <c r="J278" s="330">
        <v>2002.07</v>
      </c>
      <c r="K278" s="330">
        <v>2002.07</v>
      </c>
      <c r="L278" s="330">
        <v>1795.99</v>
      </c>
      <c r="M278" s="328">
        <v>206.08</v>
      </c>
      <c r="N278" s="328"/>
      <c r="O278" s="305"/>
      <c r="P278" s="305"/>
    </row>
    <row r="279" s="305" customFormat="1" ht="19.9" customHeight="1" spans="1:14">
      <c r="A279" s="321" t="s">
        <v>756</v>
      </c>
      <c r="B279" s="326">
        <v>2139999</v>
      </c>
      <c r="C279" s="326" t="s">
        <v>757</v>
      </c>
      <c r="D279" s="327">
        <v>6621</v>
      </c>
      <c r="F279" s="308">
        <v>500</v>
      </c>
      <c r="G279" s="328">
        <v>2130106</v>
      </c>
      <c r="H279" s="328" t="s">
        <v>758</v>
      </c>
      <c r="I279" s="330">
        <f t="shared" si="5"/>
        <v>18</v>
      </c>
      <c r="J279" s="328">
        <v>18.4</v>
      </c>
      <c r="K279" s="328"/>
      <c r="L279" s="328"/>
      <c r="M279" s="328"/>
      <c r="N279" s="328">
        <v>18.4</v>
      </c>
    </row>
    <row r="280" s="306" customFormat="1" ht="19.9" customHeight="1" spans="1:16">
      <c r="A280" s="321" t="s">
        <v>759</v>
      </c>
      <c r="B280" s="322">
        <v>214</v>
      </c>
      <c r="C280" s="322" t="s">
        <v>760</v>
      </c>
      <c r="D280" s="323">
        <v>793</v>
      </c>
      <c r="F280" s="308"/>
      <c r="G280" s="328">
        <v>2130108</v>
      </c>
      <c r="H280" s="328" t="s">
        <v>761</v>
      </c>
      <c r="I280" s="330">
        <f t="shared" si="5"/>
        <v>563</v>
      </c>
      <c r="J280" s="328">
        <v>562.7</v>
      </c>
      <c r="K280" s="328"/>
      <c r="L280" s="328"/>
      <c r="M280" s="328"/>
      <c r="N280" s="328">
        <v>562.7</v>
      </c>
      <c r="O280" s="305"/>
      <c r="P280" s="305"/>
    </row>
    <row r="281" s="306" customFormat="1" ht="19.9" customHeight="1" spans="1:16">
      <c r="A281" s="321" t="s">
        <v>762</v>
      </c>
      <c r="B281" s="322">
        <v>21401</v>
      </c>
      <c r="C281" s="322" t="s">
        <v>763</v>
      </c>
      <c r="D281" s="323">
        <v>793</v>
      </c>
      <c r="F281" s="308"/>
      <c r="G281" s="328">
        <v>2130109</v>
      </c>
      <c r="H281" s="328" t="s">
        <v>764</v>
      </c>
      <c r="I281" s="330">
        <f t="shared" si="5"/>
        <v>17</v>
      </c>
      <c r="J281" s="328">
        <v>17.2</v>
      </c>
      <c r="K281" s="328"/>
      <c r="L281" s="328"/>
      <c r="M281" s="328"/>
      <c r="N281" s="328">
        <v>17.2</v>
      </c>
      <c r="O281" s="305"/>
      <c r="P281" s="305"/>
    </row>
    <row r="282" s="305" customFormat="1" ht="19.9" customHeight="1" spans="1:14">
      <c r="A282" s="321" t="s">
        <v>765</v>
      </c>
      <c r="B282" s="326">
        <v>2140101</v>
      </c>
      <c r="C282" s="326" t="s">
        <v>95</v>
      </c>
      <c r="D282" s="327">
        <v>451</v>
      </c>
      <c r="F282" s="308"/>
      <c r="G282" s="328">
        <v>2130110</v>
      </c>
      <c r="H282" s="328" t="s">
        <v>766</v>
      </c>
      <c r="I282" s="330">
        <f t="shared" si="5"/>
        <v>3</v>
      </c>
      <c r="J282" s="328">
        <v>3</v>
      </c>
      <c r="K282" s="328"/>
      <c r="L282" s="328"/>
      <c r="M282" s="328"/>
      <c r="N282" s="328">
        <v>3</v>
      </c>
    </row>
    <row r="283" s="305" customFormat="1" ht="19.9" customHeight="1" spans="1:14">
      <c r="A283" s="321" t="s">
        <v>767</v>
      </c>
      <c r="B283" s="326">
        <v>2140102</v>
      </c>
      <c r="C283" s="326" t="s">
        <v>98</v>
      </c>
      <c r="D283" s="327">
        <v>3</v>
      </c>
      <c r="F283" s="308"/>
      <c r="G283" s="328">
        <v>2130135</v>
      </c>
      <c r="H283" s="328" t="s">
        <v>768</v>
      </c>
      <c r="I283" s="330">
        <f t="shared" si="5"/>
        <v>4</v>
      </c>
      <c r="J283" s="328">
        <v>4</v>
      </c>
      <c r="K283" s="328"/>
      <c r="L283" s="328"/>
      <c r="M283" s="328"/>
      <c r="N283" s="328">
        <v>4</v>
      </c>
    </row>
    <row r="284" s="305" customFormat="1" ht="19.9" customHeight="1" spans="1:14">
      <c r="A284" s="321" t="s">
        <v>769</v>
      </c>
      <c r="B284" s="326">
        <v>2140106</v>
      </c>
      <c r="C284" s="326" t="s">
        <v>770</v>
      </c>
      <c r="D284" s="327">
        <v>28</v>
      </c>
      <c r="F284" s="308"/>
      <c r="G284" s="328">
        <v>2130199</v>
      </c>
      <c r="H284" s="328" t="s">
        <v>771</v>
      </c>
      <c r="I284" s="330">
        <f t="shared" si="5"/>
        <v>4244</v>
      </c>
      <c r="J284" s="330">
        <v>4244.02</v>
      </c>
      <c r="K284" s="328"/>
      <c r="L284" s="328"/>
      <c r="M284" s="328"/>
      <c r="N284" s="330">
        <v>4244.02</v>
      </c>
    </row>
    <row r="285" s="305" customFormat="1" ht="19.9" customHeight="1" spans="1:16">
      <c r="A285" s="321" t="s">
        <v>772</v>
      </c>
      <c r="B285" s="326">
        <v>2140110</v>
      </c>
      <c r="C285" s="326" t="s">
        <v>773</v>
      </c>
      <c r="D285" s="327">
        <v>2</v>
      </c>
      <c r="F285" s="308"/>
      <c r="G285" s="324">
        <v>21302</v>
      </c>
      <c r="H285" s="324" t="s">
        <v>774</v>
      </c>
      <c r="I285" s="329">
        <f t="shared" si="5"/>
        <v>1318</v>
      </c>
      <c r="J285" s="329">
        <v>1317.8</v>
      </c>
      <c r="K285" s="324">
        <v>649.89</v>
      </c>
      <c r="L285" s="324">
        <v>572.29</v>
      </c>
      <c r="M285" s="324">
        <v>77.6</v>
      </c>
      <c r="N285" s="324">
        <v>667.91</v>
      </c>
      <c r="O285" s="306"/>
      <c r="P285" s="306"/>
    </row>
    <row r="286" s="305" customFormat="1" ht="19.9" customHeight="1" spans="1:14">
      <c r="A286" s="321" t="s">
        <v>775</v>
      </c>
      <c r="B286" s="326">
        <v>2140199</v>
      </c>
      <c r="C286" s="326" t="s">
        <v>776</v>
      </c>
      <c r="D286" s="327">
        <v>309</v>
      </c>
      <c r="F286" s="308"/>
      <c r="G286" s="328">
        <v>2130201</v>
      </c>
      <c r="H286" s="328" t="s">
        <v>96</v>
      </c>
      <c r="I286" s="330">
        <f t="shared" si="5"/>
        <v>243</v>
      </c>
      <c r="J286" s="328">
        <v>243.49</v>
      </c>
      <c r="K286" s="328">
        <v>243.49</v>
      </c>
      <c r="L286" s="328">
        <v>201.24</v>
      </c>
      <c r="M286" s="328">
        <v>42.24</v>
      </c>
      <c r="N286" s="328"/>
    </row>
    <row r="287" s="306" customFormat="1" ht="19.9" customHeight="1" spans="1:16">
      <c r="A287" s="321" t="s">
        <v>777</v>
      </c>
      <c r="B287" s="322">
        <v>216</v>
      </c>
      <c r="C287" s="322" t="s">
        <v>778</v>
      </c>
      <c r="D287" s="323">
        <v>162</v>
      </c>
      <c r="F287" s="308"/>
      <c r="G287" s="328">
        <v>2130204</v>
      </c>
      <c r="H287" s="328" t="s">
        <v>779</v>
      </c>
      <c r="I287" s="330">
        <f t="shared" si="5"/>
        <v>371</v>
      </c>
      <c r="J287" s="328">
        <v>371.45</v>
      </c>
      <c r="K287" s="328">
        <v>371.45</v>
      </c>
      <c r="L287" s="328">
        <v>336.09</v>
      </c>
      <c r="M287" s="328">
        <v>35.36</v>
      </c>
      <c r="N287" s="328"/>
      <c r="O287" s="305"/>
      <c r="P287" s="305"/>
    </row>
    <row r="288" s="306" customFormat="1" ht="19.9" customHeight="1" spans="1:16">
      <c r="A288" s="321" t="s">
        <v>780</v>
      </c>
      <c r="B288" s="322">
        <v>21602</v>
      </c>
      <c r="C288" s="322" t="s">
        <v>781</v>
      </c>
      <c r="D288" s="323">
        <v>162</v>
      </c>
      <c r="F288" s="308"/>
      <c r="G288" s="328">
        <v>2130234</v>
      </c>
      <c r="H288" s="328" t="s">
        <v>782</v>
      </c>
      <c r="I288" s="330">
        <f t="shared" si="5"/>
        <v>551</v>
      </c>
      <c r="J288" s="328">
        <v>551</v>
      </c>
      <c r="K288" s="328"/>
      <c r="L288" s="328"/>
      <c r="M288" s="328"/>
      <c r="N288" s="328">
        <v>551</v>
      </c>
      <c r="O288" s="305"/>
      <c r="P288" s="305"/>
    </row>
    <row r="289" s="305" customFormat="1" ht="19.9" customHeight="1" spans="1:14">
      <c r="A289" s="321" t="s">
        <v>783</v>
      </c>
      <c r="B289" s="326">
        <v>2160201</v>
      </c>
      <c r="C289" s="326" t="s">
        <v>95</v>
      </c>
      <c r="D289" s="327">
        <v>62</v>
      </c>
      <c r="F289" s="308"/>
      <c r="G289" s="328">
        <v>2130299</v>
      </c>
      <c r="H289" s="328" t="s">
        <v>784</v>
      </c>
      <c r="I289" s="330">
        <f t="shared" si="5"/>
        <v>152</v>
      </c>
      <c r="J289" s="328">
        <v>151.86</v>
      </c>
      <c r="K289" s="328">
        <v>34.95</v>
      </c>
      <c r="L289" s="328">
        <v>34.95</v>
      </c>
      <c r="M289" s="328"/>
      <c r="N289" s="328">
        <v>116.91</v>
      </c>
    </row>
    <row r="290" s="305" customFormat="1" ht="19.9" customHeight="1" spans="1:16">
      <c r="A290" s="321" t="s">
        <v>785</v>
      </c>
      <c r="B290" s="326">
        <v>2160202</v>
      </c>
      <c r="C290" s="326" t="s">
        <v>98</v>
      </c>
      <c r="D290" s="327">
        <v>100</v>
      </c>
      <c r="F290" s="308"/>
      <c r="G290" s="324">
        <v>21303</v>
      </c>
      <c r="H290" s="324" t="s">
        <v>786</v>
      </c>
      <c r="I290" s="329">
        <f t="shared" si="5"/>
        <v>1795</v>
      </c>
      <c r="J290" s="329">
        <v>1794.85</v>
      </c>
      <c r="K290" s="324">
        <v>791.48</v>
      </c>
      <c r="L290" s="324">
        <v>702.44</v>
      </c>
      <c r="M290" s="324">
        <v>89.04</v>
      </c>
      <c r="N290" s="329">
        <v>1003.37</v>
      </c>
      <c r="O290" s="306"/>
      <c r="P290" s="306"/>
    </row>
    <row r="291" s="306" customFormat="1" ht="19.9" customHeight="1" spans="1:16">
      <c r="A291" s="321" t="s">
        <v>787</v>
      </c>
      <c r="B291" s="322">
        <v>220</v>
      </c>
      <c r="C291" s="322" t="s">
        <v>788</v>
      </c>
      <c r="D291" s="323">
        <v>151</v>
      </c>
      <c r="F291" s="308"/>
      <c r="G291" s="328">
        <v>2130301</v>
      </c>
      <c r="H291" s="328" t="s">
        <v>96</v>
      </c>
      <c r="I291" s="330">
        <f t="shared" si="5"/>
        <v>183</v>
      </c>
      <c r="J291" s="328">
        <v>183.18</v>
      </c>
      <c r="K291" s="328">
        <v>183.18</v>
      </c>
      <c r="L291" s="328">
        <v>151.73</v>
      </c>
      <c r="M291" s="328">
        <v>31.45</v>
      </c>
      <c r="N291" s="328"/>
      <c r="O291" s="305"/>
      <c r="P291" s="305"/>
    </row>
    <row r="292" s="306" customFormat="1" ht="19.9" customHeight="1" spans="1:16">
      <c r="A292" s="321" t="s">
        <v>789</v>
      </c>
      <c r="B292" s="322">
        <v>22001</v>
      </c>
      <c r="C292" s="322" t="s">
        <v>790</v>
      </c>
      <c r="D292" s="323">
        <v>110</v>
      </c>
      <c r="F292" s="308"/>
      <c r="G292" s="328">
        <v>2130306</v>
      </c>
      <c r="H292" s="328" t="s">
        <v>791</v>
      </c>
      <c r="I292" s="330">
        <f t="shared" si="5"/>
        <v>818</v>
      </c>
      <c r="J292" s="328">
        <v>817.73</v>
      </c>
      <c r="K292" s="328">
        <v>243.6</v>
      </c>
      <c r="L292" s="328">
        <v>219.01</v>
      </c>
      <c r="M292" s="328">
        <v>24.59</v>
      </c>
      <c r="N292" s="328">
        <v>574.13</v>
      </c>
      <c r="O292" s="305"/>
      <c r="P292" s="305"/>
    </row>
    <row r="293" s="305" customFormat="1" ht="19.9" customHeight="1" spans="1:14">
      <c r="A293" s="321" t="s">
        <v>792</v>
      </c>
      <c r="B293" s="326">
        <v>2200101</v>
      </c>
      <c r="C293" s="326" t="s">
        <v>95</v>
      </c>
      <c r="D293" s="327">
        <v>1</v>
      </c>
      <c r="F293" s="308"/>
      <c r="G293" s="328">
        <v>2130314</v>
      </c>
      <c r="H293" s="328" t="s">
        <v>793</v>
      </c>
      <c r="I293" s="330">
        <f t="shared" si="5"/>
        <v>15</v>
      </c>
      <c r="J293" s="328">
        <v>15</v>
      </c>
      <c r="K293" s="328"/>
      <c r="L293" s="328"/>
      <c r="M293" s="328"/>
      <c r="N293" s="328">
        <v>15</v>
      </c>
    </row>
    <row r="294" s="305" customFormat="1" ht="19.9" customHeight="1" spans="1:14">
      <c r="A294" s="321" t="s">
        <v>794</v>
      </c>
      <c r="B294" s="326">
        <v>2200102</v>
      </c>
      <c r="C294" s="326" t="s">
        <v>98</v>
      </c>
      <c r="D294" s="327">
        <v>105</v>
      </c>
      <c r="F294" s="308"/>
      <c r="G294" s="328">
        <v>2130315</v>
      </c>
      <c r="H294" s="328" t="s">
        <v>795</v>
      </c>
      <c r="I294" s="330">
        <f t="shared" si="5"/>
        <v>20</v>
      </c>
      <c r="J294" s="328">
        <v>20</v>
      </c>
      <c r="K294" s="328"/>
      <c r="L294" s="328"/>
      <c r="M294" s="328"/>
      <c r="N294" s="328">
        <v>20</v>
      </c>
    </row>
    <row r="295" s="305" customFormat="1" ht="19.9" customHeight="1" spans="1:14">
      <c r="A295" s="321" t="s">
        <v>796</v>
      </c>
      <c r="B295" s="326">
        <v>2200106</v>
      </c>
      <c r="C295" s="326" t="s">
        <v>797</v>
      </c>
      <c r="D295" s="327">
        <v>4</v>
      </c>
      <c r="F295" s="308"/>
      <c r="G295" s="328">
        <v>2130399</v>
      </c>
      <c r="H295" s="328" t="s">
        <v>798</v>
      </c>
      <c r="I295" s="330">
        <f t="shared" si="5"/>
        <v>759</v>
      </c>
      <c r="J295" s="328">
        <v>758.94</v>
      </c>
      <c r="K295" s="328">
        <v>364.7</v>
      </c>
      <c r="L295" s="328">
        <v>331.7</v>
      </c>
      <c r="M295" s="328">
        <v>33</v>
      </c>
      <c r="N295" s="328">
        <v>394.24</v>
      </c>
    </row>
    <row r="296" s="306" customFormat="1" ht="19.9" customHeight="1" spans="1:14">
      <c r="A296" s="321" t="s">
        <v>799</v>
      </c>
      <c r="B296" s="322">
        <v>22005</v>
      </c>
      <c r="C296" s="322" t="s">
        <v>800</v>
      </c>
      <c r="D296" s="323">
        <v>41</v>
      </c>
      <c r="F296" s="308"/>
      <c r="G296" s="324">
        <v>21305</v>
      </c>
      <c r="H296" s="324" t="s">
        <v>801</v>
      </c>
      <c r="I296" s="329">
        <f t="shared" si="5"/>
        <v>691</v>
      </c>
      <c r="J296" s="324">
        <v>690.57</v>
      </c>
      <c r="K296" s="324">
        <v>370.7</v>
      </c>
      <c r="L296" s="324">
        <v>331.94</v>
      </c>
      <c r="M296" s="324">
        <v>38.75</v>
      </c>
      <c r="N296" s="324">
        <v>319.87</v>
      </c>
    </row>
    <row r="297" s="305" customFormat="1" ht="19.9" customHeight="1" spans="1:14">
      <c r="A297" s="321" t="s">
        <v>802</v>
      </c>
      <c r="B297" s="326">
        <v>2200501</v>
      </c>
      <c r="C297" s="326" t="s">
        <v>95</v>
      </c>
      <c r="D297" s="327">
        <v>11</v>
      </c>
      <c r="F297" s="308"/>
      <c r="G297" s="328">
        <v>2130501</v>
      </c>
      <c r="H297" s="328" t="s">
        <v>96</v>
      </c>
      <c r="I297" s="330">
        <f t="shared" si="5"/>
        <v>87</v>
      </c>
      <c r="J297" s="328">
        <v>87.46</v>
      </c>
      <c r="K297" s="328">
        <v>87.46</v>
      </c>
      <c r="L297" s="328">
        <v>72.09</v>
      </c>
      <c r="M297" s="328">
        <v>15.37</v>
      </c>
      <c r="N297" s="328"/>
    </row>
    <row r="298" s="305" customFormat="1" ht="19.9" customHeight="1" spans="1:14">
      <c r="A298" s="321" t="s">
        <v>803</v>
      </c>
      <c r="B298" s="326">
        <v>2200504</v>
      </c>
      <c r="C298" s="326" t="s">
        <v>804</v>
      </c>
      <c r="D298" s="327">
        <v>30</v>
      </c>
      <c r="F298" s="308"/>
      <c r="G298" s="328">
        <v>2130504</v>
      </c>
      <c r="H298" s="328" t="s">
        <v>805</v>
      </c>
      <c r="I298" s="330">
        <f t="shared" si="5"/>
        <v>42</v>
      </c>
      <c r="J298" s="328">
        <v>42</v>
      </c>
      <c r="K298" s="328"/>
      <c r="L298" s="328"/>
      <c r="M298" s="328"/>
      <c r="N298" s="328">
        <v>42</v>
      </c>
    </row>
    <row r="299" s="306" customFormat="1" ht="19.9" customHeight="1" spans="1:16">
      <c r="A299" s="321" t="s">
        <v>806</v>
      </c>
      <c r="B299" s="322">
        <v>221</v>
      </c>
      <c r="C299" s="322" t="s">
        <v>807</v>
      </c>
      <c r="D299" s="323">
        <f>SUM(D300)</f>
        <v>5376</v>
      </c>
      <c r="F299" s="308"/>
      <c r="G299" s="328">
        <v>2130506</v>
      </c>
      <c r="H299" s="328" t="s">
        <v>808</v>
      </c>
      <c r="I299" s="330">
        <f t="shared" si="5"/>
        <v>278</v>
      </c>
      <c r="J299" s="328">
        <v>277.87</v>
      </c>
      <c r="K299" s="328"/>
      <c r="L299" s="328"/>
      <c r="M299" s="328"/>
      <c r="N299" s="328">
        <v>277.87</v>
      </c>
      <c r="O299" s="305"/>
      <c r="P299" s="305"/>
    </row>
    <row r="300" s="306" customFormat="1" ht="19.9" customHeight="1" spans="1:16">
      <c r="A300" s="321" t="s">
        <v>809</v>
      </c>
      <c r="B300" s="322">
        <v>22102</v>
      </c>
      <c r="C300" s="322" t="s">
        <v>810</v>
      </c>
      <c r="D300" s="323">
        <v>5376</v>
      </c>
      <c r="F300" s="308"/>
      <c r="G300" s="328">
        <v>2130705</v>
      </c>
      <c r="H300" s="328" t="s">
        <v>811</v>
      </c>
      <c r="I300" s="330">
        <f t="shared" si="5"/>
        <v>10</v>
      </c>
      <c r="J300" s="328">
        <v>10</v>
      </c>
      <c r="K300" s="328"/>
      <c r="L300" s="328"/>
      <c r="M300" s="328"/>
      <c r="N300" s="328">
        <v>10</v>
      </c>
      <c r="O300" s="305"/>
      <c r="P300" s="305"/>
    </row>
    <row r="301" s="305" customFormat="1" ht="19.9" customHeight="1" spans="1:14">
      <c r="A301" s="321" t="s">
        <v>812</v>
      </c>
      <c r="B301" s="326">
        <v>2210201</v>
      </c>
      <c r="C301" s="326" t="s">
        <v>813</v>
      </c>
      <c r="D301" s="327">
        <v>5376</v>
      </c>
      <c r="F301" s="308"/>
      <c r="G301" s="328">
        <v>2130706</v>
      </c>
      <c r="H301" s="328" t="s">
        <v>814</v>
      </c>
      <c r="I301" s="330">
        <f t="shared" si="5"/>
        <v>130</v>
      </c>
      <c r="J301" s="328">
        <v>130</v>
      </c>
      <c r="K301" s="328"/>
      <c r="L301" s="328"/>
      <c r="M301" s="328"/>
      <c r="N301" s="328">
        <v>130</v>
      </c>
    </row>
    <row r="302" s="306" customFormat="1" ht="19.9" customHeight="1" spans="1:16">
      <c r="A302" s="321" t="s">
        <v>815</v>
      </c>
      <c r="B302" s="322">
        <v>222</v>
      </c>
      <c r="C302" s="322" t="s">
        <v>816</v>
      </c>
      <c r="D302" s="323">
        <v>198</v>
      </c>
      <c r="F302" s="308"/>
      <c r="G302" s="328">
        <v>2130707</v>
      </c>
      <c r="H302" s="328" t="s">
        <v>817</v>
      </c>
      <c r="I302" s="330">
        <f t="shared" si="5"/>
        <v>250</v>
      </c>
      <c r="J302" s="328">
        <v>250</v>
      </c>
      <c r="K302" s="328"/>
      <c r="L302" s="328"/>
      <c r="M302" s="328"/>
      <c r="N302" s="328">
        <v>250</v>
      </c>
      <c r="O302" s="305"/>
      <c r="P302" s="305"/>
    </row>
    <row r="303" s="306" customFormat="1" ht="19.9" customHeight="1" spans="1:14">
      <c r="A303" s="321" t="s">
        <v>818</v>
      </c>
      <c r="B303" s="322">
        <v>22204</v>
      </c>
      <c r="C303" s="322" t="s">
        <v>819</v>
      </c>
      <c r="D303" s="323">
        <v>198</v>
      </c>
      <c r="F303" s="308"/>
      <c r="G303" s="324">
        <v>21399</v>
      </c>
      <c r="H303" s="324" t="s">
        <v>820</v>
      </c>
      <c r="I303" s="329">
        <f t="shared" si="5"/>
        <v>59</v>
      </c>
      <c r="J303" s="324">
        <v>59</v>
      </c>
      <c r="K303" s="324"/>
      <c r="L303" s="324"/>
      <c r="M303" s="324"/>
      <c r="N303" s="324">
        <v>59</v>
      </c>
    </row>
    <row r="304" s="305" customFormat="1" ht="19.9" customHeight="1" spans="1:14">
      <c r="A304" s="321" t="s">
        <v>821</v>
      </c>
      <c r="B304" s="326">
        <v>2220401</v>
      </c>
      <c r="C304" s="326" t="s">
        <v>822</v>
      </c>
      <c r="D304" s="327">
        <v>198</v>
      </c>
      <c r="F304" s="308"/>
      <c r="G304" s="328">
        <v>2139999</v>
      </c>
      <c r="H304" s="328" t="s">
        <v>823</v>
      </c>
      <c r="I304" s="330">
        <f t="shared" si="5"/>
        <v>59</v>
      </c>
      <c r="J304" s="328">
        <v>59</v>
      </c>
      <c r="K304" s="328"/>
      <c r="L304" s="328"/>
      <c r="M304" s="328"/>
      <c r="N304" s="328">
        <v>59</v>
      </c>
    </row>
    <row r="305" s="306" customFormat="1" ht="19.9" customHeight="1" spans="1:14">
      <c r="A305" s="321" t="s">
        <v>824</v>
      </c>
      <c r="B305" s="322">
        <v>224</v>
      </c>
      <c r="C305" s="322" t="s">
        <v>825</v>
      </c>
      <c r="D305" s="323">
        <f>SUM(D306,D310,D312)</f>
        <v>1244</v>
      </c>
      <c r="F305" s="308"/>
      <c r="G305" s="324">
        <v>21399</v>
      </c>
      <c r="H305" s="324" t="s">
        <v>820</v>
      </c>
      <c r="I305" s="329">
        <f t="shared" si="5"/>
        <v>59</v>
      </c>
      <c r="J305" s="324">
        <v>59</v>
      </c>
      <c r="K305" s="324"/>
      <c r="L305" s="324"/>
      <c r="M305" s="324"/>
      <c r="N305" s="324">
        <v>59</v>
      </c>
    </row>
    <row r="306" s="306" customFormat="1" ht="19.9" customHeight="1" spans="1:16">
      <c r="A306" s="321" t="s">
        <v>826</v>
      </c>
      <c r="B306" s="322">
        <v>22401</v>
      </c>
      <c r="C306" s="322" t="s">
        <v>827</v>
      </c>
      <c r="D306" s="323">
        <v>709</v>
      </c>
      <c r="F306" s="308"/>
      <c r="G306" s="328">
        <v>2139999</v>
      </c>
      <c r="H306" s="328" t="s">
        <v>823</v>
      </c>
      <c r="I306" s="330">
        <f t="shared" si="5"/>
        <v>59</v>
      </c>
      <c r="J306" s="328">
        <v>59</v>
      </c>
      <c r="K306" s="328"/>
      <c r="L306" s="328"/>
      <c r="M306" s="328"/>
      <c r="N306" s="328">
        <v>59</v>
      </c>
      <c r="O306" s="305"/>
      <c r="P306" s="305"/>
    </row>
    <row r="307" s="305" customFormat="1" ht="19.9" customHeight="1" spans="1:16">
      <c r="A307" s="321" t="s">
        <v>828</v>
      </c>
      <c r="B307" s="326">
        <v>2240101</v>
      </c>
      <c r="C307" s="326" t="s">
        <v>95</v>
      </c>
      <c r="D307" s="327">
        <v>506</v>
      </c>
      <c r="F307" s="308"/>
      <c r="G307" s="324">
        <v>214</v>
      </c>
      <c r="H307" s="324" t="s">
        <v>829</v>
      </c>
      <c r="I307" s="329">
        <f t="shared" si="5"/>
        <v>571</v>
      </c>
      <c r="J307" s="324">
        <v>571.2</v>
      </c>
      <c r="K307" s="324">
        <v>484.43</v>
      </c>
      <c r="L307" s="324">
        <v>410.14</v>
      </c>
      <c r="M307" s="324">
        <v>74.29</v>
      </c>
      <c r="N307" s="324">
        <v>86.76</v>
      </c>
      <c r="O307" s="306"/>
      <c r="P307" s="306"/>
    </row>
    <row r="308" s="305" customFormat="1" ht="19.9" customHeight="1" spans="1:16">
      <c r="A308" s="321" t="s">
        <v>830</v>
      </c>
      <c r="B308" s="326">
        <v>2240150</v>
      </c>
      <c r="C308" s="326" t="s">
        <v>113</v>
      </c>
      <c r="D308" s="327">
        <v>174</v>
      </c>
      <c r="F308" s="308"/>
      <c r="G308" s="324">
        <v>21401</v>
      </c>
      <c r="H308" s="324" t="s">
        <v>831</v>
      </c>
      <c r="I308" s="329">
        <f t="shared" si="5"/>
        <v>571</v>
      </c>
      <c r="J308" s="324">
        <v>571.2</v>
      </c>
      <c r="K308" s="324">
        <v>484.43</v>
      </c>
      <c r="L308" s="324">
        <v>410.14</v>
      </c>
      <c r="M308" s="324">
        <v>74.29</v>
      </c>
      <c r="N308" s="324">
        <v>86.76</v>
      </c>
      <c r="O308" s="306"/>
      <c r="P308" s="306"/>
    </row>
    <row r="309" s="305" customFormat="1" ht="19.9" customHeight="1" spans="1:14">
      <c r="A309" s="321" t="s">
        <v>832</v>
      </c>
      <c r="B309" s="326">
        <v>2240199</v>
      </c>
      <c r="C309" s="326" t="s">
        <v>833</v>
      </c>
      <c r="D309" s="327">
        <v>29</v>
      </c>
      <c r="F309" s="308"/>
      <c r="G309" s="328">
        <v>2140101</v>
      </c>
      <c r="H309" s="328" t="s">
        <v>96</v>
      </c>
      <c r="I309" s="330">
        <f t="shared" si="5"/>
        <v>441</v>
      </c>
      <c r="J309" s="328">
        <v>441.29</v>
      </c>
      <c r="K309" s="328">
        <v>441.29</v>
      </c>
      <c r="L309" s="328">
        <v>369.44</v>
      </c>
      <c r="M309" s="328">
        <v>71.85</v>
      </c>
      <c r="N309" s="328"/>
    </row>
    <row r="310" s="306" customFormat="1" ht="19.9" customHeight="1" spans="1:16">
      <c r="A310" s="321" t="s">
        <v>834</v>
      </c>
      <c r="B310" s="322">
        <v>22402</v>
      </c>
      <c r="C310" s="322" t="s">
        <v>835</v>
      </c>
      <c r="D310" s="323">
        <v>445</v>
      </c>
      <c r="F310" s="308"/>
      <c r="G310" s="328">
        <v>2140104</v>
      </c>
      <c r="H310" s="328" t="s">
        <v>836</v>
      </c>
      <c r="I310" s="330">
        <f t="shared" si="5"/>
        <v>1</v>
      </c>
      <c r="J310" s="328">
        <v>0.5</v>
      </c>
      <c r="K310" s="328"/>
      <c r="L310" s="328"/>
      <c r="M310" s="328"/>
      <c r="N310" s="328">
        <v>0.5</v>
      </c>
      <c r="O310" s="305"/>
      <c r="P310" s="305"/>
    </row>
    <row r="311" s="305" customFormat="1" ht="19.9" customHeight="1" spans="1:14">
      <c r="A311" s="321" t="s">
        <v>837</v>
      </c>
      <c r="B311" s="326">
        <v>2240201</v>
      </c>
      <c r="C311" s="326" t="s">
        <v>95</v>
      </c>
      <c r="D311" s="327">
        <v>445</v>
      </c>
      <c r="F311" s="308"/>
      <c r="G311" s="328">
        <v>2140106</v>
      </c>
      <c r="H311" s="328" t="s">
        <v>838</v>
      </c>
      <c r="I311" s="330">
        <f t="shared" si="5"/>
        <v>79</v>
      </c>
      <c r="J311" s="328">
        <v>79.47</v>
      </c>
      <c r="K311" s="328"/>
      <c r="L311" s="328"/>
      <c r="M311" s="328"/>
      <c r="N311" s="328">
        <v>79.47</v>
      </c>
    </row>
    <row r="312" s="306" customFormat="1" ht="19.9" customHeight="1" spans="1:16">
      <c r="A312" s="321" t="s">
        <v>839</v>
      </c>
      <c r="B312" s="322">
        <v>22404</v>
      </c>
      <c r="C312" s="322" t="s">
        <v>840</v>
      </c>
      <c r="D312" s="323">
        <v>90</v>
      </c>
      <c r="F312" s="308"/>
      <c r="G312" s="328">
        <v>2140110</v>
      </c>
      <c r="H312" s="328" t="s">
        <v>841</v>
      </c>
      <c r="I312" s="330">
        <f t="shared" si="5"/>
        <v>7</v>
      </c>
      <c r="J312" s="328">
        <v>6.79</v>
      </c>
      <c r="K312" s="328"/>
      <c r="L312" s="328"/>
      <c r="M312" s="328"/>
      <c r="N312" s="328">
        <v>6.79</v>
      </c>
      <c r="O312" s="305"/>
      <c r="P312" s="305"/>
    </row>
    <row r="313" s="305" customFormat="1" ht="19.9" customHeight="1" spans="1:14">
      <c r="A313" s="321" t="s">
        <v>842</v>
      </c>
      <c r="B313" s="326">
        <v>2240499</v>
      </c>
      <c r="C313" s="326" t="s">
        <v>843</v>
      </c>
      <c r="D313" s="327">
        <v>90</v>
      </c>
      <c r="F313" s="308"/>
      <c r="G313" s="328">
        <v>2140199</v>
      </c>
      <c r="H313" s="328" t="s">
        <v>844</v>
      </c>
      <c r="I313" s="330">
        <f t="shared" si="5"/>
        <v>43</v>
      </c>
      <c r="J313" s="328">
        <v>43.14</v>
      </c>
      <c r="K313" s="328">
        <v>43.14</v>
      </c>
      <c r="L313" s="328">
        <v>40.7</v>
      </c>
      <c r="M313" s="328">
        <v>2.44</v>
      </c>
      <c r="N313" s="328"/>
    </row>
    <row r="314" s="306" customFormat="1" ht="19.9" customHeight="1" spans="1:14">
      <c r="A314" s="321" t="s">
        <v>845</v>
      </c>
      <c r="B314" s="322">
        <v>227</v>
      </c>
      <c r="C314" s="322" t="s">
        <v>846</v>
      </c>
      <c r="D314" s="323">
        <v>1500</v>
      </c>
      <c r="F314" s="308"/>
      <c r="G314" s="324">
        <v>215</v>
      </c>
      <c r="H314" s="324" t="s">
        <v>847</v>
      </c>
      <c r="I314" s="329">
        <f t="shared" si="5"/>
        <v>63</v>
      </c>
      <c r="J314" s="324">
        <v>62.82</v>
      </c>
      <c r="K314" s="324">
        <v>62.82</v>
      </c>
      <c r="L314" s="324">
        <v>62.82</v>
      </c>
      <c r="M314" s="324"/>
      <c r="N314" s="324"/>
    </row>
    <row r="315" s="306" customFormat="1" ht="19.9" customHeight="1" spans="1:16">
      <c r="A315" s="321" t="s">
        <v>848</v>
      </c>
      <c r="B315" s="322">
        <v>232</v>
      </c>
      <c r="C315" s="322" t="s">
        <v>849</v>
      </c>
      <c r="D315" s="323">
        <v>5380</v>
      </c>
      <c r="F315" s="308"/>
      <c r="G315" s="328">
        <v>2160202</v>
      </c>
      <c r="H315" s="328" t="s">
        <v>99</v>
      </c>
      <c r="I315" s="330">
        <f t="shared" si="5"/>
        <v>190</v>
      </c>
      <c r="J315" s="328">
        <v>190</v>
      </c>
      <c r="K315" s="328"/>
      <c r="L315" s="328"/>
      <c r="M315" s="328"/>
      <c r="N315" s="328">
        <v>190</v>
      </c>
      <c r="O315" s="305"/>
      <c r="P315" s="305"/>
    </row>
    <row r="316" s="306" customFormat="1" ht="19.9" customHeight="1" spans="1:14">
      <c r="A316" s="321" t="s">
        <v>850</v>
      </c>
      <c r="B316" s="322">
        <v>23203</v>
      </c>
      <c r="C316" s="322" t="s">
        <v>851</v>
      </c>
      <c r="D316" s="323">
        <v>5380</v>
      </c>
      <c r="F316" s="308"/>
      <c r="G316" s="324">
        <v>220</v>
      </c>
      <c r="H316" s="324" t="s">
        <v>852</v>
      </c>
      <c r="I316" s="329">
        <f t="shared" si="5"/>
        <v>1594</v>
      </c>
      <c r="J316" s="329">
        <v>1593.58</v>
      </c>
      <c r="K316" s="324">
        <v>34.75</v>
      </c>
      <c r="L316" s="324">
        <v>34.02</v>
      </c>
      <c r="M316" s="324">
        <v>0.73</v>
      </c>
      <c r="N316" s="329">
        <v>1558.83</v>
      </c>
    </row>
    <row r="317" s="305" customFormat="1" ht="19.9" customHeight="1" spans="1:16">
      <c r="A317" s="321" t="s">
        <v>853</v>
      </c>
      <c r="B317" s="326">
        <v>2320301</v>
      </c>
      <c r="C317" s="326" t="s">
        <v>854</v>
      </c>
      <c r="D317" s="327">
        <v>5380</v>
      </c>
      <c r="F317" s="308"/>
      <c r="G317" s="324">
        <v>22001</v>
      </c>
      <c r="H317" s="324" t="s">
        <v>855</v>
      </c>
      <c r="I317" s="329">
        <f t="shared" si="5"/>
        <v>1501</v>
      </c>
      <c r="J317" s="329">
        <v>1500.83</v>
      </c>
      <c r="K317" s="324"/>
      <c r="L317" s="324"/>
      <c r="M317" s="324"/>
      <c r="N317" s="329">
        <v>1500.83</v>
      </c>
      <c r="O317" s="306"/>
      <c r="P317" s="306"/>
    </row>
    <row r="318" ht="19.9" customHeight="1" spans="1:4">
      <c r="A318" s="321" t="s">
        <v>856</v>
      </c>
      <c r="B318" s="326">
        <v>233</v>
      </c>
      <c r="C318" s="234" t="s">
        <v>857</v>
      </c>
      <c r="D318" s="331">
        <f>SUM(D6,D105,D120,D136,D146,D157,D212,D247,D250,D256,D280,D287,D291,D299,D302,D305,D314,D315)</f>
        <v>130953</v>
      </c>
    </row>
    <row r="319" ht="22.9" customHeight="1"/>
  </sheetData>
  <autoFilter ref="A5:D318">
    <extLst/>
  </autoFilter>
  <mergeCells count="5">
    <mergeCell ref="C2:D2"/>
    <mergeCell ref="A4:A5"/>
    <mergeCell ref="B4:B5"/>
    <mergeCell ref="C4:C5"/>
    <mergeCell ref="D4:D5"/>
  </mergeCells>
  <printOptions horizontalCentered="1"/>
  <pageMargins left="0.78740157480315" right="0.78740157480315" top="0.78740157480315" bottom="0.78740157480315" header="0.590551181102362" footer="0.31496062992126"/>
  <pageSetup paperSize="9"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D27"/>
  <sheetViews>
    <sheetView zoomScaleSheetLayoutView="55" topLeftCell="C1" workbookViewId="0">
      <selection activeCell="B2" sqref="B2:D2"/>
    </sheetView>
  </sheetViews>
  <sheetFormatPr defaultColWidth="9" defaultRowHeight="14.25" outlineLevelCol="3"/>
  <cols>
    <col min="1" max="1" width="9" style="170" hidden="1" customWidth="1"/>
    <col min="2" max="2" width="4.88333333333333" style="171" hidden="1" customWidth="1"/>
    <col min="3" max="3" width="60.6666666666667" style="172" customWidth="1"/>
    <col min="4" max="4" width="18.2166666666667" style="173" customWidth="1"/>
    <col min="5" max="251" width="9" style="172"/>
    <col min="252" max="253" width="9" style="172" hidden="1" customWidth="1"/>
    <col min="254" max="254" width="51.1083333333333" style="172" customWidth="1"/>
    <col min="255" max="257" width="14.775" style="172" customWidth="1"/>
    <col min="258" max="507" width="9" style="172"/>
    <col min="508" max="509" width="9" style="172" hidden="1" customWidth="1"/>
    <col min="510" max="510" width="51.1083333333333" style="172" customWidth="1"/>
    <col min="511" max="513" width="14.775" style="172" customWidth="1"/>
    <col min="514" max="763" width="9" style="172"/>
    <col min="764" max="765" width="9" style="172" hidden="1" customWidth="1"/>
    <col min="766" max="766" width="51.1083333333333" style="172" customWidth="1"/>
    <col min="767" max="769" width="14.775" style="172" customWidth="1"/>
    <col min="770" max="1019" width="9" style="172"/>
    <col min="1020" max="1021" width="9" style="172" hidden="1" customWidth="1"/>
    <col min="1022" max="1022" width="51.1083333333333" style="172" customWidth="1"/>
    <col min="1023" max="1025" width="14.775" style="172" customWidth="1"/>
    <col min="1026" max="1275" width="9" style="172"/>
    <col min="1276" max="1277" width="9" style="172" hidden="1" customWidth="1"/>
    <col min="1278" max="1278" width="51.1083333333333" style="172" customWidth="1"/>
    <col min="1279" max="1281" width="14.775" style="172" customWidth="1"/>
    <col min="1282" max="1531" width="9" style="172"/>
    <col min="1532" max="1533" width="9" style="172" hidden="1" customWidth="1"/>
    <col min="1534" max="1534" width="51.1083333333333" style="172" customWidth="1"/>
    <col min="1535" max="1537" width="14.775" style="172" customWidth="1"/>
    <col min="1538" max="1787" width="9" style="172"/>
    <col min="1788" max="1789" width="9" style="172" hidden="1" customWidth="1"/>
    <col min="1790" max="1790" width="51.1083333333333" style="172" customWidth="1"/>
    <col min="1791" max="1793" width="14.775" style="172" customWidth="1"/>
    <col min="1794" max="2043" width="9" style="172"/>
    <col min="2044" max="2045" width="9" style="172" hidden="1" customWidth="1"/>
    <col min="2046" max="2046" width="51.1083333333333" style="172" customWidth="1"/>
    <col min="2047" max="2049" width="14.775" style="172" customWidth="1"/>
    <col min="2050" max="2299" width="9" style="172"/>
    <col min="2300" max="2301" width="9" style="172" hidden="1" customWidth="1"/>
    <col min="2302" max="2302" width="51.1083333333333" style="172" customWidth="1"/>
    <col min="2303" max="2305" width="14.775" style="172" customWidth="1"/>
    <col min="2306" max="2555" width="9" style="172"/>
    <col min="2556" max="2557" width="9" style="172" hidden="1" customWidth="1"/>
    <col min="2558" max="2558" width="51.1083333333333" style="172" customWidth="1"/>
    <col min="2559" max="2561" width="14.775" style="172" customWidth="1"/>
    <col min="2562" max="2811" width="9" style="172"/>
    <col min="2812" max="2813" width="9" style="172" hidden="1" customWidth="1"/>
    <col min="2814" max="2814" width="51.1083333333333" style="172" customWidth="1"/>
    <col min="2815" max="2817" width="14.775" style="172" customWidth="1"/>
    <col min="2818" max="3067" width="9" style="172"/>
    <col min="3068" max="3069" width="9" style="172" hidden="1" customWidth="1"/>
    <col min="3070" max="3070" width="51.1083333333333" style="172" customWidth="1"/>
    <col min="3071" max="3073" width="14.775" style="172" customWidth="1"/>
    <col min="3074" max="3323" width="9" style="172"/>
    <col min="3324" max="3325" width="9" style="172" hidden="1" customWidth="1"/>
    <col min="3326" max="3326" width="51.1083333333333" style="172" customWidth="1"/>
    <col min="3327" max="3329" width="14.775" style="172" customWidth="1"/>
    <col min="3330" max="3579" width="9" style="172"/>
    <col min="3580" max="3581" width="9" style="172" hidden="1" customWidth="1"/>
    <col min="3582" max="3582" width="51.1083333333333" style="172" customWidth="1"/>
    <col min="3583" max="3585" width="14.775" style="172" customWidth="1"/>
    <col min="3586" max="3835" width="9" style="172"/>
    <col min="3836" max="3837" width="9" style="172" hidden="1" customWidth="1"/>
    <col min="3838" max="3838" width="51.1083333333333" style="172" customWidth="1"/>
    <col min="3839" max="3841" width="14.775" style="172" customWidth="1"/>
    <col min="3842" max="4091" width="9" style="172"/>
    <col min="4092" max="4093" width="9" style="172" hidden="1" customWidth="1"/>
    <col min="4094" max="4094" width="51.1083333333333" style="172" customWidth="1"/>
    <col min="4095" max="4097" width="14.775" style="172" customWidth="1"/>
    <col min="4098" max="4347" width="9" style="172"/>
    <col min="4348" max="4349" width="9" style="172" hidden="1" customWidth="1"/>
    <col min="4350" max="4350" width="51.1083333333333" style="172" customWidth="1"/>
    <col min="4351" max="4353" width="14.775" style="172" customWidth="1"/>
    <col min="4354" max="4603" width="9" style="172"/>
    <col min="4604" max="4605" width="9" style="172" hidden="1" customWidth="1"/>
    <col min="4606" max="4606" width="51.1083333333333" style="172" customWidth="1"/>
    <col min="4607" max="4609" width="14.775" style="172" customWidth="1"/>
    <col min="4610" max="4859" width="9" style="172"/>
    <col min="4860" max="4861" width="9" style="172" hidden="1" customWidth="1"/>
    <col min="4862" max="4862" width="51.1083333333333" style="172" customWidth="1"/>
    <col min="4863" max="4865" width="14.775" style="172" customWidth="1"/>
    <col min="4866" max="5115" width="9" style="172"/>
    <col min="5116" max="5117" width="9" style="172" hidden="1" customWidth="1"/>
    <col min="5118" max="5118" width="51.1083333333333" style="172" customWidth="1"/>
    <col min="5119" max="5121" width="14.775" style="172" customWidth="1"/>
    <col min="5122" max="5371" width="9" style="172"/>
    <col min="5372" max="5373" width="9" style="172" hidden="1" customWidth="1"/>
    <col min="5374" max="5374" width="51.1083333333333" style="172" customWidth="1"/>
    <col min="5375" max="5377" width="14.775" style="172" customWidth="1"/>
    <col min="5378" max="5627" width="9" style="172"/>
    <col min="5628" max="5629" width="9" style="172" hidden="1" customWidth="1"/>
    <col min="5630" max="5630" width="51.1083333333333" style="172" customWidth="1"/>
    <col min="5631" max="5633" width="14.775" style="172" customWidth="1"/>
    <col min="5634" max="5883" width="9" style="172"/>
    <col min="5884" max="5885" width="9" style="172" hidden="1" customWidth="1"/>
    <col min="5886" max="5886" width="51.1083333333333" style="172" customWidth="1"/>
    <col min="5887" max="5889" width="14.775" style="172" customWidth="1"/>
    <col min="5890" max="6139" width="9" style="172"/>
    <col min="6140" max="6141" width="9" style="172" hidden="1" customWidth="1"/>
    <col min="6142" max="6142" width="51.1083333333333" style="172" customWidth="1"/>
    <col min="6143" max="6145" width="14.775" style="172" customWidth="1"/>
    <col min="6146" max="6395" width="9" style="172"/>
    <col min="6396" max="6397" width="9" style="172" hidden="1" customWidth="1"/>
    <col min="6398" max="6398" width="51.1083333333333" style="172" customWidth="1"/>
    <col min="6399" max="6401" width="14.775" style="172" customWidth="1"/>
    <col min="6402" max="6651" width="9" style="172"/>
    <col min="6652" max="6653" width="9" style="172" hidden="1" customWidth="1"/>
    <col min="6654" max="6654" width="51.1083333333333" style="172" customWidth="1"/>
    <col min="6655" max="6657" width="14.775" style="172" customWidth="1"/>
    <col min="6658" max="6907" width="9" style="172"/>
    <col min="6908" max="6909" width="9" style="172" hidden="1" customWidth="1"/>
    <col min="6910" max="6910" width="51.1083333333333" style="172" customWidth="1"/>
    <col min="6911" max="6913" width="14.775" style="172" customWidth="1"/>
    <col min="6914" max="7163" width="9" style="172"/>
    <col min="7164" max="7165" width="9" style="172" hidden="1" customWidth="1"/>
    <col min="7166" max="7166" width="51.1083333333333" style="172" customWidth="1"/>
    <col min="7167" max="7169" width="14.775" style="172" customWidth="1"/>
    <col min="7170" max="7419" width="9" style="172"/>
    <col min="7420" max="7421" width="9" style="172" hidden="1" customWidth="1"/>
    <col min="7422" max="7422" width="51.1083333333333" style="172" customWidth="1"/>
    <col min="7423" max="7425" width="14.775" style="172" customWidth="1"/>
    <col min="7426" max="7675" width="9" style="172"/>
    <col min="7676" max="7677" width="9" style="172" hidden="1" customWidth="1"/>
    <col min="7678" max="7678" width="51.1083333333333" style="172" customWidth="1"/>
    <col min="7679" max="7681" width="14.775" style="172" customWidth="1"/>
    <col min="7682" max="7931" width="9" style="172"/>
    <col min="7932" max="7933" width="9" style="172" hidden="1" customWidth="1"/>
    <col min="7934" max="7934" width="51.1083333333333" style="172" customWidth="1"/>
    <col min="7935" max="7937" width="14.775" style="172" customWidth="1"/>
    <col min="7938" max="8187" width="9" style="172"/>
    <col min="8188" max="8189" width="9" style="172" hidden="1" customWidth="1"/>
    <col min="8190" max="8190" width="51.1083333333333" style="172" customWidth="1"/>
    <col min="8191" max="8193" width="14.775" style="172" customWidth="1"/>
    <col min="8194" max="8443" width="9" style="172"/>
    <col min="8444" max="8445" width="9" style="172" hidden="1" customWidth="1"/>
    <col min="8446" max="8446" width="51.1083333333333" style="172" customWidth="1"/>
    <col min="8447" max="8449" width="14.775" style="172" customWidth="1"/>
    <col min="8450" max="8699" width="9" style="172"/>
    <col min="8700" max="8701" width="9" style="172" hidden="1" customWidth="1"/>
    <col min="8702" max="8702" width="51.1083333333333" style="172" customWidth="1"/>
    <col min="8703" max="8705" width="14.775" style="172" customWidth="1"/>
    <col min="8706" max="8955" width="9" style="172"/>
    <col min="8956" max="8957" width="9" style="172" hidden="1" customWidth="1"/>
    <col min="8958" max="8958" width="51.1083333333333" style="172" customWidth="1"/>
    <col min="8959" max="8961" width="14.775" style="172" customWidth="1"/>
    <col min="8962" max="9211" width="9" style="172"/>
    <col min="9212" max="9213" width="9" style="172" hidden="1" customWidth="1"/>
    <col min="9214" max="9214" width="51.1083333333333" style="172" customWidth="1"/>
    <col min="9215" max="9217" width="14.775" style="172" customWidth="1"/>
    <col min="9218" max="9467" width="9" style="172"/>
    <col min="9468" max="9469" width="9" style="172" hidden="1" customWidth="1"/>
    <col min="9470" max="9470" width="51.1083333333333" style="172" customWidth="1"/>
    <col min="9471" max="9473" width="14.775" style="172" customWidth="1"/>
    <col min="9474" max="9723" width="9" style="172"/>
    <col min="9724" max="9725" width="9" style="172" hidden="1" customWidth="1"/>
    <col min="9726" max="9726" width="51.1083333333333" style="172" customWidth="1"/>
    <col min="9727" max="9729" width="14.775" style="172" customWidth="1"/>
    <col min="9730" max="9979" width="9" style="172"/>
    <col min="9980" max="9981" width="9" style="172" hidden="1" customWidth="1"/>
    <col min="9982" max="9982" width="51.1083333333333" style="172" customWidth="1"/>
    <col min="9983" max="9985" width="14.775" style="172" customWidth="1"/>
    <col min="9986" max="10235" width="9" style="172"/>
    <col min="10236" max="10237" width="9" style="172" hidden="1" customWidth="1"/>
    <col min="10238" max="10238" width="51.1083333333333" style="172" customWidth="1"/>
    <col min="10239" max="10241" width="14.775" style="172" customWidth="1"/>
    <col min="10242" max="10491" width="9" style="172"/>
    <col min="10492" max="10493" width="9" style="172" hidden="1" customWidth="1"/>
    <col min="10494" max="10494" width="51.1083333333333" style="172" customWidth="1"/>
    <col min="10495" max="10497" width="14.775" style="172" customWidth="1"/>
    <col min="10498" max="10747" width="9" style="172"/>
    <col min="10748" max="10749" width="9" style="172" hidden="1" customWidth="1"/>
    <col min="10750" max="10750" width="51.1083333333333" style="172" customWidth="1"/>
    <col min="10751" max="10753" width="14.775" style="172" customWidth="1"/>
    <col min="10754" max="11003" width="9" style="172"/>
    <col min="11004" max="11005" width="9" style="172" hidden="1" customWidth="1"/>
    <col min="11006" max="11006" width="51.1083333333333" style="172" customWidth="1"/>
    <col min="11007" max="11009" width="14.775" style="172" customWidth="1"/>
    <col min="11010" max="11259" width="9" style="172"/>
    <col min="11260" max="11261" width="9" style="172" hidden="1" customWidth="1"/>
    <col min="11262" max="11262" width="51.1083333333333" style="172" customWidth="1"/>
    <col min="11263" max="11265" width="14.775" style="172" customWidth="1"/>
    <col min="11266" max="11515" width="9" style="172"/>
    <col min="11516" max="11517" width="9" style="172" hidden="1" customWidth="1"/>
    <col min="11518" max="11518" width="51.1083333333333" style="172" customWidth="1"/>
    <col min="11519" max="11521" width="14.775" style="172" customWidth="1"/>
    <col min="11522" max="11771" width="9" style="172"/>
    <col min="11772" max="11773" width="9" style="172" hidden="1" customWidth="1"/>
    <col min="11774" max="11774" width="51.1083333333333" style="172" customWidth="1"/>
    <col min="11775" max="11777" width="14.775" style="172" customWidth="1"/>
    <col min="11778" max="12027" width="9" style="172"/>
    <col min="12028" max="12029" width="9" style="172" hidden="1" customWidth="1"/>
    <col min="12030" max="12030" width="51.1083333333333" style="172" customWidth="1"/>
    <col min="12031" max="12033" width="14.775" style="172" customWidth="1"/>
    <col min="12034" max="12283" width="9" style="172"/>
    <col min="12284" max="12285" width="9" style="172" hidden="1" customWidth="1"/>
    <col min="12286" max="12286" width="51.1083333333333" style="172" customWidth="1"/>
    <col min="12287" max="12289" width="14.775" style="172" customWidth="1"/>
    <col min="12290" max="12539" width="9" style="172"/>
    <col min="12540" max="12541" width="9" style="172" hidden="1" customWidth="1"/>
    <col min="12542" max="12542" width="51.1083333333333" style="172" customWidth="1"/>
    <col min="12543" max="12545" width="14.775" style="172" customWidth="1"/>
    <col min="12546" max="12795" width="9" style="172"/>
    <col min="12796" max="12797" width="9" style="172" hidden="1" customWidth="1"/>
    <col min="12798" max="12798" width="51.1083333333333" style="172" customWidth="1"/>
    <col min="12799" max="12801" width="14.775" style="172" customWidth="1"/>
    <col min="12802" max="13051" width="9" style="172"/>
    <col min="13052" max="13053" width="9" style="172" hidden="1" customWidth="1"/>
    <col min="13054" max="13054" width="51.1083333333333" style="172" customWidth="1"/>
    <col min="13055" max="13057" width="14.775" style="172" customWidth="1"/>
    <col min="13058" max="13307" width="9" style="172"/>
    <col min="13308" max="13309" width="9" style="172" hidden="1" customWidth="1"/>
    <col min="13310" max="13310" width="51.1083333333333" style="172" customWidth="1"/>
    <col min="13311" max="13313" width="14.775" style="172" customWidth="1"/>
    <col min="13314" max="13563" width="9" style="172"/>
    <col min="13564" max="13565" width="9" style="172" hidden="1" customWidth="1"/>
    <col min="13566" max="13566" width="51.1083333333333" style="172" customWidth="1"/>
    <col min="13567" max="13569" width="14.775" style="172" customWidth="1"/>
    <col min="13570" max="13819" width="9" style="172"/>
    <col min="13820" max="13821" width="9" style="172" hidden="1" customWidth="1"/>
    <col min="13822" max="13822" width="51.1083333333333" style="172" customWidth="1"/>
    <col min="13823" max="13825" width="14.775" style="172" customWidth="1"/>
    <col min="13826" max="14075" width="9" style="172"/>
    <col min="14076" max="14077" width="9" style="172" hidden="1" customWidth="1"/>
    <col min="14078" max="14078" width="51.1083333333333" style="172" customWidth="1"/>
    <col min="14079" max="14081" width="14.775" style="172" customWidth="1"/>
    <col min="14082" max="14331" width="9" style="172"/>
    <col min="14332" max="14333" width="9" style="172" hidden="1" customWidth="1"/>
    <col min="14334" max="14334" width="51.1083333333333" style="172" customWidth="1"/>
    <col min="14335" max="14337" width="14.775" style="172" customWidth="1"/>
    <col min="14338" max="14587" width="9" style="172"/>
    <col min="14588" max="14589" width="9" style="172" hidden="1" customWidth="1"/>
    <col min="14590" max="14590" width="51.1083333333333" style="172" customWidth="1"/>
    <col min="14591" max="14593" width="14.775" style="172" customWidth="1"/>
    <col min="14594" max="14843" width="9" style="172"/>
    <col min="14844" max="14845" width="9" style="172" hidden="1" customWidth="1"/>
    <col min="14846" max="14846" width="51.1083333333333" style="172" customWidth="1"/>
    <col min="14847" max="14849" width="14.775" style="172" customWidth="1"/>
    <col min="14850" max="15099" width="9" style="172"/>
    <col min="15100" max="15101" width="9" style="172" hidden="1" customWidth="1"/>
    <col min="15102" max="15102" width="51.1083333333333" style="172" customWidth="1"/>
    <col min="15103" max="15105" width="14.775" style="172" customWidth="1"/>
    <col min="15106" max="15355" width="9" style="172"/>
    <col min="15356" max="15357" width="9" style="172" hidden="1" customWidth="1"/>
    <col min="15358" max="15358" width="51.1083333333333" style="172" customWidth="1"/>
    <col min="15359" max="15361" width="14.775" style="172" customWidth="1"/>
    <col min="15362" max="15611" width="9" style="172"/>
    <col min="15612" max="15613" width="9" style="172" hidden="1" customWidth="1"/>
    <col min="15614" max="15614" width="51.1083333333333" style="172" customWidth="1"/>
    <col min="15615" max="15617" width="14.775" style="172" customWidth="1"/>
    <col min="15618" max="15867" width="9" style="172"/>
    <col min="15868" max="15869" width="9" style="172" hidden="1" customWidth="1"/>
    <col min="15870" max="15870" width="51.1083333333333" style="172" customWidth="1"/>
    <col min="15871" max="15873" width="14.775" style="172" customWidth="1"/>
    <col min="15874" max="16123" width="9" style="172"/>
    <col min="16124" max="16125" width="9" style="172" hidden="1" customWidth="1"/>
    <col min="16126" max="16126" width="51.1083333333333" style="172" customWidth="1"/>
    <col min="16127" max="16129" width="14.775" style="172" customWidth="1"/>
    <col min="16130" max="16384" width="9" style="172"/>
  </cols>
  <sheetData>
    <row r="1" s="155" customFormat="1" ht="18.75" spans="1:4">
      <c r="A1" s="149" t="s">
        <v>1074</v>
      </c>
      <c r="B1" s="158"/>
      <c r="C1" s="174" t="s">
        <v>1076</v>
      </c>
      <c r="D1" s="158"/>
    </row>
    <row r="2" s="168" customFormat="1" ht="37.5" customHeight="1" spans="1:4">
      <c r="A2" s="175"/>
      <c r="B2" s="176" t="s">
        <v>1077</v>
      </c>
      <c r="C2" s="176"/>
      <c r="D2" s="176"/>
    </row>
    <row r="3" s="168" customFormat="1" ht="28.95" customHeight="1" spans="1:4">
      <c r="A3" s="175"/>
      <c r="B3" s="177"/>
      <c r="C3" s="177"/>
      <c r="D3" s="178" t="s">
        <v>976</v>
      </c>
    </row>
    <row r="4" s="169" customFormat="1" ht="34.2" customHeight="1" spans="1:4">
      <c r="A4" s="179"/>
      <c r="B4" s="180"/>
      <c r="C4" s="181" t="s">
        <v>1078</v>
      </c>
      <c r="D4" s="182" t="s">
        <v>1079</v>
      </c>
    </row>
    <row r="5" s="169" customFormat="1" ht="39" customHeight="1" spans="1:4">
      <c r="A5" s="179"/>
      <c r="B5" s="180"/>
      <c r="C5" s="183" t="s">
        <v>1080</v>
      </c>
      <c r="D5" s="183" t="s">
        <v>980</v>
      </c>
    </row>
    <row r="6" s="169" customFormat="1" ht="39" customHeight="1" spans="1:4">
      <c r="A6" s="179"/>
      <c r="B6" s="180"/>
      <c r="C6" s="184" t="s">
        <v>1081</v>
      </c>
      <c r="D6" s="183" t="s">
        <v>980</v>
      </c>
    </row>
    <row r="7" s="169" customFormat="1" ht="39" customHeight="1" spans="1:4">
      <c r="A7" s="179"/>
      <c r="B7" s="180"/>
      <c r="C7" s="184" t="s">
        <v>1082</v>
      </c>
      <c r="D7" s="183" t="s">
        <v>980</v>
      </c>
    </row>
    <row r="8" s="169" customFormat="1" ht="39" customHeight="1" spans="1:4">
      <c r="A8" s="179"/>
      <c r="B8" s="180"/>
      <c r="C8" s="184" t="s">
        <v>1083</v>
      </c>
      <c r="D8" s="183" t="s">
        <v>980</v>
      </c>
    </row>
    <row r="9" s="169" customFormat="1" ht="39" customHeight="1" spans="1:4">
      <c r="A9" s="179"/>
      <c r="B9" s="180"/>
      <c r="C9" s="184" t="s">
        <v>1084</v>
      </c>
      <c r="D9" s="183" t="s">
        <v>980</v>
      </c>
    </row>
    <row r="10" s="169" customFormat="1" ht="39" customHeight="1" spans="1:4">
      <c r="A10" s="179"/>
      <c r="B10" s="180"/>
      <c r="C10" s="184" t="s">
        <v>1085</v>
      </c>
      <c r="D10" s="183" t="s">
        <v>980</v>
      </c>
    </row>
    <row r="11" s="169" customFormat="1" ht="39" customHeight="1" spans="1:4">
      <c r="A11" s="179"/>
      <c r="B11" s="180"/>
      <c r="C11" s="184" t="s">
        <v>1086</v>
      </c>
      <c r="D11" s="183" t="s">
        <v>980</v>
      </c>
    </row>
    <row r="12" s="169" customFormat="1" ht="39" customHeight="1" spans="1:4">
      <c r="A12" s="179"/>
      <c r="B12" s="180"/>
      <c r="C12" s="184" t="s">
        <v>1087</v>
      </c>
      <c r="D12" s="183" t="s">
        <v>980</v>
      </c>
    </row>
    <row r="13" s="169" customFormat="1" ht="39" customHeight="1" spans="1:4">
      <c r="A13" s="179"/>
      <c r="B13" s="180"/>
      <c r="C13" s="184" t="s">
        <v>1088</v>
      </c>
      <c r="D13" s="183" t="s">
        <v>980</v>
      </c>
    </row>
    <row r="14" s="169" customFormat="1" ht="39" customHeight="1" spans="1:4">
      <c r="A14" s="179"/>
      <c r="B14" s="180"/>
      <c r="C14" s="184" t="s">
        <v>1089</v>
      </c>
      <c r="D14" s="183" t="s">
        <v>980</v>
      </c>
    </row>
    <row r="15" s="169" customFormat="1" ht="39" customHeight="1" spans="1:4">
      <c r="A15" s="179"/>
      <c r="B15" s="180"/>
      <c r="C15" s="184" t="s">
        <v>1090</v>
      </c>
      <c r="D15" s="183" t="s">
        <v>980</v>
      </c>
    </row>
    <row r="16" s="169" customFormat="1" ht="39" customHeight="1" spans="1:4">
      <c r="A16" s="179"/>
      <c r="B16" s="180"/>
      <c r="C16" s="184" t="s">
        <v>1091</v>
      </c>
      <c r="D16" s="183" t="s">
        <v>980</v>
      </c>
    </row>
    <row r="17" s="169" customFormat="1" ht="39" customHeight="1" spans="1:4">
      <c r="A17" s="179"/>
      <c r="B17" s="180"/>
      <c r="C17" s="184" t="s">
        <v>1092</v>
      </c>
      <c r="D17" s="183" t="s">
        <v>980</v>
      </c>
    </row>
    <row r="18" s="169" customFormat="1" ht="39" customHeight="1" spans="1:4">
      <c r="A18" s="179"/>
      <c r="B18" s="180"/>
      <c r="C18" s="184" t="s">
        <v>1093</v>
      </c>
      <c r="D18" s="183" t="s">
        <v>980</v>
      </c>
    </row>
    <row r="19" s="169" customFormat="1" ht="39" customHeight="1" spans="1:4">
      <c r="A19" s="179"/>
      <c r="B19" s="180"/>
      <c r="C19" s="184" t="s">
        <v>1094</v>
      </c>
      <c r="D19" s="183" t="s">
        <v>980</v>
      </c>
    </row>
    <row r="20" s="169" customFormat="1" ht="39" customHeight="1" spans="1:4">
      <c r="A20" s="179"/>
      <c r="B20" s="180"/>
      <c r="C20" s="184" t="s">
        <v>1095</v>
      </c>
      <c r="D20" s="183" t="s">
        <v>980</v>
      </c>
    </row>
    <row r="21" s="169" customFormat="1" ht="39" customHeight="1" spans="1:4">
      <c r="A21" s="179"/>
      <c r="B21" s="180"/>
      <c r="C21" s="185" t="s">
        <v>1096</v>
      </c>
      <c r="D21" s="183" t="s">
        <v>980</v>
      </c>
    </row>
    <row r="22" s="169" customFormat="1" ht="39" customHeight="1" spans="1:4">
      <c r="A22" s="179"/>
      <c r="B22" s="180"/>
      <c r="C22" s="184" t="s">
        <v>1097</v>
      </c>
      <c r="D22" s="183" t="s">
        <v>980</v>
      </c>
    </row>
    <row r="23" s="169" customFormat="1" ht="39" customHeight="1" spans="1:4">
      <c r="A23" s="179"/>
      <c r="B23" s="180"/>
      <c r="C23" s="184" t="s">
        <v>1098</v>
      </c>
      <c r="D23" s="183" t="s">
        <v>980</v>
      </c>
    </row>
    <row r="24" s="169" customFormat="1" ht="39" customHeight="1" spans="1:4">
      <c r="A24" s="179"/>
      <c r="B24" s="180"/>
      <c r="C24" s="184" t="s">
        <v>1099</v>
      </c>
      <c r="D24" s="183" t="s">
        <v>980</v>
      </c>
    </row>
    <row r="25" s="169" customFormat="1" ht="39" customHeight="1" spans="1:4">
      <c r="A25" s="179"/>
      <c r="B25" s="180"/>
      <c r="C25" s="184" t="s">
        <v>1100</v>
      </c>
      <c r="D25" s="183" t="s">
        <v>980</v>
      </c>
    </row>
    <row r="26" s="169" customFormat="1" ht="39" customHeight="1" spans="1:4">
      <c r="A26" s="179"/>
      <c r="B26" s="180"/>
      <c r="C26" s="184" t="s">
        <v>1101</v>
      </c>
      <c r="D26" s="183" t="s">
        <v>980</v>
      </c>
    </row>
    <row r="27" ht="33.6" customHeight="1" spans="3:3">
      <c r="C27" s="186" t="s">
        <v>1069</v>
      </c>
    </row>
  </sheetData>
  <mergeCells count="2">
    <mergeCell ref="B2:D2"/>
    <mergeCell ref="B3:C3"/>
  </mergeCells>
  <printOptions horizontalCentered="1"/>
  <pageMargins left="0.551181102362205" right="0.551181102362205" top="0.275590551181102" bottom="0.393700787401575" header="0.590551181102362" footer="0.15748031496063"/>
  <pageSetup paperSize="9" scale="85" firstPageNumber="126" orientation="portrait" useFirstPageNumber="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A1" sqref="A1"/>
    </sheetView>
  </sheetViews>
  <sheetFormatPr defaultColWidth="9" defaultRowHeight="13.5" outlineLevelCol="3"/>
  <cols>
    <col min="1" max="1" width="53.4416666666667" style="156" customWidth="1"/>
    <col min="2" max="2" width="21.2166666666667" style="157" customWidth="1"/>
    <col min="3" max="16384" width="9" style="156"/>
  </cols>
  <sheetData>
    <row r="1" s="155" customFormat="1" ht="18.75" spans="1:4">
      <c r="A1" s="149" t="s">
        <v>1102</v>
      </c>
      <c r="B1" s="158"/>
      <c r="D1" s="158"/>
    </row>
    <row r="2" ht="24" customHeight="1" spans="1:2">
      <c r="A2" s="159" t="s">
        <v>1103</v>
      </c>
      <c r="B2" s="159"/>
    </row>
    <row r="3" ht="20.1" customHeight="1" spans="1:2">
      <c r="A3" s="160"/>
      <c r="B3" s="161" t="s">
        <v>1104</v>
      </c>
    </row>
    <row r="4" ht="24.9" customHeight="1" spans="1:2">
      <c r="A4" s="162" t="s">
        <v>1105</v>
      </c>
      <c r="B4" s="163" t="s">
        <v>978</v>
      </c>
    </row>
    <row r="5" ht="69.9" customHeight="1" spans="1:2">
      <c r="A5" s="164"/>
      <c r="B5" s="165"/>
    </row>
    <row r="6" ht="39" hidden="1" customHeight="1" spans="1:2">
      <c r="A6" s="166"/>
      <c r="B6" s="165"/>
    </row>
    <row r="7" ht="39" hidden="1" customHeight="1" spans="1:2">
      <c r="A7" s="167"/>
      <c r="B7" s="165"/>
    </row>
    <row r="8" ht="39" hidden="1" customHeight="1" spans="1:2">
      <c r="A8" s="167"/>
      <c r="B8" s="165"/>
    </row>
    <row r="9" ht="39" hidden="1" customHeight="1" spans="1:2">
      <c r="A9" s="167"/>
      <c r="B9" s="165"/>
    </row>
    <row r="10" ht="22.8" customHeight="1" spans="1:1">
      <c r="A10" s="156" t="s">
        <v>1069</v>
      </c>
    </row>
  </sheetData>
  <mergeCells count="1">
    <mergeCell ref="A2:B2"/>
  </mergeCells>
  <printOptions horizontalCentered="1"/>
  <pageMargins left="0.708333333333333" right="0.708333333333333" top="0.747916666666667" bottom="0.747916666666667" header="0.314583333333333" footer="0.314583333333333"/>
  <pageSetup paperSize="9" firstPageNumber="132" orientation="portrait" useFirstPageNumber="1"/>
  <headerFooter>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D14"/>
  <sheetViews>
    <sheetView showZeros="0" workbookViewId="0">
      <selection activeCell="A2" sqref="A2:D2"/>
    </sheetView>
  </sheetViews>
  <sheetFormatPr defaultColWidth="9" defaultRowHeight="15" outlineLevelCol="3"/>
  <cols>
    <col min="1" max="1" width="27.875" style="109" customWidth="1"/>
    <col min="2" max="2" width="15.25" style="109" customWidth="1"/>
    <col min="3" max="3" width="27.875" style="109" customWidth="1"/>
    <col min="4" max="4" width="15.25" style="109" customWidth="1"/>
    <col min="5" max="16384" width="9" style="109"/>
  </cols>
  <sheetData>
    <row r="1" s="42" customFormat="1" ht="18.75" spans="1:1">
      <c r="A1" s="149" t="s">
        <v>1106</v>
      </c>
    </row>
    <row r="2" ht="41.25" customHeight="1" spans="1:4">
      <c r="A2" s="111" t="s">
        <v>1107</v>
      </c>
      <c r="B2" s="111"/>
      <c r="C2" s="111"/>
      <c r="D2" s="111"/>
    </row>
    <row r="3" ht="24" customHeight="1" spans="1:4">
      <c r="A3" s="42"/>
      <c r="B3" s="112"/>
      <c r="C3" s="113"/>
      <c r="D3" s="150" t="s">
        <v>84</v>
      </c>
    </row>
    <row r="4" ht="49.5" customHeight="1" spans="1:4">
      <c r="A4" s="115" t="s">
        <v>1108</v>
      </c>
      <c r="B4" s="116" t="s">
        <v>1109</v>
      </c>
      <c r="C4" s="117" t="s">
        <v>1108</v>
      </c>
      <c r="D4" s="116" t="s">
        <v>1110</v>
      </c>
    </row>
    <row r="5" ht="35.1" customHeight="1" spans="1:4">
      <c r="A5" s="118" t="s">
        <v>1111</v>
      </c>
      <c r="B5" s="119">
        <v>1200</v>
      </c>
      <c r="C5" s="151" t="s">
        <v>1112</v>
      </c>
      <c r="D5" s="117"/>
    </row>
    <row r="6" ht="35.1" customHeight="1" spans="1:4">
      <c r="A6" s="118" t="s">
        <v>1113</v>
      </c>
      <c r="B6" s="121"/>
      <c r="C6" s="151" t="s">
        <v>1114</v>
      </c>
      <c r="D6" s="122"/>
    </row>
    <row r="7" ht="35.1" customHeight="1" spans="1:4">
      <c r="A7" s="118" t="s">
        <v>1115</v>
      </c>
      <c r="B7" s="121"/>
      <c r="C7" s="152" t="s">
        <v>1116</v>
      </c>
      <c r="D7" s="122"/>
    </row>
    <row r="8" ht="35.1" customHeight="1" spans="1:4">
      <c r="A8" s="118" t="s">
        <v>1117</v>
      </c>
      <c r="B8" s="121"/>
      <c r="C8" s="152" t="s">
        <v>1118</v>
      </c>
      <c r="D8" s="124"/>
    </row>
    <row r="9" ht="35.1" customHeight="1" spans="1:4">
      <c r="A9" s="125" t="s">
        <v>1119</v>
      </c>
      <c r="B9" s="121"/>
      <c r="C9" s="153" t="s">
        <v>1120</v>
      </c>
      <c r="D9" s="124"/>
    </row>
    <row r="10" ht="35.1" customHeight="1" spans="1:4">
      <c r="A10" s="127"/>
      <c r="B10" s="124"/>
      <c r="C10" s="128"/>
      <c r="D10" s="124"/>
    </row>
    <row r="11" ht="35.1" customHeight="1" spans="1:4">
      <c r="A11" s="129" t="s">
        <v>1121</v>
      </c>
      <c r="B11" s="119">
        <f>SUM(B5:B9)</f>
        <v>1200</v>
      </c>
      <c r="C11" s="130" t="s">
        <v>1122</v>
      </c>
      <c r="D11" s="119">
        <f>SUM(D5:D9)</f>
        <v>0</v>
      </c>
    </row>
    <row r="12" ht="35.1" customHeight="1" spans="1:4">
      <c r="A12" s="131" t="s">
        <v>1123</v>
      </c>
      <c r="B12" s="121"/>
      <c r="C12" s="131" t="s">
        <v>1124</v>
      </c>
      <c r="D12" s="119">
        <v>1200</v>
      </c>
    </row>
    <row r="13" ht="35.1" customHeight="1" spans="1:4">
      <c r="A13" s="154" t="s">
        <v>1125</v>
      </c>
      <c r="B13" s="119">
        <f>SUM(B11:B12)</f>
        <v>1200</v>
      </c>
      <c r="C13" s="154" t="s">
        <v>1126</v>
      </c>
      <c r="D13" s="119">
        <f>SUM(D11:D12)</f>
        <v>1200</v>
      </c>
    </row>
    <row r="14" ht="33.75" customHeight="1" spans="1:4">
      <c r="A14" s="133"/>
      <c r="B14" s="133"/>
      <c r="C14" s="133"/>
      <c r="D14" s="133"/>
    </row>
  </sheetData>
  <mergeCells count="2">
    <mergeCell ref="A2:D2"/>
    <mergeCell ref="A14:D14"/>
  </mergeCells>
  <printOptions horizontalCentered="1"/>
  <pageMargins left="0.78740157480315" right="0.78740157480315" top="0.78740157480315" bottom="0.78740157480315" header="0.590551181102362" footer="0.31496062992126"/>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workbookViewId="0">
      <selection activeCell="A3" sqref="A3"/>
    </sheetView>
  </sheetViews>
  <sheetFormatPr defaultColWidth="9" defaultRowHeight="19.95" customHeight="1" outlineLevelCol="5"/>
  <cols>
    <col min="1" max="1" width="50.2166666666667" style="97" customWidth="1"/>
    <col min="2" max="2" width="30.1083333333333" style="97" customWidth="1"/>
    <col min="3" max="16384" width="9" style="97"/>
  </cols>
  <sheetData>
    <row r="1" s="14" customFormat="1" ht="18.75" spans="1:1">
      <c r="A1" s="16" t="s">
        <v>1127</v>
      </c>
    </row>
    <row r="2" ht="24" customHeight="1" spans="1:2">
      <c r="A2" s="147" t="s">
        <v>1128</v>
      </c>
      <c r="B2" s="147"/>
    </row>
    <row r="3" customHeight="1" spans="2:2">
      <c r="B3" s="148" t="s">
        <v>976</v>
      </c>
    </row>
    <row r="4" customHeight="1" spans="1:2">
      <c r="A4" s="145" t="s">
        <v>1129</v>
      </c>
      <c r="B4" s="145" t="s">
        <v>978</v>
      </c>
    </row>
    <row r="5" s="98" customFormat="1" customHeight="1" spans="1:2">
      <c r="A5" s="141" t="s">
        <v>1130</v>
      </c>
      <c r="B5" s="142">
        <v>1200</v>
      </c>
    </row>
    <row r="6" customHeight="1" spans="1:2">
      <c r="A6" s="143" t="s">
        <v>1131</v>
      </c>
      <c r="B6" s="144"/>
    </row>
    <row r="7" customHeight="1" spans="1:2">
      <c r="A7" s="143" t="s">
        <v>1132</v>
      </c>
      <c r="B7" s="144"/>
    </row>
    <row r="8" customHeight="1" spans="1:6">
      <c r="A8" s="143" t="s">
        <v>1133</v>
      </c>
      <c r="B8" s="144"/>
      <c r="F8" s="134"/>
    </row>
    <row r="9" customHeight="1" spans="1:2">
      <c r="A9" s="143" t="s">
        <v>1134</v>
      </c>
      <c r="B9" s="144"/>
    </row>
    <row r="10" s="134" customFormat="1" customHeight="1" spans="1:6">
      <c r="A10" s="143" t="s">
        <v>1135</v>
      </c>
      <c r="B10" s="144"/>
      <c r="F10" s="97"/>
    </row>
    <row r="11" customHeight="1" spans="1:2">
      <c r="A11" s="143" t="s">
        <v>1136</v>
      </c>
      <c r="B11" s="144"/>
    </row>
    <row r="12" customHeight="1" spans="1:2">
      <c r="A12" s="143" t="s">
        <v>1137</v>
      </c>
      <c r="B12" s="144"/>
    </row>
    <row r="13" customHeight="1" spans="1:2">
      <c r="A13" s="143" t="s">
        <v>1138</v>
      </c>
      <c r="B13" s="144"/>
    </row>
    <row r="14" customHeight="1" spans="1:2">
      <c r="A14" s="143" t="s">
        <v>1139</v>
      </c>
      <c r="B14" s="144"/>
    </row>
    <row r="15" customHeight="1" spans="1:2">
      <c r="A15" s="143" t="s">
        <v>1140</v>
      </c>
      <c r="B15" s="144"/>
    </row>
    <row r="16" customHeight="1" spans="1:2">
      <c r="A16" s="143" t="s">
        <v>1141</v>
      </c>
      <c r="B16" s="144"/>
    </row>
    <row r="17" customHeight="1" spans="1:2">
      <c r="A17" s="143" t="s">
        <v>1142</v>
      </c>
      <c r="B17" s="144">
        <v>1200</v>
      </c>
    </row>
    <row r="18" customHeight="1" spans="1:2">
      <c r="A18" s="143" t="s">
        <v>1143</v>
      </c>
      <c r="B18" s="144"/>
    </row>
    <row r="19" customHeight="1" spans="1:2">
      <c r="A19" s="143" t="s">
        <v>1144</v>
      </c>
      <c r="B19" s="144"/>
    </row>
    <row r="20" customHeight="1" spans="1:2">
      <c r="A20" s="143" t="s">
        <v>1145</v>
      </c>
      <c r="B20" s="144"/>
    </row>
    <row r="21" customHeight="1" spans="1:2">
      <c r="A21" s="143" t="s">
        <v>1146</v>
      </c>
      <c r="B21" s="144"/>
    </row>
    <row r="22" customHeight="1" spans="1:2">
      <c r="A22" s="143" t="s">
        <v>1147</v>
      </c>
      <c r="B22" s="144"/>
    </row>
    <row r="23" customHeight="1" spans="1:2">
      <c r="A23" s="143" t="s">
        <v>1148</v>
      </c>
      <c r="B23" s="144"/>
    </row>
    <row r="24" customHeight="1" spans="1:2">
      <c r="A24" s="143" t="s">
        <v>1149</v>
      </c>
      <c r="B24" s="144"/>
    </row>
    <row r="25" customHeight="1" spans="1:2">
      <c r="A25" s="143" t="s">
        <v>1150</v>
      </c>
      <c r="B25" s="144"/>
    </row>
    <row r="26" customHeight="1" spans="1:2">
      <c r="A26" s="143" t="s">
        <v>1151</v>
      </c>
      <c r="B26" s="144"/>
    </row>
    <row r="27" customHeight="1" spans="1:2">
      <c r="A27" s="143" t="s">
        <v>1152</v>
      </c>
      <c r="B27" s="144"/>
    </row>
    <row r="28" customHeight="1" spans="1:2">
      <c r="A28" s="143" t="s">
        <v>1153</v>
      </c>
      <c r="B28" s="144"/>
    </row>
    <row r="29" customHeight="1" spans="1:2">
      <c r="A29" s="143" t="s">
        <v>1154</v>
      </c>
      <c r="B29" s="144"/>
    </row>
    <row r="30" customHeight="1" spans="1:2">
      <c r="A30" s="143" t="s">
        <v>1155</v>
      </c>
      <c r="B30" s="144"/>
    </row>
    <row r="31" customHeight="1" spans="1:2">
      <c r="A31" s="143" t="s">
        <v>1156</v>
      </c>
      <c r="B31" s="144"/>
    </row>
    <row r="32" customHeight="1" spans="1:2">
      <c r="A32" s="143" t="s">
        <v>1157</v>
      </c>
      <c r="B32" s="144"/>
    </row>
    <row r="33" customHeight="1" spans="1:2">
      <c r="A33" s="143" t="s">
        <v>1158</v>
      </c>
      <c r="B33" s="144"/>
    </row>
    <row r="34" customHeight="1" spans="1:2">
      <c r="A34" s="143" t="s">
        <v>1159</v>
      </c>
      <c r="B34" s="144"/>
    </row>
    <row r="35" customHeight="1" spans="1:2">
      <c r="A35" s="143" t="s">
        <v>1160</v>
      </c>
      <c r="B35" s="144"/>
    </row>
    <row r="36" customHeight="1" spans="1:2">
      <c r="A36" s="143" t="s">
        <v>1161</v>
      </c>
      <c r="B36" s="144"/>
    </row>
    <row r="37" s="98" customFormat="1" customHeight="1" spans="1:2">
      <c r="A37" s="141" t="s">
        <v>1162</v>
      </c>
      <c r="B37" s="142"/>
    </row>
    <row r="38" customHeight="1" spans="1:2">
      <c r="A38" s="143" t="s">
        <v>1163</v>
      </c>
      <c r="B38" s="144"/>
    </row>
    <row r="39" customHeight="1" spans="1:2">
      <c r="A39" s="143" t="s">
        <v>1164</v>
      </c>
      <c r="B39" s="144"/>
    </row>
    <row r="40" customHeight="1" spans="1:2">
      <c r="A40" s="143" t="s">
        <v>1165</v>
      </c>
      <c r="B40" s="144"/>
    </row>
    <row r="41" customHeight="1" spans="1:2">
      <c r="A41" s="143" t="s">
        <v>1166</v>
      </c>
      <c r="B41" s="144"/>
    </row>
    <row r="42" s="98" customFormat="1" customHeight="1" spans="1:2">
      <c r="A42" s="141" t="s">
        <v>1167</v>
      </c>
      <c r="B42" s="142"/>
    </row>
    <row r="43" customHeight="1" spans="1:2">
      <c r="A43" s="143" t="s">
        <v>1168</v>
      </c>
      <c r="B43" s="144"/>
    </row>
    <row r="44" customHeight="1" spans="1:2">
      <c r="A44" s="143" t="s">
        <v>1169</v>
      </c>
      <c r="B44" s="144"/>
    </row>
    <row r="45" customHeight="1" spans="1:2">
      <c r="A45" s="143" t="s">
        <v>1170</v>
      </c>
      <c r="B45" s="144"/>
    </row>
    <row r="46" customHeight="1" spans="1:2">
      <c r="A46" s="143" t="s">
        <v>1171</v>
      </c>
      <c r="B46" s="144"/>
    </row>
    <row r="47" customHeight="1" spans="1:2">
      <c r="A47" s="143" t="s">
        <v>1172</v>
      </c>
      <c r="B47" s="144"/>
    </row>
    <row r="48" s="98" customFormat="1" customHeight="1" spans="1:2">
      <c r="A48" s="141" t="s">
        <v>1173</v>
      </c>
      <c r="B48" s="142"/>
    </row>
    <row r="49" customHeight="1" spans="1:2">
      <c r="A49" s="143" t="s">
        <v>1174</v>
      </c>
      <c r="B49" s="144"/>
    </row>
    <row r="50" customHeight="1" spans="1:2">
      <c r="A50" s="143" t="s">
        <v>1175</v>
      </c>
      <c r="B50" s="144"/>
    </row>
    <row r="51" customHeight="1" spans="1:2">
      <c r="A51" s="143" t="s">
        <v>1176</v>
      </c>
      <c r="B51" s="144"/>
    </row>
    <row r="52" s="98" customFormat="1" customHeight="1" spans="1:2">
      <c r="A52" s="141" t="s">
        <v>1177</v>
      </c>
      <c r="B52" s="142"/>
    </row>
    <row r="53" customHeight="1" spans="1:2">
      <c r="A53" s="145" t="s">
        <v>1178</v>
      </c>
      <c r="B53" s="146">
        <v>1000</v>
      </c>
    </row>
  </sheetData>
  <mergeCells count="1">
    <mergeCell ref="A2:B2"/>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workbookViewId="0">
      <selection activeCell="A3" sqref="A3"/>
    </sheetView>
  </sheetViews>
  <sheetFormatPr defaultColWidth="9" defaultRowHeight="34.95" customHeight="1" outlineLevelCol="1"/>
  <cols>
    <col min="1" max="1" width="56.2166666666667" style="97" customWidth="1"/>
    <col min="2" max="2" width="29.2166666666667" style="136" customWidth="1"/>
    <col min="3" max="16383" width="9" style="97"/>
    <col min="16384" max="16384" width="9" style="100"/>
  </cols>
  <sheetData>
    <row r="1" s="14" customFormat="1" ht="18.75" spans="1:1">
      <c r="A1" s="16" t="s">
        <v>1179</v>
      </c>
    </row>
    <row r="2" s="97" customFormat="1" ht="49.2" customHeight="1" spans="1:2">
      <c r="A2" s="137" t="s">
        <v>1180</v>
      </c>
      <c r="B2" s="138"/>
    </row>
    <row r="3" s="97" customFormat="1" ht="24" customHeight="1" spans="2:2">
      <c r="B3" s="139" t="s">
        <v>976</v>
      </c>
    </row>
    <row r="4" s="134" customFormat="1" ht="24" customHeight="1" spans="1:2">
      <c r="A4" s="140" t="s">
        <v>1129</v>
      </c>
      <c r="B4" s="140" t="s">
        <v>978</v>
      </c>
    </row>
    <row r="5" s="98" customFormat="1" ht="24" customHeight="1" spans="1:2">
      <c r="A5" s="141" t="s">
        <v>1181</v>
      </c>
      <c r="B5" s="142"/>
    </row>
    <row r="6" s="97" customFormat="1" ht="24" customHeight="1" spans="1:2">
      <c r="A6" s="143" t="s">
        <v>1182</v>
      </c>
      <c r="B6" s="144"/>
    </row>
    <row r="7" s="98" customFormat="1" ht="24" customHeight="1" spans="1:2">
      <c r="A7" s="141" t="s">
        <v>1183</v>
      </c>
      <c r="B7" s="142"/>
    </row>
    <row r="8" s="135" customFormat="1" ht="24" customHeight="1" spans="1:2">
      <c r="A8" s="143" t="s">
        <v>1184</v>
      </c>
      <c r="B8" s="144"/>
    </row>
    <row r="9" s="97" customFormat="1" ht="24" customHeight="1" spans="1:2">
      <c r="A9" s="143" t="s">
        <v>1185</v>
      </c>
      <c r="B9" s="144"/>
    </row>
    <row r="10" s="97" customFormat="1" ht="24" customHeight="1" spans="1:2">
      <c r="A10" s="143" t="s">
        <v>1186</v>
      </c>
      <c r="B10" s="144"/>
    </row>
    <row r="11" s="97" customFormat="1" ht="24" customHeight="1" spans="1:2">
      <c r="A11" s="143" t="s">
        <v>1187</v>
      </c>
      <c r="B11" s="144"/>
    </row>
    <row r="12" s="97" customFormat="1" ht="24" customHeight="1" spans="1:2">
      <c r="A12" s="143" t="s">
        <v>1188</v>
      </c>
      <c r="B12" s="144"/>
    </row>
    <row r="13" s="98" customFormat="1" ht="24" customHeight="1" spans="1:2">
      <c r="A13" s="141" t="s">
        <v>1189</v>
      </c>
      <c r="B13" s="142"/>
    </row>
    <row r="14" s="97" customFormat="1" ht="24" customHeight="1" spans="1:2">
      <c r="A14" s="143" t="s">
        <v>1190</v>
      </c>
      <c r="B14" s="144"/>
    </row>
    <row r="15" s="97" customFormat="1" ht="24" customHeight="1" spans="1:2">
      <c r="A15" s="143" t="s">
        <v>1191</v>
      </c>
      <c r="B15" s="144"/>
    </row>
    <row r="16" s="97" customFormat="1" ht="24" customHeight="1" spans="1:2">
      <c r="A16" s="143" t="s">
        <v>1192</v>
      </c>
      <c r="B16" s="144"/>
    </row>
    <row r="17" s="97" customFormat="1" ht="24" customHeight="1" spans="1:2">
      <c r="A17" s="143" t="s">
        <v>1193</v>
      </c>
      <c r="B17" s="144"/>
    </row>
    <row r="18" s="97" customFormat="1" ht="24" customHeight="1" spans="1:2">
      <c r="A18" s="143" t="s">
        <v>1194</v>
      </c>
      <c r="B18" s="144"/>
    </row>
    <row r="19" s="135" customFormat="1" ht="24" customHeight="1" spans="1:2">
      <c r="A19" s="143" t="s">
        <v>1195</v>
      </c>
      <c r="B19" s="144"/>
    </row>
    <row r="20" s="97" customFormat="1" ht="24" customHeight="1" spans="1:2">
      <c r="A20" s="143" t="s">
        <v>1196</v>
      </c>
      <c r="B20" s="144"/>
    </row>
    <row r="21" s="97" customFormat="1" ht="24" customHeight="1" spans="1:2">
      <c r="A21" s="143" t="s">
        <v>1197</v>
      </c>
      <c r="B21" s="144"/>
    </row>
    <row r="22" s="98" customFormat="1" ht="24" customHeight="1" spans="1:2">
      <c r="A22" s="141" t="s">
        <v>1198</v>
      </c>
      <c r="B22" s="142"/>
    </row>
    <row r="23" s="97" customFormat="1" ht="24" customHeight="1" spans="1:2">
      <c r="A23" s="143" t="s">
        <v>1199</v>
      </c>
      <c r="B23" s="144"/>
    </row>
    <row r="24" s="98" customFormat="1" ht="24" customHeight="1" spans="1:2">
      <c r="A24" s="141" t="s">
        <v>1200</v>
      </c>
      <c r="B24" s="142"/>
    </row>
    <row r="25" s="97" customFormat="1" ht="24" customHeight="1" spans="1:2">
      <c r="A25" s="143" t="s">
        <v>1201</v>
      </c>
      <c r="B25" s="144"/>
    </row>
    <row r="26" s="97" customFormat="1" ht="24" customHeight="1" spans="1:2">
      <c r="A26" s="143" t="s">
        <v>1202</v>
      </c>
      <c r="B26" s="144"/>
    </row>
    <row r="27" s="97" customFormat="1" ht="24" customHeight="1" spans="1:2">
      <c r="A27" s="143" t="s">
        <v>1203</v>
      </c>
      <c r="B27" s="144"/>
    </row>
    <row r="28" s="98" customFormat="1" ht="24" customHeight="1" spans="1:2">
      <c r="A28" s="141" t="s">
        <v>1204</v>
      </c>
      <c r="B28" s="142"/>
    </row>
    <row r="29" s="134" customFormat="1" ht="24" customHeight="1" spans="1:2">
      <c r="A29" s="145" t="s">
        <v>1205</v>
      </c>
      <c r="B29" s="146"/>
    </row>
    <row r="30" customHeight="1" spans="1:1">
      <c r="A30" s="97" t="s">
        <v>1069</v>
      </c>
    </row>
  </sheetData>
  <mergeCells count="1">
    <mergeCell ref="A2:B2"/>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Zeros="0" workbookViewId="0">
      <selection activeCell="A3" sqref="A3"/>
    </sheetView>
  </sheetViews>
  <sheetFormatPr defaultColWidth="9" defaultRowHeight="15" outlineLevelCol="3"/>
  <cols>
    <col min="1" max="1" width="27.8833333333333" style="109" customWidth="1"/>
    <col min="2" max="2" width="15.2166666666667" style="109" customWidth="1"/>
    <col min="3" max="3" width="27.8833333333333" style="109" customWidth="1"/>
    <col min="4" max="4" width="23.4416666666667" style="109" customWidth="1"/>
    <col min="5" max="16384" width="9" style="109"/>
  </cols>
  <sheetData>
    <row r="1" s="14" customFormat="1" ht="18.75" spans="1:1">
      <c r="A1" s="16" t="s">
        <v>1206</v>
      </c>
    </row>
    <row r="2" ht="41.25" customHeight="1" spans="1:4">
      <c r="A2" s="110" t="s">
        <v>1207</v>
      </c>
      <c r="B2" s="111"/>
      <c r="C2" s="111"/>
      <c r="D2" s="111"/>
    </row>
    <row r="3" ht="24" customHeight="1" spans="1:4">
      <c r="A3" s="42"/>
      <c r="B3" s="112"/>
      <c r="C3" s="113"/>
      <c r="D3" s="114" t="s">
        <v>84</v>
      </c>
    </row>
    <row r="4" ht="49.5" customHeight="1" spans="1:4">
      <c r="A4" s="115" t="s">
        <v>1208</v>
      </c>
      <c r="B4" s="116" t="s">
        <v>1109</v>
      </c>
      <c r="C4" s="117" t="s">
        <v>1208</v>
      </c>
      <c r="D4" s="116" t="s">
        <v>1109</v>
      </c>
    </row>
    <row r="5" ht="35.1" customHeight="1" spans="1:4">
      <c r="A5" s="118" t="s">
        <v>1111</v>
      </c>
      <c r="B5" s="119">
        <v>1200</v>
      </c>
      <c r="C5" s="120" t="s">
        <v>1112</v>
      </c>
      <c r="D5" s="117"/>
    </row>
    <row r="6" ht="35.1" customHeight="1" spans="1:4">
      <c r="A6" s="118" t="s">
        <v>1113</v>
      </c>
      <c r="B6" s="121"/>
      <c r="C6" s="120" t="s">
        <v>1114</v>
      </c>
      <c r="D6" s="122"/>
    </row>
    <row r="7" ht="35.1" customHeight="1" spans="1:4">
      <c r="A7" s="118" t="s">
        <v>1115</v>
      </c>
      <c r="B7" s="121"/>
      <c r="C7" s="123" t="s">
        <v>1116</v>
      </c>
      <c r="D7" s="122"/>
    </row>
    <row r="8" ht="35.1" customHeight="1" spans="1:4">
      <c r="A8" s="118" t="s">
        <v>1117</v>
      </c>
      <c r="B8" s="121"/>
      <c r="C8" s="123" t="s">
        <v>1118</v>
      </c>
      <c r="D8" s="124"/>
    </row>
    <row r="9" ht="35.1" customHeight="1" spans="1:4">
      <c r="A9" s="125" t="s">
        <v>1119</v>
      </c>
      <c r="B9" s="121"/>
      <c r="C9" s="126" t="s">
        <v>1120</v>
      </c>
      <c r="D9" s="124"/>
    </row>
    <row r="10" ht="35.1" customHeight="1" spans="1:4">
      <c r="A10" s="127"/>
      <c r="B10" s="124"/>
      <c r="C10" s="128"/>
      <c r="D10" s="124"/>
    </row>
    <row r="11" ht="35.1" customHeight="1" spans="1:4">
      <c r="A11" s="129" t="s">
        <v>1121</v>
      </c>
      <c r="B11" s="119">
        <f>SUM(B5:B9)</f>
        <v>1200</v>
      </c>
      <c r="C11" s="130" t="s">
        <v>1122</v>
      </c>
      <c r="D11" s="119">
        <f>SUM(D5:D9)</f>
        <v>0</v>
      </c>
    </row>
    <row r="12" ht="35.1" customHeight="1" spans="1:4">
      <c r="A12" s="131" t="s">
        <v>1123</v>
      </c>
      <c r="B12" s="121"/>
      <c r="C12" s="131" t="s">
        <v>1124</v>
      </c>
      <c r="D12" s="119">
        <v>1200</v>
      </c>
    </row>
    <row r="13" ht="35.1" customHeight="1" spans="1:4">
      <c r="A13" s="132" t="s">
        <v>1125</v>
      </c>
      <c r="B13" s="119">
        <f>SUM(B11:B12)</f>
        <v>1200</v>
      </c>
      <c r="C13" s="132" t="s">
        <v>1126</v>
      </c>
      <c r="D13" s="119">
        <f>SUM(D11:D12)</f>
        <v>1200</v>
      </c>
    </row>
    <row r="14" ht="33.75" customHeight="1" spans="1:4">
      <c r="A14" s="133"/>
      <c r="B14" s="133"/>
      <c r="C14" s="133"/>
      <c r="D14" s="133"/>
    </row>
  </sheetData>
  <mergeCells count="2">
    <mergeCell ref="A2:D2"/>
    <mergeCell ref="A14:D14"/>
  </mergeCells>
  <printOptions horizontalCentered="1"/>
  <pageMargins left="0.747916666666667" right="0.747916666666667" top="0.786805555555556" bottom="0.786805555555556" header="0.590277777777778" footer="0.31458333333333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N9"/>
  <sheetViews>
    <sheetView workbookViewId="0">
      <selection activeCell="A3" sqref="A3"/>
    </sheetView>
  </sheetViews>
  <sheetFormatPr defaultColWidth="9" defaultRowHeight="24.9" customHeight="1"/>
  <cols>
    <col min="1" max="1" width="58.8833333333333" style="97" customWidth="1"/>
    <col min="2" max="2" width="10.775" style="97" customWidth="1"/>
    <col min="3" max="16368" width="9" style="97"/>
    <col min="16369" max="16384" width="9" style="100"/>
  </cols>
  <sheetData>
    <row r="1" s="14" customFormat="1" ht="18.75" spans="1:1">
      <c r="A1" s="16" t="s">
        <v>1209</v>
      </c>
    </row>
    <row r="2" s="97" customFormat="1" ht="60" customHeight="1" spans="1:2">
      <c r="A2" s="101" t="s">
        <v>1210</v>
      </c>
      <c r="B2" s="101"/>
    </row>
    <row r="3" s="97" customFormat="1" customHeight="1" spans="1:2">
      <c r="A3" s="58"/>
      <c r="B3" s="102" t="s">
        <v>1104</v>
      </c>
    </row>
    <row r="4" s="98" customFormat="1" ht="30" customHeight="1" spans="1:2">
      <c r="A4" s="103" t="s">
        <v>1211</v>
      </c>
      <c r="B4" s="103" t="s">
        <v>978</v>
      </c>
    </row>
    <row r="5" s="97" customFormat="1" ht="30" customHeight="1" spans="1:2">
      <c r="A5" s="104" t="s">
        <v>1212</v>
      </c>
      <c r="B5" s="105"/>
    </row>
    <row r="6" s="97" customFormat="1" ht="30" customHeight="1" spans="1:2">
      <c r="A6" s="104" t="s">
        <v>1213</v>
      </c>
      <c r="B6" s="105"/>
    </row>
    <row r="7" s="97" customFormat="1" ht="30" customHeight="1" spans="1:2">
      <c r="A7" s="104" t="s">
        <v>1214</v>
      </c>
      <c r="B7" s="105"/>
    </row>
    <row r="8" s="99" customFormat="1" customHeight="1" spans="1:16368">
      <c r="A8" s="106" t="s">
        <v>1215</v>
      </c>
      <c r="B8" s="107"/>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8"/>
      <c r="JW8" s="108"/>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8"/>
      <c r="LP8" s="108"/>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8"/>
      <c r="NI8" s="108"/>
      <c r="NJ8" s="108"/>
      <c r="NK8" s="108"/>
      <c r="NL8" s="108"/>
      <c r="NM8" s="108"/>
      <c r="NN8" s="108"/>
      <c r="NO8" s="108"/>
      <c r="NP8" s="108"/>
      <c r="NQ8" s="108"/>
      <c r="NR8" s="108"/>
      <c r="NS8" s="108"/>
      <c r="NT8" s="108"/>
      <c r="NU8" s="108"/>
      <c r="NV8" s="108"/>
      <c r="NW8" s="108"/>
      <c r="NX8" s="108"/>
      <c r="NY8" s="108"/>
      <c r="NZ8" s="108"/>
      <c r="OA8" s="108"/>
      <c r="OB8" s="108"/>
      <c r="OC8" s="108"/>
      <c r="OD8" s="108"/>
      <c r="OE8" s="108"/>
      <c r="OF8" s="108"/>
      <c r="OG8" s="108"/>
      <c r="OH8" s="108"/>
      <c r="OI8" s="108"/>
      <c r="OJ8" s="108"/>
      <c r="OK8" s="108"/>
      <c r="OL8" s="108"/>
      <c r="OM8" s="108"/>
      <c r="ON8" s="108"/>
      <c r="OO8" s="108"/>
      <c r="OP8" s="108"/>
      <c r="OQ8" s="108"/>
      <c r="OR8" s="108"/>
      <c r="OS8" s="108"/>
      <c r="OT8" s="108"/>
      <c r="OU8" s="108"/>
      <c r="OV8" s="108"/>
      <c r="OW8" s="108"/>
      <c r="OX8" s="108"/>
      <c r="OY8" s="108"/>
      <c r="OZ8" s="108"/>
      <c r="PA8" s="108"/>
      <c r="PB8" s="108"/>
      <c r="PC8" s="108"/>
      <c r="PD8" s="108"/>
      <c r="PE8" s="108"/>
      <c r="PF8" s="108"/>
      <c r="PG8" s="108"/>
      <c r="PH8" s="108"/>
      <c r="PI8" s="108"/>
      <c r="PJ8" s="108"/>
      <c r="PK8" s="108"/>
      <c r="PL8" s="108"/>
      <c r="PM8" s="108"/>
      <c r="PN8" s="108"/>
      <c r="PO8" s="108"/>
      <c r="PP8" s="108"/>
      <c r="PQ8" s="108"/>
      <c r="PR8" s="108"/>
      <c r="PS8" s="108"/>
      <c r="PT8" s="108"/>
      <c r="PU8" s="108"/>
      <c r="PV8" s="108"/>
      <c r="PW8" s="108"/>
      <c r="PX8" s="108"/>
      <c r="PY8" s="108"/>
      <c r="PZ8" s="108"/>
      <c r="QA8" s="108"/>
      <c r="QB8" s="108"/>
      <c r="QC8" s="108"/>
      <c r="QD8" s="108"/>
      <c r="QE8" s="108"/>
      <c r="QF8" s="108"/>
      <c r="QG8" s="108"/>
      <c r="QH8" s="108"/>
      <c r="QI8" s="108"/>
      <c r="QJ8" s="108"/>
      <c r="QK8" s="108"/>
      <c r="QL8" s="108"/>
      <c r="QM8" s="108"/>
      <c r="QN8" s="108"/>
      <c r="QO8" s="108"/>
      <c r="QP8" s="108"/>
      <c r="QQ8" s="108"/>
      <c r="QR8" s="108"/>
      <c r="QS8" s="108"/>
      <c r="QT8" s="108"/>
      <c r="QU8" s="108"/>
      <c r="QV8" s="108"/>
      <c r="QW8" s="108"/>
      <c r="QX8" s="108"/>
      <c r="QY8" s="108"/>
      <c r="QZ8" s="108"/>
      <c r="RA8" s="108"/>
      <c r="RB8" s="108"/>
      <c r="RC8" s="108"/>
      <c r="RD8" s="108"/>
      <c r="RE8" s="108"/>
      <c r="RF8" s="108"/>
      <c r="RG8" s="108"/>
      <c r="RH8" s="108"/>
      <c r="RI8" s="108"/>
      <c r="RJ8" s="108"/>
      <c r="RK8" s="108"/>
      <c r="RL8" s="108"/>
      <c r="RM8" s="108"/>
      <c r="RN8" s="108"/>
      <c r="RO8" s="108"/>
      <c r="RP8" s="108"/>
      <c r="RQ8" s="108"/>
      <c r="RR8" s="108"/>
      <c r="RS8" s="108"/>
      <c r="RT8" s="108"/>
      <c r="RU8" s="108"/>
      <c r="RV8" s="108"/>
      <c r="RW8" s="108"/>
      <c r="RX8" s="108"/>
      <c r="RY8" s="108"/>
      <c r="RZ8" s="108"/>
      <c r="SA8" s="108"/>
      <c r="SB8" s="108"/>
      <c r="SC8" s="108"/>
      <c r="SD8" s="108"/>
      <c r="SE8" s="108"/>
      <c r="SF8" s="108"/>
      <c r="SG8" s="108"/>
      <c r="SH8" s="108"/>
      <c r="SI8" s="108"/>
      <c r="SJ8" s="108"/>
      <c r="SK8" s="108"/>
      <c r="SL8" s="108"/>
      <c r="SM8" s="108"/>
      <c r="SN8" s="108"/>
      <c r="SO8" s="108"/>
      <c r="SP8" s="108"/>
      <c r="SQ8" s="108"/>
      <c r="SR8" s="108"/>
      <c r="SS8" s="108"/>
      <c r="ST8" s="108"/>
      <c r="SU8" s="108"/>
      <c r="SV8" s="108"/>
      <c r="SW8" s="108"/>
      <c r="SX8" s="108"/>
      <c r="SY8" s="108"/>
      <c r="SZ8" s="108"/>
      <c r="TA8" s="108"/>
      <c r="TB8" s="108"/>
      <c r="TC8" s="108"/>
      <c r="TD8" s="108"/>
      <c r="TE8" s="108"/>
      <c r="TF8" s="108"/>
      <c r="TG8" s="108"/>
      <c r="TH8" s="108"/>
      <c r="TI8" s="108"/>
      <c r="TJ8" s="108"/>
      <c r="TK8" s="108"/>
      <c r="TL8" s="108"/>
      <c r="TM8" s="108"/>
      <c r="TN8" s="108"/>
      <c r="TO8" s="108"/>
      <c r="TP8" s="108"/>
      <c r="TQ8" s="108"/>
      <c r="TR8" s="108"/>
      <c r="TS8" s="108"/>
      <c r="TT8" s="108"/>
      <c r="TU8" s="108"/>
      <c r="TV8" s="108"/>
      <c r="TW8" s="108"/>
      <c r="TX8" s="108"/>
      <c r="TY8" s="108"/>
      <c r="TZ8" s="108"/>
      <c r="UA8" s="108"/>
      <c r="UB8" s="108"/>
      <c r="UC8" s="108"/>
      <c r="UD8" s="108"/>
      <c r="UE8" s="108"/>
      <c r="UF8" s="108"/>
      <c r="UG8" s="108"/>
      <c r="UH8" s="108"/>
      <c r="UI8" s="108"/>
      <c r="UJ8" s="108"/>
      <c r="UK8" s="108"/>
      <c r="UL8" s="108"/>
      <c r="UM8" s="108"/>
      <c r="UN8" s="108"/>
      <c r="UO8" s="108"/>
      <c r="UP8" s="108"/>
      <c r="UQ8" s="108"/>
      <c r="UR8" s="108"/>
      <c r="US8" s="108"/>
      <c r="UT8" s="108"/>
      <c r="UU8" s="108"/>
      <c r="UV8" s="108"/>
      <c r="UW8" s="108"/>
      <c r="UX8" s="108"/>
      <c r="UY8" s="108"/>
      <c r="UZ8" s="108"/>
      <c r="VA8" s="108"/>
      <c r="VB8" s="108"/>
      <c r="VC8" s="108"/>
      <c r="VD8" s="108"/>
      <c r="VE8" s="108"/>
      <c r="VF8" s="108"/>
      <c r="VG8" s="108"/>
      <c r="VH8" s="108"/>
      <c r="VI8" s="108"/>
      <c r="VJ8" s="108"/>
      <c r="VK8" s="108"/>
      <c r="VL8" s="108"/>
      <c r="VM8" s="108"/>
      <c r="VN8" s="108"/>
      <c r="VO8" s="108"/>
      <c r="VP8" s="108"/>
      <c r="VQ8" s="108"/>
      <c r="VR8" s="108"/>
      <c r="VS8" s="108"/>
      <c r="VT8" s="108"/>
      <c r="VU8" s="108"/>
      <c r="VV8" s="108"/>
      <c r="VW8" s="108"/>
      <c r="VX8" s="108"/>
      <c r="VY8" s="108"/>
      <c r="VZ8" s="108"/>
      <c r="WA8" s="108"/>
      <c r="WB8" s="108"/>
      <c r="WC8" s="108"/>
      <c r="WD8" s="108"/>
      <c r="WE8" s="108"/>
      <c r="WF8" s="108"/>
      <c r="WG8" s="108"/>
      <c r="WH8" s="108"/>
      <c r="WI8" s="108"/>
      <c r="WJ8" s="108"/>
      <c r="WK8" s="108"/>
      <c r="WL8" s="108"/>
      <c r="WM8" s="108"/>
      <c r="WN8" s="108"/>
      <c r="WO8" s="108"/>
      <c r="WP8" s="108"/>
      <c r="WQ8" s="108"/>
      <c r="WR8" s="108"/>
      <c r="WS8" s="108"/>
      <c r="WT8" s="108"/>
      <c r="WU8" s="108"/>
      <c r="WV8" s="108"/>
      <c r="WW8" s="108"/>
      <c r="WX8" s="108"/>
      <c r="WY8" s="108"/>
      <c r="WZ8" s="108"/>
      <c r="XA8" s="108"/>
      <c r="XB8" s="108"/>
      <c r="XC8" s="108"/>
      <c r="XD8" s="108"/>
      <c r="XE8" s="108"/>
      <c r="XF8" s="108"/>
      <c r="XG8" s="108"/>
      <c r="XH8" s="108"/>
      <c r="XI8" s="108"/>
      <c r="XJ8" s="108"/>
      <c r="XK8" s="108"/>
      <c r="XL8" s="108"/>
      <c r="XM8" s="108"/>
      <c r="XN8" s="108"/>
      <c r="XO8" s="108"/>
      <c r="XP8" s="108"/>
      <c r="XQ8" s="108"/>
      <c r="XR8" s="108"/>
      <c r="XS8" s="108"/>
      <c r="XT8" s="108"/>
      <c r="XU8" s="108"/>
      <c r="XV8" s="108"/>
      <c r="XW8" s="108"/>
      <c r="XX8" s="108"/>
      <c r="XY8" s="108"/>
      <c r="XZ8" s="108"/>
      <c r="YA8" s="108"/>
      <c r="YB8" s="108"/>
      <c r="YC8" s="108"/>
      <c r="YD8" s="108"/>
      <c r="YE8" s="108"/>
      <c r="YF8" s="108"/>
      <c r="YG8" s="108"/>
      <c r="YH8" s="108"/>
      <c r="YI8" s="108"/>
      <c r="YJ8" s="108"/>
      <c r="YK8" s="108"/>
      <c r="YL8" s="108"/>
      <c r="YM8" s="108"/>
      <c r="YN8" s="108"/>
      <c r="YO8" s="108"/>
      <c r="YP8" s="108"/>
      <c r="YQ8" s="108"/>
      <c r="YR8" s="108"/>
      <c r="YS8" s="108"/>
      <c r="YT8" s="108"/>
      <c r="YU8" s="108"/>
      <c r="YV8" s="108"/>
      <c r="YW8" s="108"/>
      <c r="YX8" s="108"/>
      <c r="YY8" s="108"/>
      <c r="YZ8" s="108"/>
      <c r="ZA8" s="108"/>
      <c r="ZB8" s="108"/>
      <c r="ZC8" s="108"/>
      <c r="ZD8" s="108"/>
      <c r="ZE8" s="108"/>
      <c r="ZF8" s="108"/>
      <c r="ZG8" s="108"/>
      <c r="ZH8" s="108"/>
      <c r="ZI8" s="108"/>
      <c r="ZJ8" s="108"/>
      <c r="ZK8" s="108"/>
      <c r="ZL8" s="108"/>
      <c r="ZM8" s="108"/>
      <c r="ZN8" s="108"/>
      <c r="ZO8" s="108"/>
      <c r="ZP8" s="108"/>
      <c r="ZQ8" s="108"/>
      <c r="ZR8" s="108"/>
      <c r="ZS8" s="108"/>
      <c r="ZT8" s="108"/>
      <c r="ZU8" s="108"/>
      <c r="ZV8" s="108"/>
      <c r="ZW8" s="108"/>
      <c r="ZX8" s="108"/>
      <c r="ZY8" s="108"/>
      <c r="ZZ8" s="108"/>
      <c r="AAA8" s="108"/>
      <c r="AAB8" s="108"/>
      <c r="AAC8" s="108"/>
      <c r="AAD8" s="108"/>
      <c r="AAE8" s="108"/>
      <c r="AAF8" s="108"/>
      <c r="AAG8" s="108"/>
      <c r="AAH8" s="108"/>
      <c r="AAI8" s="108"/>
      <c r="AAJ8" s="108"/>
      <c r="AAK8" s="108"/>
      <c r="AAL8" s="108"/>
      <c r="AAM8" s="108"/>
      <c r="AAN8" s="108"/>
      <c r="AAO8" s="108"/>
      <c r="AAP8" s="108"/>
      <c r="AAQ8" s="108"/>
      <c r="AAR8" s="108"/>
      <c r="AAS8" s="108"/>
      <c r="AAT8" s="108"/>
      <c r="AAU8" s="108"/>
      <c r="AAV8" s="108"/>
      <c r="AAW8" s="108"/>
      <c r="AAX8" s="108"/>
      <c r="AAY8" s="108"/>
      <c r="AAZ8" s="108"/>
      <c r="ABA8" s="108"/>
      <c r="ABB8" s="108"/>
      <c r="ABC8" s="108"/>
      <c r="ABD8" s="108"/>
      <c r="ABE8" s="108"/>
      <c r="ABF8" s="108"/>
      <c r="ABG8" s="108"/>
      <c r="ABH8" s="108"/>
      <c r="ABI8" s="108"/>
      <c r="ABJ8" s="108"/>
      <c r="ABK8" s="108"/>
      <c r="ABL8" s="108"/>
      <c r="ABM8" s="108"/>
      <c r="ABN8" s="108"/>
      <c r="ABO8" s="108"/>
      <c r="ABP8" s="108"/>
      <c r="ABQ8" s="108"/>
      <c r="ABR8" s="108"/>
      <c r="ABS8" s="108"/>
      <c r="ABT8" s="108"/>
      <c r="ABU8" s="108"/>
      <c r="ABV8" s="108"/>
      <c r="ABW8" s="108"/>
      <c r="ABX8" s="108"/>
      <c r="ABY8" s="108"/>
      <c r="ABZ8" s="108"/>
      <c r="ACA8" s="108"/>
      <c r="ACB8" s="108"/>
      <c r="ACC8" s="108"/>
      <c r="ACD8" s="108"/>
      <c r="ACE8" s="108"/>
      <c r="ACF8" s="108"/>
      <c r="ACG8" s="108"/>
      <c r="ACH8" s="108"/>
      <c r="ACI8" s="108"/>
      <c r="ACJ8" s="108"/>
      <c r="ACK8" s="108"/>
      <c r="ACL8" s="108"/>
      <c r="ACM8" s="108"/>
      <c r="ACN8" s="108"/>
      <c r="ACO8" s="108"/>
      <c r="ACP8" s="108"/>
      <c r="ACQ8" s="108"/>
      <c r="ACR8" s="108"/>
      <c r="ACS8" s="108"/>
      <c r="ACT8" s="108"/>
      <c r="ACU8" s="108"/>
      <c r="ACV8" s="108"/>
      <c r="ACW8" s="108"/>
      <c r="ACX8" s="108"/>
      <c r="ACY8" s="108"/>
      <c r="ACZ8" s="108"/>
      <c r="ADA8" s="108"/>
      <c r="ADB8" s="108"/>
      <c r="ADC8" s="108"/>
      <c r="ADD8" s="108"/>
      <c r="ADE8" s="108"/>
      <c r="ADF8" s="108"/>
      <c r="ADG8" s="108"/>
      <c r="ADH8" s="108"/>
      <c r="ADI8" s="108"/>
      <c r="ADJ8" s="108"/>
      <c r="ADK8" s="108"/>
      <c r="ADL8" s="108"/>
      <c r="ADM8" s="108"/>
      <c r="ADN8" s="108"/>
      <c r="ADO8" s="108"/>
      <c r="ADP8" s="108"/>
      <c r="ADQ8" s="108"/>
      <c r="ADR8" s="108"/>
      <c r="ADS8" s="108"/>
      <c r="ADT8" s="108"/>
      <c r="ADU8" s="108"/>
      <c r="ADV8" s="108"/>
      <c r="ADW8" s="108"/>
      <c r="ADX8" s="108"/>
      <c r="ADY8" s="108"/>
      <c r="ADZ8" s="108"/>
      <c r="AEA8" s="108"/>
      <c r="AEB8" s="108"/>
      <c r="AEC8" s="108"/>
      <c r="AED8" s="108"/>
      <c r="AEE8" s="108"/>
      <c r="AEF8" s="108"/>
      <c r="AEG8" s="108"/>
      <c r="AEH8" s="108"/>
      <c r="AEI8" s="108"/>
      <c r="AEJ8" s="108"/>
      <c r="AEK8" s="108"/>
      <c r="AEL8" s="108"/>
      <c r="AEM8" s="108"/>
      <c r="AEN8" s="108"/>
      <c r="AEO8" s="108"/>
      <c r="AEP8" s="108"/>
      <c r="AEQ8" s="108"/>
      <c r="AER8" s="108"/>
      <c r="AES8" s="108"/>
      <c r="AET8" s="108"/>
      <c r="AEU8" s="108"/>
      <c r="AEV8" s="108"/>
      <c r="AEW8" s="108"/>
      <c r="AEX8" s="108"/>
      <c r="AEY8" s="108"/>
      <c r="AEZ8" s="108"/>
      <c r="AFA8" s="108"/>
      <c r="AFB8" s="108"/>
      <c r="AFC8" s="108"/>
      <c r="AFD8" s="108"/>
      <c r="AFE8" s="108"/>
      <c r="AFF8" s="108"/>
      <c r="AFG8" s="108"/>
      <c r="AFH8" s="108"/>
      <c r="AFI8" s="108"/>
      <c r="AFJ8" s="108"/>
      <c r="AFK8" s="108"/>
      <c r="AFL8" s="108"/>
      <c r="AFM8" s="108"/>
      <c r="AFN8" s="108"/>
      <c r="AFO8" s="108"/>
      <c r="AFP8" s="108"/>
      <c r="AFQ8" s="108"/>
      <c r="AFR8" s="108"/>
      <c r="AFS8" s="108"/>
      <c r="AFT8" s="108"/>
      <c r="AFU8" s="108"/>
      <c r="AFV8" s="108"/>
      <c r="AFW8" s="108"/>
      <c r="AFX8" s="108"/>
      <c r="AFY8" s="108"/>
      <c r="AFZ8" s="108"/>
      <c r="AGA8" s="108"/>
      <c r="AGB8" s="108"/>
      <c r="AGC8" s="108"/>
      <c r="AGD8" s="108"/>
      <c r="AGE8" s="108"/>
      <c r="AGF8" s="108"/>
      <c r="AGG8" s="108"/>
      <c r="AGH8" s="108"/>
      <c r="AGI8" s="108"/>
      <c r="AGJ8" s="108"/>
      <c r="AGK8" s="108"/>
      <c r="AGL8" s="108"/>
      <c r="AGM8" s="108"/>
      <c r="AGN8" s="108"/>
      <c r="AGO8" s="108"/>
      <c r="AGP8" s="108"/>
      <c r="AGQ8" s="108"/>
      <c r="AGR8" s="108"/>
      <c r="AGS8" s="108"/>
      <c r="AGT8" s="108"/>
      <c r="AGU8" s="108"/>
      <c r="AGV8" s="108"/>
      <c r="AGW8" s="108"/>
      <c r="AGX8" s="108"/>
      <c r="AGY8" s="108"/>
      <c r="AGZ8" s="108"/>
      <c r="AHA8" s="108"/>
      <c r="AHB8" s="108"/>
      <c r="AHC8" s="108"/>
      <c r="AHD8" s="108"/>
      <c r="AHE8" s="108"/>
      <c r="AHF8" s="108"/>
      <c r="AHG8" s="108"/>
      <c r="AHH8" s="108"/>
      <c r="AHI8" s="108"/>
      <c r="AHJ8" s="108"/>
      <c r="AHK8" s="108"/>
      <c r="AHL8" s="108"/>
      <c r="AHM8" s="108"/>
      <c r="AHN8" s="108"/>
      <c r="AHO8" s="108"/>
      <c r="AHP8" s="108"/>
      <c r="AHQ8" s="108"/>
      <c r="AHR8" s="108"/>
      <c r="AHS8" s="108"/>
      <c r="AHT8" s="108"/>
      <c r="AHU8" s="108"/>
      <c r="AHV8" s="108"/>
      <c r="AHW8" s="108"/>
      <c r="AHX8" s="108"/>
      <c r="AHY8" s="108"/>
      <c r="AHZ8" s="108"/>
      <c r="AIA8" s="108"/>
      <c r="AIB8" s="108"/>
      <c r="AIC8" s="108"/>
      <c r="AID8" s="108"/>
      <c r="AIE8" s="108"/>
      <c r="AIF8" s="108"/>
      <c r="AIG8" s="108"/>
      <c r="AIH8" s="108"/>
      <c r="AII8" s="108"/>
      <c r="AIJ8" s="108"/>
      <c r="AIK8" s="108"/>
      <c r="AIL8" s="108"/>
      <c r="AIM8" s="108"/>
      <c r="AIN8" s="108"/>
      <c r="AIO8" s="108"/>
      <c r="AIP8" s="108"/>
      <c r="AIQ8" s="108"/>
      <c r="AIR8" s="108"/>
      <c r="AIS8" s="108"/>
      <c r="AIT8" s="108"/>
      <c r="AIU8" s="108"/>
      <c r="AIV8" s="108"/>
      <c r="AIW8" s="108"/>
      <c r="AIX8" s="108"/>
      <c r="AIY8" s="108"/>
      <c r="AIZ8" s="108"/>
      <c r="AJA8" s="108"/>
      <c r="AJB8" s="108"/>
      <c r="AJC8" s="108"/>
      <c r="AJD8" s="108"/>
      <c r="AJE8" s="108"/>
      <c r="AJF8" s="108"/>
      <c r="AJG8" s="108"/>
      <c r="AJH8" s="108"/>
      <c r="AJI8" s="108"/>
      <c r="AJJ8" s="108"/>
      <c r="AJK8" s="108"/>
      <c r="AJL8" s="108"/>
      <c r="AJM8" s="108"/>
      <c r="AJN8" s="108"/>
      <c r="AJO8" s="108"/>
      <c r="AJP8" s="108"/>
      <c r="AJQ8" s="108"/>
      <c r="AJR8" s="108"/>
      <c r="AJS8" s="108"/>
      <c r="AJT8" s="108"/>
      <c r="AJU8" s="108"/>
      <c r="AJV8" s="108"/>
      <c r="AJW8" s="108"/>
      <c r="AJX8" s="108"/>
      <c r="AJY8" s="108"/>
      <c r="AJZ8" s="108"/>
      <c r="AKA8" s="108"/>
      <c r="AKB8" s="108"/>
      <c r="AKC8" s="108"/>
      <c r="AKD8" s="108"/>
      <c r="AKE8" s="108"/>
      <c r="AKF8" s="108"/>
      <c r="AKG8" s="108"/>
      <c r="AKH8" s="108"/>
      <c r="AKI8" s="108"/>
      <c r="AKJ8" s="108"/>
      <c r="AKK8" s="108"/>
      <c r="AKL8" s="108"/>
      <c r="AKM8" s="108"/>
      <c r="AKN8" s="108"/>
      <c r="AKO8" s="108"/>
      <c r="AKP8" s="108"/>
      <c r="AKQ8" s="108"/>
      <c r="AKR8" s="108"/>
      <c r="AKS8" s="108"/>
      <c r="AKT8" s="108"/>
      <c r="AKU8" s="108"/>
      <c r="AKV8" s="108"/>
      <c r="AKW8" s="108"/>
      <c r="AKX8" s="108"/>
      <c r="AKY8" s="108"/>
      <c r="AKZ8" s="108"/>
      <c r="ALA8" s="108"/>
      <c r="ALB8" s="108"/>
      <c r="ALC8" s="108"/>
      <c r="ALD8" s="108"/>
      <c r="ALE8" s="108"/>
      <c r="ALF8" s="108"/>
      <c r="ALG8" s="108"/>
      <c r="ALH8" s="108"/>
      <c r="ALI8" s="108"/>
      <c r="ALJ8" s="108"/>
      <c r="ALK8" s="108"/>
      <c r="ALL8" s="108"/>
      <c r="ALM8" s="108"/>
      <c r="ALN8" s="108"/>
      <c r="ALO8" s="108"/>
      <c r="ALP8" s="108"/>
      <c r="ALQ8" s="108"/>
      <c r="ALR8" s="108"/>
      <c r="ALS8" s="108"/>
      <c r="ALT8" s="108"/>
      <c r="ALU8" s="108"/>
      <c r="ALV8" s="108"/>
      <c r="ALW8" s="108"/>
      <c r="ALX8" s="108"/>
      <c r="ALY8" s="108"/>
      <c r="ALZ8" s="108"/>
      <c r="AMA8" s="108"/>
      <c r="AMB8" s="108"/>
      <c r="AMC8" s="108"/>
      <c r="AMD8" s="108"/>
      <c r="AME8" s="108"/>
      <c r="AMF8" s="108"/>
      <c r="AMG8" s="108"/>
      <c r="AMH8" s="108"/>
      <c r="AMI8" s="108"/>
      <c r="AMJ8" s="108"/>
      <c r="AMK8" s="108"/>
      <c r="AML8" s="108"/>
      <c r="AMM8" s="108"/>
      <c r="AMN8" s="108"/>
      <c r="AMO8" s="108"/>
      <c r="AMP8" s="108"/>
      <c r="AMQ8" s="108"/>
      <c r="AMR8" s="108"/>
      <c r="AMS8" s="108"/>
      <c r="AMT8" s="108"/>
      <c r="AMU8" s="108"/>
      <c r="AMV8" s="108"/>
      <c r="AMW8" s="108"/>
      <c r="AMX8" s="108"/>
      <c r="AMY8" s="108"/>
      <c r="AMZ8" s="108"/>
      <c r="ANA8" s="108"/>
      <c r="ANB8" s="108"/>
      <c r="ANC8" s="108"/>
      <c r="AND8" s="108"/>
      <c r="ANE8" s="108"/>
      <c r="ANF8" s="108"/>
      <c r="ANG8" s="108"/>
      <c r="ANH8" s="108"/>
      <c r="ANI8" s="108"/>
      <c r="ANJ8" s="108"/>
      <c r="ANK8" s="108"/>
      <c r="ANL8" s="108"/>
      <c r="ANM8" s="108"/>
      <c r="ANN8" s="108"/>
      <c r="ANO8" s="108"/>
      <c r="ANP8" s="108"/>
      <c r="ANQ8" s="108"/>
      <c r="ANR8" s="108"/>
      <c r="ANS8" s="108"/>
      <c r="ANT8" s="108"/>
      <c r="ANU8" s="108"/>
      <c r="ANV8" s="108"/>
      <c r="ANW8" s="108"/>
      <c r="ANX8" s="108"/>
      <c r="ANY8" s="108"/>
      <c r="ANZ8" s="108"/>
      <c r="AOA8" s="108"/>
      <c r="AOB8" s="108"/>
      <c r="AOC8" s="108"/>
      <c r="AOD8" s="108"/>
      <c r="AOE8" s="108"/>
      <c r="AOF8" s="108"/>
      <c r="AOG8" s="108"/>
      <c r="AOH8" s="108"/>
      <c r="AOI8" s="108"/>
      <c r="AOJ8" s="108"/>
      <c r="AOK8" s="108"/>
      <c r="AOL8" s="108"/>
      <c r="AOM8" s="108"/>
      <c r="AON8" s="108"/>
      <c r="AOO8" s="108"/>
      <c r="AOP8" s="108"/>
      <c r="AOQ8" s="108"/>
      <c r="AOR8" s="108"/>
      <c r="AOS8" s="108"/>
      <c r="AOT8" s="108"/>
      <c r="AOU8" s="108"/>
      <c r="AOV8" s="108"/>
      <c r="AOW8" s="108"/>
      <c r="AOX8" s="108"/>
      <c r="AOY8" s="108"/>
      <c r="AOZ8" s="108"/>
      <c r="APA8" s="108"/>
      <c r="APB8" s="108"/>
      <c r="APC8" s="108"/>
      <c r="APD8" s="108"/>
      <c r="APE8" s="108"/>
      <c r="APF8" s="108"/>
      <c r="APG8" s="108"/>
      <c r="APH8" s="108"/>
      <c r="API8" s="108"/>
      <c r="APJ8" s="108"/>
      <c r="APK8" s="108"/>
      <c r="APL8" s="108"/>
      <c r="APM8" s="108"/>
      <c r="APN8" s="108"/>
      <c r="APO8" s="108"/>
      <c r="APP8" s="108"/>
      <c r="APQ8" s="108"/>
      <c r="APR8" s="108"/>
      <c r="APS8" s="108"/>
      <c r="APT8" s="108"/>
      <c r="APU8" s="108"/>
      <c r="APV8" s="108"/>
      <c r="APW8" s="108"/>
      <c r="APX8" s="108"/>
      <c r="APY8" s="108"/>
      <c r="APZ8" s="108"/>
      <c r="AQA8" s="108"/>
      <c r="AQB8" s="108"/>
      <c r="AQC8" s="108"/>
      <c r="AQD8" s="108"/>
      <c r="AQE8" s="108"/>
      <c r="AQF8" s="108"/>
      <c r="AQG8" s="108"/>
      <c r="AQH8" s="108"/>
      <c r="AQI8" s="108"/>
      <c r="AQJ8" s="108"/>
      <c r="AQK8" s="108"/>
      <c r="AQL8" s="108"/>
      <c r="AQM8" s="108"/>
      <c r="AQN8" s="108"/>
      <c r="AQO8" s="108"/>
      <c r="AQP8" s="108"/>
      <c r="AQQ8" s="108"/>
      <c r="AQR8" s="108"/>
      <c r="AQS8" s="108"/>
      <c r="AQT8" s="108"/>
      <c r="AQU8" s="108"/>
      <c r="AQV8" s="108"/>
      <c r="AQW8" s="108"/>
      <c r="AQX8" s="108"/>
      <c r="AQY8" s="108"/>
      <c r="AQZ8" s="108"/>
      <c r="ARA8" s="108"/>
      <c r="ARB8" s="108"/>
      <c r="ARC8" s="108"/>
      <c r="ARD8" s="108"/>
      <c r="ARE8" s="108"/>
      <c r="ARF8" s="108"/>
      <c r="ARG8" s="108"/>
      <c r="ARH8" s="108"/>
      <c r="ARI8" s="108"/>
      <c r="ARJ8" s="108"/>
      <c r="ARK8" s="108"/>
      <c r="ARL8" s="108"/>
      <c r="ARM8" s="108"/>
      <c r="ARN8" s="108"/>
      <c r="ARO8" s="108"/>
      <c r="ARP8" s="108"/>
      <c r="ARQ8" s="108"/>
      <c r="ARR8" s="108"/>
      <c r="ARS8" s="108"/>
      <c r="ART8" s="108"/>
      <c r="ARU8" s="108"/>
      <c r="ARV8" s="108"/>
      <c r="ARW8" s="108"/>
      <c r="ARX8" s="108"/>
      <c r="ARY8" s="108"/>
      <c r="ARZ8" s="108"/>
      <c r="ASA8" s="108"/>
      <c r="ASB8" s="108"/>
      <c r="ASC8" s="108"/>
      <c r="ASD8" s="108"/>
      <c r="ASE8" s="108"/>
      <c r="ASF8" s="108"/>
      <c r="ASG8" s="108"/>
      <c r="ASH8" s="108"/>
      <c r="ASI8" s="108"/>
      <c r="ASJ8" s="108"/>
      <c r="ASK8" s="108"/>
      <c r="ASL8" s="108"/>
      <c r="ASM8" s="108"/>
      <c r="ASN8" s="108"/>
      <c r="ASO8" s="108"/>
      <c r="ASP8" s="108"/>
      <c r="ASQ8" s="108"/>
      <c r="ASR8" s="108"/>
      <c r="ASS8" s="108"/>
      <c r="AST8" s="108"/>
      <c r="ASU8" s="108"/>
      <c r="ASV8" s="108"/>
      <c r="ASW8" s="108"/>
      <c r="ASX8" s="108"/>
      <c r="ASY8" s="108"/>
      <c r="ASZ8" s="108"/>
      <c r="ATA8" s="108"/>
      <c r="ATB8" s="108"/>
      <c r="ATC8" s="108"/>
      <c r="ATD8" s="108"/>
      <c r="ATE8" s="108"/>
      <c r="ATF8" s="108"/>
      <c r="ATG8" s="108"/>
      <c r="ATH8" s="108"/>
      <c r="ATI8" s="108"/>
      <c r="ATJ8" s="108"/>
      <c r="ATK8" s="108"/>
      <c r="ATL8" s="108"/>
      <c r="ATM8" s="108"/>
      <c r="ATN8" s="108"/>
      <c r="ATO8" s="108"/>
      <c r="ATP8" s="108"/>
      <c r="ATQ8" s="108"/>
      <c r="ATR8" s="108"/>
      <c r="ATS8" s="108"/>
      <c r="ATT8" s="108"/>
      <c r="ATU8" s="108"/>
      <c r="ATV8" s="108"/>
      <c r="ATW8" s="108"/>
      <c r="ATX8" s="108"/>
      <c r="ATY8" s="108"/>
      <c r="ATZ8" s="108"/>
      <c r="AUA8" s="108"/>
      <c r="AUB8" s="108"/>
      <c r="AUC8" s="108"/>
      <c r="AUD8" s="108"/>
      <c r="AUE8" s="108"/>
      <c r="AUF8" s="108"/>
      <c r="AUG8" s="108"/>
      <c r="AUH8" s="108"/>
      <c r="AUI8" s="108"/>
      <c r="AUJ8" s="108"/>
      <c r="AUK8" s="108"/>
      <c r="AUL8" s="108"/>
      <c r="AUM8" s="108"/>
      <c r="AUN8" s="108"/>
      <c r="AUO8" s="108"/>
      <c r="AUP8" s="108"/>
      <c r="AUQ8" s="108"/>
      <c r="AUR8" s="108"/>
      <c r="AUS8" s="108"/>
      <c r="AUT8" s="108"/>
      <c r="AUU8" s="108"/>
      <c r="AUV8" s="108"/>
      <c r="AUW8" s="108"/>
      <c r="AUX8" s="108"/>
      <c r="AUY8" s="108"/>
      <c r="AUZ8" s="108"/>
      <c r="AVA8" s="108"/>
      <c r="AVB8" s="108"/>
      <c r="AVC8" s="108"/>
      <c r="AVD8" s="108"/>
      <c r="AVE8" s="108"/>
      <c r="AVF8" s="108"/>
      <c r="AVG8" s="108"/>
      <c r="AVH8" s="108"/>
      <c r="AVI8" s="108"/>
      <c r="AVJ8" s="108"/>
      <c r="AVK8" s="108"/>
      <c r="AVL8" s="108"/>
      <c r="AVM8" s="108"/>
      <c r="AVN8" s="108"/>
      <c r="AVO8" s="108"/>
      <c r="AVP8" s="108"/>
      <c r="AVQ8" s="108"/>
      <c r="AVR8" s="108"/>
      <c r="AVS8" s="108"/>
      <c r="AVT8" s="108"/>
      <c r="AVU8" s="108"/>
      <c r="AVV8" s="108"/>
      <c r="AVW8" s="108"/>
      <c r="AVX8" s="108"/>
      <c r="AVY8" s="108"/>
      <c r="AVZ8" s="108"/>
      <c r="AWA8" s="108"/>
      <c r="AWB8" s="108"/>
      <c r="AWC8" s="108"/>
      <c r="AWD8" s="108"/>
      <c r="AWE8" s="108"/>
      <c r="AWF8" s="108"/>
      <c r="AWG8" s="108"/>
      <c r="AWH8" s="108"/>
      <c r="AWI8" s="108"/>
      <c r="AWJ8" s="108"/>
      <c r="AWK8" s="108"/>
      <c r="AWL8" s="108"/>
      <c r="AWM8" s="108"/>
      <c r="AWN8" s="108"/>
      <c r="AWO8" s="108"/>
      <c r="AWP8" s="108"/>
      <c r="AWQ8" s="108"/>
      <c r="AWR8" s="108"/>
      <c r="AWS8" s="108"/>
      <c r="AWT8" s="108"/>
      <c r="AWU8" s="108"/>
      <c r="AWV8" s="108"/>
      <c r="AWW8" s="108"/>
      <c r="AWX8" s="108"/>
      <c r="AWY8" s="108"/>
      <c r="AWZ8" s="108"/>
      <c r="AXA8" s="108"/>
      <c r="AXB8" s="108"/>
      <c r="AXC8" s="108"/>
      <c r="AXD8" s="108"/>
      <c r="AXE8" s="108"/>
      <c r="AXF8" s="108"/>
      <c r="AXG8" s="108"/>
      <c r="AXH8" s="108"/>
      <c r="AXI8" s="108"/>
      <c r="AXJ8" s="108"/>
      <c r="AXK8" s="108"/>
      <c r="AXL8" s="108"/>
      <c r="AXM8" s="108"/>
      <c r="AXN8" s="108"/>
      <c r="AXO8" s="108"/>
      <c r="AXP8" s="108"/>
      <c r="AXQ8" s="108"/>
      <c r="AXR8" s="108"/>
      <c r="AXS8" s="108"/>
      <c r="AXT8" s="108"/>
      <c r="AXU8" s="108"/>
      <c r="AXV8" s="108"/>
      <c r="AXW8" s="108"/>
      <c r="AXX8" s="108"/>
      <c r="AXY8" s="108"/>
      <c r="AXZ8" s="108"/>
      <c r="AYA8" s="108"/>
      <c r="AYB8" s="108"/>
      <c r="AYC8" s="108"/>
      <c r="AYD8" s="108"/>
      <c r="AYE8" s="108"/>
      <c r="AYF8" s="108"/>
      <c r="AYG8" s="108"/>
      <c r="AYH8" s="108"/>
      <c r="AYI8" s="108"/>
      <c r="AYJ8" s="108"/>
      <c r="AYK8" s="108"/>
      <c r="AYL8" s="108"/>
      <c r="AYM8" s="108"/>
      <c r="AYN8" s="108"/>
      <c r="AYO8" s="108"/>
      <c r="AYP8" s="108"/>
      <c r="AYQ8" s="108"/>
      <c r="AYR8" s="108"/>
      <c r="AYS8" s="108"/>
      <c r="AYT8" s="108"/>
      <c r="AYU8" s="108"/>
      <c r="AYV8" s="108"/>
      <c r="AYW8" s="108"/>
      <c r="AYX8" s="108"/>
      <c r="AYY8" s="108"/>
      <c r="AYZ8" s="108"/>
      <c r="AZA8" s="108"/>
      <c r="AZB8" s="108"/>
      <c r="AZC8" s="108"/>
      <c r="AZD8" s="108"/>
      <c r="AZE8" s="108"/>
      <c r="AZF8" s="108"/>
      <c r="AZG8" s="108"/>
      <c r="AZH8" s="108"/>
      <c r="AZI8" s="108"/>
      <c r="AZJ8" s="108"/>
      <c r="AZK8" s="108"/>
      <c r="AZL8" s="108"/>
      <c r="AZM8" s="108"/>
      <c r="AZN8" s="108"/>
      <c r="AZO8" s="108"/>
      <c r="AZP8" s="108"/>
      <c r="AZQ8" s="108"/>
      <c r="AZR8" s="108"/>
      <c r="AZS8" s="108"/>
      <c r="AZT8" s="108"/>
      <c r="AZU8" s="108"/>
      <c r="AZV8" s="108"/>
      <c r="AZW8" s="108"/>
      <c r="AZX8" s="108"/>
      <c r="AZY8" s="108"/>
      <c r="AZZ8" s="108"/>
      <c r="BAA8" s="108"/>
      <c r="BAB8" s="108"/>
      <c r="BAC8" s="108"/>
      <c r="BAD8" s="108"/>
      <c r="BAE8" s="108"/>
      <c r="BAF8" s="108"/>
      <c r="BAG8" s="108"/>
      <c r="BAH8" s="108"/>
      <c r="BAI8" s="108"/>
      <c r="BAJ8" s="108"/>
      <c r="BAK8" s="108"/>
      <c r="BAL8" s="108"/>
      <c r="BAM8" s="108"/>
      <c r="BAN8" s="108"/>
      <c r="BAO8" s="108"/>
      <c r="BAP8" s="108"/>
      <c r="BAQ8" s="108"/>
      <c r="BAR8" s="108"/>
      <c r="BAS8" s="108"/>
      <c r="BAT8" s="108"/>
      <c r="BAU8" s="108"/>
      <c r="BAV8" s="108"/>
      <c r="BAW8" s="108"/>
      <c r="BAX8" s="108"/>
      <c r="BAY8" s="108"/>
      <c r="BAZ8" s="108"/>
      <c r="BBA8" s="108"/>
      <c r="BBB8" s="108"/>
      <c r="BBC8" s="108"/>
      <c r="BBD8" s="108"/>
      <c r="BBE8" s="108"/>
      <c r="BBF8" s="108"/>
      <c r="BBG8" s="108"/>
      <c r="BBH8" s="108"/>
      <c r="BBI8" s="108"/>
      <c r="BBJ8" s="108"/>
      <c r="BBK8" s="108"/>
      <c r="BBL8" s="108"/>
      <c r="BBM8" s="108"/>
      <c r="BBN8" s="108"/>
      <c r="BBO8" s="108"/>
      <c r="BBP8" s="108"/>
      <c r="BBQ8" s="108"/>
      <c r="BBR8" s="108"/>
      <c r="BBS8" s="108"/>
      <c r="BBT8" s="108"/>
      <c r="BBU8" s="108"/>
      <c r="BBV8" s="108"/>
      <c r="BBW8" s="108"/>
      <c r="BBX8" s="108"/>
      <c r="BBY8" s="108"/>
      <c r="BBZ8" s="108"/>
      <c r="BCA8" s="108"/>
      <c r="BCB8" s="108"/>
      <c r="BCC8" s="108"/>
      <c r="BCD8" s="108"/>
      <c r="BCE8" s="108"/>
      <c r="BCF8" s="108"/>
      <c r="BCG8" s="108"/>
      <c r="BCH8" s="108"/>
      <c r="BCI8" s="108"/>
      <c r="BCJ8" s="108"/>
      <c r="BCK8" s="108"/>
      <c r="BCL8" s="108"/>
      <c r="BCM8" s="108"/>
      <c r="BCN8" s="108"/>
      <c r="BCO8" s="108"/>
      <c r="BCP8" s="108"/>
      <c r="BCQ8" s="108"/>
      <c r="BCR8" s="108"/>
      <c r="BCS8" s="108"/>
      <c r="BCT8" s="108"/>
      <c r="BCU8" s="108"/>
      <c r="BCV8" s="108"/>
      <c r="BCW8" s="108"/>
      <c r="BCX8" s="108"/>
      <c r="BCY8" s="108"/>
      <c r="BCZ8" s="108"/>
      <c r="BDA8" s="108"/>
      <c r="BDB8" s="108"/>
      <c r="BDC8" s="108"/>
      <c r="BDD8" s="108"/>
      <c r="BDE8" s="108"/>
      <c r="BDF8" s="108"/>
      <c r="BDG8" s="108"/>
      <c r="BDH8" s="108"/>
      <c r="BDI8" s="108"/>
      <c r="BDJ8" s="108"/>
      <c r="BDK8" s="108"/>
      <c r="BDL8" s="108"/>
      <c r="BDM8" s="108"/>
      <c r="BDN8" s="108"/>
      <c r="BDO8" s="108"/>
      <c r="BDP8" s="108"/>
      <c r="BDQ8" s="108"/>
      <c r="BDR8" s="108"/>
      <c r="BDS8" s="108"/>
      <c r="BDT8" s="108"/>
      <c r="BDU8" s="108"/>
      <c r="BDV8" s="108"/>
      <c r="BDW8" s="108"/>
      <c r="BDX8" s="108"/>
      <c r="BDY8" s="108"/>
      <c r="BDZ8" s="108"/>
      <c r="BEA8" s="108"/>
      <c r="BEB8" s="108"/>
      <c r="BEC8" s="108"/>
      <c r="BED8" s="108"/>
      <c r="BEE8" s="108"/>
      <c r="BEF8" s="108"/>
      <c r="BEG8" s="108"/>
      <c r="BEH8" s="108"/>
      <c r="BEI8" s="108"/>
      <c r="BEJ8" s="108"/>
      <c r="BEK8" s="108"/>
      <c r="BEL8" s="108"/>
      <c r="BEM8" s="108"/>
      <c r="BEN8" s="108"/>
      <c r="BEO8" s="108"/>
      <c r="BEP8" s="108"/>
      <c r="BEQ8" s="108"/>
      <c r="BER8" s="108"/>
      <c r="BES8" s="108"/>
      <c r="BET8" s="108"/>
      <c r="BEU8" s="108"/>
      <c r="BEV8" s="108"/>
      <c r="BEW8" s="108"/>
      <c r="BEX8" s="108"/>
      <c r="BEY8" s="108"/>
      <c r="BEZ8" s="108"/>
      <c r="BFA8" s="108"/>
      <c r="BFB8" s="108"/>
      <c r="BFC8" s="108"/>
      <c r="BFD8" s="108"/>
      <c r="BFE8" s="108"/>
      <c r="BFF8" s="108"/>
      <c r="BFG8" s="108"/>
      <c r="BFH8" s="108"/>
      <c r="BFI8" s="108"/>
      <c r="BFJ8" s="108"/>
      <c r="BFK8" s="108"/>
      <c r="BFL8" s="108"/>
      <c r="BFM8" s="108"/>
      <c r="BFN8" s="108"/>
      <c r="BFO8" s="108"/>
      <c r="BFP8" s="108"/>
      <c r="BFQ8" s="108"/>
      <c r="BFR8" s="108"/>
      <c r="BFS8" s="108"/>
      <c r="BFT8" s="108"/>
      <c r="BFU8" s="108"/>
      <c r="BFV8" s="108"/>
      <c r="BFW8" s="108"/>
      <c r="BFX8" s="108"/>
      <c r="BFY8" s="108"/>
      <c r="BFZ8" s="108"/>
      <c r="BGA8" s="108"/>
      <c r="BGB8" s="108"/>
      <c r="BGC8" s="108"/>
      <c r="BGD8" s="108"/>
      <c r="BGE8" s="108"/>
      <c r="BGF8" s="108"/>
      <c r="BGG8" s="108"/>
      <c r="BGH8" s="108"/>
      <c r="BGI8" s="108"/>
      <c r="BGJ8" s="108"/>
      <c r="BGK8" s="108"/>
      <c r="BGL8" s="108"/>
      <c r="BGM8" s="108"/>
      <c r="BGN8" s="108"/>
      <c r="BGO8" s="108"/>
      <c r="BGP8" s="108"/>
      <c r="BGQ8" s="108"/>
      <c r="BGR8" s="108"/>
      <c r="BGS8" s="108"/>
      <c r="BGT8" s="108"/>
      <c r="BGU8" s="108"/>
      <c r="BGV8" s="108"/>
      <c r="BGW8" s="108"/>
      <c r="BGX8" s="108"/>
      <c r="BGY8" s="108"/>
      <c r="BGZ8" s="108"/>
      <c r="BHA8" s="108"/>
      <c r="BHB8" s="108"/>
      <c r="BHC8" s="108"/>
      <c r="BHD8" s="108"/>
      <c r="BHE8" s="108"/>
      <c r="BHF8" s="108"/>
      <c r="BHG8" s="108"/>
      <c r="BHH8" s="108"/>
      <c r="BHI8" s="108"/>
      <c r="BHJ8" s="108"/>
      <c r="BHK8" s="108"/>
      <c r="BHL8" s="108"/>
      <c r="BHM8" s="108"/>
      <c r="BHN8" s="108"/>
      <c r="BHO8" s="108"/>
      <c r="BHP8" s="108"/>
      <c r="BHQ8" s="108"/>
      <c r="BHR8" s="108"/>
      <c r="BHS8" s="108"/>
      <c r="BHT8" s="108"/>
      <c r="BHU8" s="108"/>
      <c r="BHV8" s="108"/>
      <c r="BHW8" s="108"/>
      <c r="BHX8" s="108"/>
      <c r="BHY8" s="108"/>
      <c r="BHZ8" s="108"/>
      <c r="BIA8" s="108"/>
      <c r="BIB8" s="108"/>
      <c r="BIC8" s="108"/>
      <c r="BID8" s="108"/>
      <c r="BIE8" s="108"/>
      <c r="BIF8" s="108"/>
      <c r="BIG8" s="108"/>
      <c r="BIH8" s="108"/>
      <c r="BII8" s="108"/>
      <c r="BIJ8" s="108"/>
      <c r="BIK8" s="108"/>
      <c r="BIL8" s="108"/>
      <c r="BIM8" s="108"/>
      <c r="BIN8" s="108"/>
      <c r="BIO8" s="108"/>
      <c r="BIP8" s="108"/>
      <c r="BIQ8" s="108"/>
      <c r="BIR8" s="108"/>
      <c r="BIS8" s="108"/>
      <c r="BIT8" s="108"/>
      <c r="BIU8" s="108"/>
      <c r="BIV8" s="108"/>
      <c r="BIW8" s="108"/>
      <c r="BIX8" s="108"/>
      <c r="BIY8" s="108"/>
      <c r="BIZ8" s="108"/>
      <c r="BJA8" s="108"/>
      <c r="BJB8" s="108"/>
      <c r="BJC8" s="108"/>
      <c r="BJD8" s="108"/>
      <c r="BJE8" s="108"/>
      <c r="BJF8" s="108"/>
      <c r="BJG8" s="108"/>
      <c r="BJH8" s="108"/>
      <c r="BJI8" s="108"/>
      <c r="BJJ8" s="108"/>
      <c r="BJK8" s="108"/>
      <c r="BJL8" s="108"/>
      <c r="BJM8" s="108"/>
      <c r="BJN8" s="108"/>
      <c r="BJO8" s="108"/>
      <c r="BJP8" s="108"/>
      <c r="BJQ8" s="108"/>
      <c r="BJR8" s="108"/>
      <c r="BJS8" s="108"/>
      <c r="BJT8" s="108"/>
      <c r="BJU8" s="108"/>
      <c r="BJV8" s="108"/>
      <c r="BJW8" s="108"/>
      <c r="BJX8" s="108"/>
      <c r="BJY8" s="108"/>
      <c r="BJZ8" s="108"/>
      <c r="BKA8" s="108"/>
      <c r="BKB8" s="108"/>
      <c r="BKC8" s="108"/>
      <c r="BKD8" s="108"/>
      <c r="BKE8" s="108"/>
      <c r="BKF8" s="108"/>
      <c r="BKG8" s="108"/>
      <c r="BKH8" s="108"/>
      <c r="BKI8" s="108"/>
      <c r="BKJ8" s="108"/>
      <c r="BKK8" s="108"/>
      <c r="BKL8" s="108"/>
      <c r="BKM8" s="108"/>
      <c r="BKN8" s="108"/>
      <c r="BKO8" s="108"/>
      <c r="BKP8" s="108"/>
      <c r="BKQ8" s="108"/>
      <c r="BKR8" s="108"/>
      <c r="BKS8" s="108"/>
      <c r="BKT8" s="108"/>
      <c r="BKU8" s="108"/>
      <c r="BKV8" s="108"/>
      <c r="BKW8" s="108"/>
      <c r="BKX8" s="108"/>
      <c r="BKY8" s="108"/>
      <c r="BKZ8" s="108"/>
      <c r="BLA8" s="108"/>
      <c r="BLB8" s="108"/>
      <c r="BLC8" s="108"/>
      <c r="BLD8" s="108"/>
      <c r="BLE8" s="108"/>
      <c r="BLF8" s="108"/>
      <c r="BLG8" s="108"/>
      <c r="BLH8" s="108"/>
      <c r="BLI8" s="108"/>
      <c r="BLJ8" s="108"/>
      <c r="BLK8" s="108"/>
      <c r="BLL8" s="108"/>
      <c r="BLM8" s="108"/>
      <c r="BLN8" s="108"/>
      <c r="BLO8" s="108"/>
      <c r="BLP8" s="108"/>
      <c r="BLQ8" s="108"/>
      <c r="BLR8" s="108"/>
      <c r="BLS8" s="108"/>
      <c r="BLT8" s="108"/>
      <c r="BLU8" s="108"/>
      <c r="BLV8" s="108"/>
      <c r="BLW8" s="108"/>
      <c r="BLX8" s="108"/>
      <c r="BLY8" s="108"/>
      <c r="BLZ8" s="108"/>
      <c r="BMA8" s="108"/>
      <c r="BMB8" s="108"/>
      <c r="BMC8" s="108"/>
      <c r="BMD8" s="108"/>
      <c r="BME8" s="108"/>
      <c r="BMF8" s="108"/>
      <c r="BMG8" s="108"/>
      <c r="BMH8" s="108"/>
      <c r="BMI8" s="108"/>
      <c r="BMJ8" s="108"/>
      <c r="BMK8" s="108"/>
      <c r="BML8" s="108"/>
      <c r="BMM8" s="108"/>
      <c r="BMN8" s="108"/>
      <c r="BMO8" s="108"/>
      <c r="BMP8" s="108"/>
      <c r="BMQ8" s="108"/>
      <c r="BMR8" s="108"/>
      <c r="BMS8" s="108"/>
      <c r="BMT8" s="108"/>
      <c r="BMU8" s="108"/>
      <c r="BMV8" s="108"/>
      <c r="BMW8" s="108"/>
      <c r="BMX8" s="108"/>
      <c r="BMY8" s="108"/>
      <c r="BMZ8" s="108"/>
      <c r="BNA8" s="108"/>
      <c r="BNB8" s="108"/>
      <c r="BNC8" s="108"/>
      <c r="BND8" s="108"/>
      <c r="BNE8" s="108"/>
      <c r="BNF8" s="108"/>
      <c r="BNG8" s="108"/>
      <c r="BNH8" s="108"/>
      <c r="BNI8" s="108"/>
      <c r="BNJ8" s="108"/>
      <c r="BNK8" s="108"/>
      <c r="BNL8" s="108"/>
      <c r="BNM8" s="108"/>
      <c r="BNN8" s="108"/>
      <c r="BNO8" s="108"/>
      <c r="BNP8" s="108"/>
      <c r="BNQ8" s="108"/>
      <c r="BNR8" s="108"/>
      <c r="BNS8" s="108"/>
      <c r="BNT8" s="108"/>
      <c r="BNU8" s="108"/>
      <c r="BNV8" s="108"/>
      <c r="BNW8" s="108"/>
      <c r="BNX8" s="108"/>
      <c r="BNY8" s="108"/>
      <c r="BNZ8" s="108"/>
      <c r="BOA8" s="108"/>
      <c r="BOB8" s="108"/>
      <c r="BOC8" s="108"/>
      <c r="BOD8" s="108"/>
      <c r="BOE8" s="108"/>
      <c r="BOF8" s="108"/>
      <c r="BOG8" s="108"/>
      <c r="BOH8" s="108"/>
      <c r="BOI8" s="108"/>
      <c r="BOJ8" s="108"/>
      <c r="BOK8" s="108"/>
      <c r="BOL8" s="108"/>
      <c r="BOM8" s="108"/>
      <c r="BON8" s="108"/>
      <c r="BOO8" s="108"/>
      <c r="BOP8" s="108"/>
      <c r="BOQ8" s="108"/>
      <c r="BOR8" s="108"/>
      <c r="BOS8" s="108"/>
      <c r="BOT8" s="108"/>
      <c r="BOU8" s="108"/>
      <c r="BOV8" s="108"/>
      <c r="BOW8" s="108"/>
      <c r="BOX8" s="108"/>
      <c r="BOY8" s="108"/>
      <c r="BOZ8" s="108"/>
      <c r="BPA8" s="108"/>
      <c r="BPB8" s="108"/>
      <c r="BPC8" s="108"/>
      <c r="BPD8" s="108"/>
      <c r="BPE8" s="108"/>
      <c r="BPF8" s="108"/>
      <c r="BPG8" s="108"/>
      <c r="BPH8" s="108"/>
      <c r="BPI8" s="108"/>
      <c r="BPJ8" s="108"/>
      <c r="BPK8" s="108"/>
      <c r="BPL8" s="108"/>
      <c r="BPM8" s="108"/>
      <c r="BPN8" s="108"/>
      <c r="BPO8" s="108"/>
      <c r="BPP8" s="108"/>
      <c r="BPQ8" s="108"/>
      <c r="BPR8" s="108"/>
      <c r="BPS8" s="108"/>
      <c r="BPT8" s="108"/>
      <c r="BPU8" s="108"/>
      <c r="BPV8" s="108"/>
      <c r="BPW8" s="108"/>
      <c r="BPX8" s="108"/>
      <c r="BPY8" s="108"/>
      <c r="BPZ8" s="108"/>
      <c r="BQA8" s="108"/>
      <c r="BQB8" s="108"/>
      <c r="BQC8" s="108"/>
      <c r="BQD8" s="108"/>
      <c r="BQE8" s="108"/>
      <c r="BQF8" s="108"/>
      <c r="BQG8" s="108"/>
      <c r="BQH8" s="108"/>
      <c r="BQI8" s="108"/>
      <c r="BQJ8" s="108"/>
      <c r="BQK8" s="108"/>
      <c r="BQL8" s="108"/>
      <c r="BQM8" s="108"/>
      <c r="BQN8" s="108"/>
      <c r="BQO8" s="108"/>
      <c r="BQP8" s="108"/>
      <c r="BQQ8" s="108"/>
      <c r="BQR8" s="108"/>
      <c r="BQS8" s="108"/>
      <c r="BQT8" s="108"/>
      <c r="BQU8" s="108"/>
      <c r="BQV8" s="108"/>
      <c r="BQW8" s="108"/>
      <c r="BQX8" s="108"/>
      <c r="BQY8" s="108"/>
      <c r="BQZ8" s="108"/>
      <c r="BRA8" s="108"/>
      <c r="BRB8" s="108"/>
      <c r="BRC8" s="108"/>
      <c r="BRD8" s="108"/>
      <c r="BRE8" s="108"/>
      <c r="BRF8" s="108"/>
      <c r="BRG8" s="108"/>
      <c r="BRH8" s="108"/>
      <c r="BRI8" s="108"/>
      <c r="BRJ8" s="108"/>
      <c r="BRK8" s="108"/>
      <c r="BRL8" s="108"/>
      <c r="BRM8" s="108"/>
      <c r="BRN8" s="108"/>
      <c r="BRO8" s="108"/>
      <c r="BRP8" s="108"/>
      <c r="BRQ8" s="108"/>
      <c r="BRR8" s="108"/>
      <c r="BRS8" s="108"/>
      <c r="BRT8" s="108"/>
      <c r="BRU8" s="108"/>
      <c r="BRV8" s="108"/>
      <c r="BRW8" s="108"/>
      <c r="BRX8" s="108"/>
      <c r="BRY8" s="108"/>
      <c r="BRZ8" s="108"/>
      <c r="BSA8" s="108"/>
      <c r="BSB8" s="108"/>
      <c r="BSC8" s="108"/>
      <c r="BSD8" s="108"/>
      <c r="BSE8" s="108"/>
      <c r="BSF8" s="108"/>
      <c r="BSG8" s="108"/>
      <c r="BSH8" s="108"/>
      <c r="BSI8" s="108"/>
      <c r="BSJ8" s="108"/>
      <c r="BSK8" s="108"/>
      <c r="BSL8" s="108"/>
      <c r="BSM8" s="108"/>
      <c r="BSN8" s="108"/>
      <c r="BSO8" s="108"/>
      <c r="BSP8" s="108"/>
      <c r="BSQ8" s="108"/>
      <c r="BSR8" s="108"/>
      <c r="BSS8" s="108"/>
      <c r="BST8" s="108"/>
      <c r="BSU8" s="108"/>
      <c r="BSV8" s="108"/>
      <c r="BSW8" s="108"/>
      <c r="BSX8" s="108"/>
      <c r="BSY8" s="108"/>
      <c r="BSZ8" s="108"/>
      <c r="BTA8" s="108"/>
      <c r="BTB8" s="108"/>
      <c r="BTC8" s="108"/>
      <c r="BTD8" s="108"/>
      <c r="BTE8" s="108"/>
      <c r="BTF8" s="108"/>
      <c r="BTG8" s="108"/>
      <c r="BTH8" s="108"/>
      <c r="BTI8" s="108"/>
      <c r="BTJ8" s="108"/>
      <c r="BTK8" s="108"/>
      <c r="BTL8" s="108"/>
      <c r="BTM8" s="108"/>
      <c r="BTN8" s="108"/>
      <c r="BTO8" s="108"/>
      <c r="BTP8" s="108"/>
      <c r="BTQ8" s="108"/>
      <c r="BTR8" s="108"/>
      <c r="BTS8" s="108"/>
      <c r="BTT8" s="108"/>
      <c r="BTU8" s="108"/>
      <c r="BTV8" s="108"/>
      <c r="BTW8" s="108"/>
      <c r="BTX8" s="108"/>
      <c r="BTY8" s="108"/>
      <c r="BTZ8" s="108"/>
      <c r="BUA8" s="108"/>
      <c r="BUB8" s="108"/>
      <c r="BUC8" s="108"/>
      <c r="BUD8" s="108"/>
      <c r="BUE8" s="108"/>
      <c r="BUF8" s="108"/>
      <c r="BUG8" s="108"/>
      <c r="BUH8" s="108"/>
      <c r="BUI8" s="108"/>
      <c r="BUJ8" s="108"/>
      <c r="BUK8" s="108"/>
      <c r="BUL8" s="108"/>
      <c r="BUM8" s="108"/>
      <c r="BUN8" s="108"/>
      <c r="BUO8" s="108"/>
      <c r="BUP8" s="108"/>
      <c r="BUQ8" s="108"/>
      <c r="BUR8" s="108"/>
      <c r="BUS8" s="108"/>
      <c r="BUT8" s="108"/>
      <c r="BUU8" s="108"/>
      <c r="BUV8" s="108"/>
      <c r="BUW8" s="108"/>
      <c r="BUX8" s="108"/>
      <c r="BUY8" s="108"/>
      <c r="BUZ8" s="108"/>
      <c r="BVA8" s="108"/>
      <c r="BVB8" s="108"/>
      <c r="BVC8" s="108"/>
      <c r="BVD8" s="108"/>
      <c r="BVE8" s="108"/>
      <c r="BVF8" s="108"/>
      <c r="BVG8" s="108"/>
      <c r="BVH8" s="108"/>
      <c r="BVI8" s="108"/>
      <c r="BVJ8" s="108"/>
      <c r="BVK8" s="108"/>
      <c r="BVL8" s="108"/>
      <c r="BVM8" s="108"/>
      <c r="BVN8" s="108"/>
      <c r="BVO8" s="108"/>
      <c r="BVP8" s="108"/>
      <c r="BVQ8" s="108"/>
      <c r="BVR8" s="108"/>
      <c r="BVS8" s="108"/>
      <c r="BVT8" s="108"/>
      <c r="BVU8" s="108"/>
      <c r="BVV8" s="108"/>
      <c r="BVW8" s="108"/>
      <c r="BVX8" s="108"/>
      <c r="BVY8" s="108"/>
      <c r="BVZ8" s="108"/>
      <c r="BWA8" s="108"/>
      <c r="BWB8" s="108"/>
      <c r="BWC8" s="108"/>
      <c r="BWD8" s="108"/>
      <c r="BWE8" s="108"/>
      <c r="BWF8" s="108"/>
      <c r="BWG8" s="108"/>
      <c r="BWH8" s="108"/>
      <c r="BWI8" s="108"/>
      <c r="BWJ8" s="108"/>
      <c r="BWK8" s="108"/>
      <c r="BWL8" s="108"/>
      <c r="BWM8" s="108"/>
      <c r="BWN8" s="108"/>
      <c r="BWO8" s="108"/>
      <c r="BWP8" s="108"/>
      <c r="BWQ8" s="108"/>
      <c r="BWR8" s="108"/>
      <c r="BWS8" s="108"/>
      <c r="BWT8" s="108"/>
      <c r="BWU8" s="108"/>
      <c r="BWV8" s="108"/>
      <c r="BWW8" s="108"/>
      <c r="BWX8" s="108"/>
      <c r="BWY8" s="108"/>
      <c r="BWZ8" s="108"/>
      <c r="BXA8" s="108"/>
      <c r="BXB8" s="108"/>
      <c r="BXC8" s="108"/>
      <c r="BXD8" s="108"/>
      <c r="BXE8" s="108"/>
      <c r="BXF8" s="108"/>
      <c r="BXG8" s="108"/>
      <c r="BXH8" s="108"/>
      <c r="BXI8" s="108"/>
      <c r="BXJ8" s="108"/>
      <c r="BXK8" s="108"/>
      <c r="BXL8" s="108"/>
      <c r="BXM8" s="108"/>
      <c r="BXN8" s="108"/>
      <c r="BXO8" s="108"/>
      <c r="BXP8" s="108"/>
      <c r="BXQ8" s="108"/>
      <c r="BXR8" s="108"/>
      <c r="BXS8" s="108"/>
      <c r="BXT8" s="108"/>
      <c r="BXU8" s="108"/>
      <c r="BXV8" s="108"/>
      <c r="BXW8" s="108"/>
      <c r="BXX8" s="108"/>
      <c r="BXY8" s="108"/>
      <c r="BXZ8" s="108"/>
      <c r="BYA8" s="108"/>
      <c r="BYB8" s="108"/>
      <c r="BYC8" s="108"/>
      <c r="BYD8" s="108"/>
      <c r="BYE8" s="108"/>
      <c r="BYF8" s="108"/>
      <c r="BYG8" s="108"/>
      <c r="BYH8" s="108"/>
      <c r="BYI8" s="108"/>
      <c r="BYJ8" s="108"/>
      <c r="BYK8" s="108"/>
      <c r="BYL8" s="108"/>
      <c r="BYM8" s="108"/>
      <c r="BYN8" s="108"/>
      <c r="BYO8" s="108"/>
      <c r="BYP8" s="108"/>
      <c r="BYQ8" s="108"/>
      <c r="BYR8" s="108"/>
      <c r="BYS8" s="108"/>
      <c r="BYT8" s="108"/>
      <c r="BYU8" s="108"/>
      <c r="BYV8" s="108"/>
      <c r="BYW8" s="108"/>
      <c r="BYX8" s="108"/>
      <c r="BYY8" s="108"/>
      <c r="BYZ8" s="108"/>
      <c r="BZA8" s="108"/>
      <c r="BZB8" s="108"/>
      <c r="BZC8" s="108"/>
      <c r="BZD8" s="108"/>
      <c r="BZE8" s="108"/>
      <c r="BZF8" s="108"/>
      <c r="BZG8" s="108"/>
      <c r="BZH8" s="108"/>
      <c r="BZI8" s="108"/>
      <c r="BZJ8" s="108"/>
      <c r="BZK8" s="108"/>
      <c r="BZL8" s="108"/>
      <c r="BZM8" s="108"/>
      <c r="BZN8" s="108"/>
      <c r="BZO8" s="108"/>
      <c r="BZP8" s="108"/>
      <c r="BZQ8" s="108"/>
      <c r="BZR8" s="108"/>
      <c r="BZS8" s="108"/>
      <c r="BZT8" s="108"/>
      <c r="BZU8" s="108"/>
      <c r="BZV8" s="108"/>
      <c r="BZW8" s="108"/>
      <c r="BZX8" s="108"/>
      <c r="BZY8" s="108"/>
      <c r="BZZ8" s="108"/>
      <c r="CAA8" s="108"/>
      <c r="CAB8" s="108"/>
      <c r="CAC8" s="108"/>
      <c r="CAD8" s="108"/>
      <c r="CAE8" s="108"/>
      <c r="CAF8" s="108"/>
      <c r="CAG8" s="108"/>
      <c r="CAH8" s="108"/>
      <c r="CAI8" s="108"/>
      <c r="CAJ8" s="108"/>
      <c r="CAK8" s="108"/>
      <c r="CAL8" s="108"/>
      <c r="CAM8" s="108"/>
      <c r="CAN8" s="108"/>
      <c r="CAO8" s="108"/>
      <c r="CAP8" s="108"/>
      <c r="CAQ8" s="108"/>
      <c r="CAR8" s="108"/>
      <c r="CAS8" s="108"/>
      <c r="CAT8" s="108"/>
      <c r="CAU8" s="108"/>
      <c r="CAV8" s="108"/>
      <c r="CAW8" s="108"/>
      <c r="CAX8" s="108"/>
      <c r="CAY8" s="108"/>
      <c r="CAZ8" s="108"/>
      <c r="CBA8" s="108"/>
      <c r="CBB8" s="108"/>
      <c r="CBC8" s="108"/>
      <c r="CBD8" s="108"/>
      <c r="CBE8" s="108"/>
      <c r="CBF8" s="108"/>
      <c r="CBG8" s="108"/>
      <c r="CBH8" s="108"/>
      <c r="CBI8" s="108"/>
      <c r="CBJ8" s="108"/>
      <c r="CBK8" s="108"/>
      <c r="CBL8" s="108"/>
      <c r="CBM8" s="108"/>
      <c r="CBN8" s="108"/>
      <c r="CBO8" s="108"/>
      <c r="CBP8" s="108"/>
      <c r="CBQ8" s="108"/>
      <c r="CBR8" s="108"/>
      <c r="CBS8" s="108"/>
      <c r="CBT8" s="108"/>
      <c r="CBU8" s="108"/>
      <c r="CBV8" s="108"/>
      <c r="CBW8" s="108"/>
      <c r="CBX8" s="108"/>
      <c r="CBY8" s="108"/>
      <c r="CBZ8" s="108"/>
      <c r="CCA8" s="108"/>
      <c r="CCB8" s="108"/>
      <c r="CCC8" s="108"/>
      <c r="CCD8" s="108"/>
      <c r="CCE8" s="108"/>
      <c r="CCF8" s="108"/>
      <c r="CCG8" s="108"/>
      <c r="CCH8" s="108"/>
      <c r="CCI8" s="108"/>
      <c r="CCJ8" s="108"/>
      <c r="CCK8" s="108"/>
      <c r="CCL8" s="108"/>
      <c r="CCM8" s="108"/>
      <c r="CCN8" s="108"/>
      <c r="CCO8" s="108"/>
      <c r="CCP8" s="108"/>
      <c r="CCQ8" s="108"/>
      <c r="CCR8" s="108"/>
      <c r="CCS8" s="108"/>
      <c r="CCT8" s="108"/>
      <c r="CCU8" s="108"/>
      <c r="CCV8" s="108"/>
      <c r="CCW8" s="108"/>
      <c r="CCX8" s="108"/>
      <c r="CCY8" s="108"/>
      <c r="CCZ8" s="108"/>
      <c r="CDA8" s="108"/>
      <c r="CDB8" s="108"/>
      <c r="CDC8" s="108"/>
      <c r="CDD8" s="108"/>
      <c r="CDE8" s="108"/>
      <c r="CDF8" s="108"/>
      <c r="CDG8" s="108"/>
      <c r="CDH8" s="108"/>
      <c r="CDI8" s="108"/>
      <c r="CDJ8" s="108"/>
      <c r="CDK8" s="108"/>
      <c r="CDL8" s="108"/>
      <c r="CDM8" s="108"/>
      <c r="CDN8" s="108"/>
      <c r="CDO8" s="108"/>
      <c r="CDP8" s="108"/>
      <c r="CDQ8" s="108"/>
      <c r="CDR8" s="108"/>
      <c r="CDS8" s="108"/>
      <c r="CDT8" s="108"/>
      <c r="CDU8" s="108"/>
      <c r="CDV8" s="108"/>
      <c r="CDW8" s="108"/>
      <c r="CDX8" s="108"/>
      <c r="CDY8" s="108"/>
      <c r="CDZ8" s="108"/>
      <c r="CEA8" s="108"/>
      <c r="CEB8" s="108"/>
      <c r="CEC8" s="108"/>
      <c r="CED8" s="108"/>
      <c r="CEE8" s="108"/>
      <c r="CEF8" s="108"/>
      <c r="CEG8" s="108"/>
      <c r="CEH8" s="108"/>
      <c r="CEI8" s="108"/>
      <c r="CEJ8" s="108"/>
      <c r="CEK8" s="108"/>
      <c r="CEL8" s="108"/>
      <c r="CEM8" s="108"/>
      <c r="CEN8" s="108"/>
      <c r="CEO8" s="108"/>
      <c r="CEP8" s="108"/>
      <c r="CEQ8" s="108"/>
      <c r="CER8" s="108"/>
      <c r="CES8" s="108"/>
      <c r="CET8" s="108"/>
      <c r="CEU8" s="108"/>
      <c r="CEV8" s="108"/>
      <c r="CEW8" s="108"/>
      <c r="CEX8" s="108"/>
      <c r="CEY8" s="108"/>
      <c r="CEZ8" s="108"/>
      <c r="CFA8" s="108"/>
      <c r="CFB8" s="108"/>
      <c r="CFC8" s="108"/>
      <c r="CFD8" s="108"/>
      <c r="CFE8" s="108"/>
      <c r="CFF8" s="108"/>
      <c r="CFG8" s="108"/>
      <c r="CFH8" s="108"/>
      <c r="CFI8" s="108"/>
      <c r="CFJ8" s="108"/>
      <c r="CFK8" s="108"/>
      <c r="CFL8" s="108"/>
      <c r="CFM8" s="108"/>
      <c r="CFN8" s="108"/>
      <c r="CFO8" s="108"/>
      <c r="CFP8" s="108"/>
      <c r="CFQ8" s="108"/>
      <c r="CFR8" s="108"/>
      <c r="CFS8" s="108"/>
      <c r="CFT8" s="108"/>
      <c r="CFU8" s="108"/>
      <c r="CFV8" s="108"/>
      <c r="CFW8" s="108"/>
      <c r="CFX8" s="108"/>
      <c r="CFY8" s="108"/>
      <c r="CFZ8" s="108"/>
      <c r="CGA8" s="108"/>
      <c r="CGB8" s="108"/>
      <c r="CGC8" s="108"/>
      <c r="CGD8" s="108"/>
      <c r="CGE8" s="108"/>
      <c r="CGF8" s="108"/>
      <c r="CGG8" s="108"/>
      <c r="CGH8" s="108"/>
      <c r="CGI8" s="108"/>
      <c r="CGJ8" s="108"/>
      <c r="CGK8" s="108"/>
      <c r="CGL8" s="108"/>
      <c r="CGM8" s="108"/>
      <c r="CGN8" s="108"/>
      <c r="CGO8" s="108"/>
      <c r="CGP8" s="108"/>
      <c r="CGQ8" s="108"/>
      <c r="CGR8" s="108"/>
      <c r="CGS8" s="108"/>
      <c r="CGT8" s="108"/>
      <c r="CGU8" s="108"/>
      <c r="CGV8" s="108"/>
      <c r="CGW8" s="108"/>
      <c r="CGX8" s="108"/>
      <c r="CGY8" s="108"/>
      <c r="CGZ8" s="108"/>
      <c r="CHA8" s="108"/>
      <c r="CHB8" s="108"/>
      <c r="CHC8" s="108"/>
      <c r="CHD8" s="108"/>
      <c r="CHE8" s="108"/>
      <c r="CHF8" s="108"/>
      <c r="CHG8" s="108"/>
      <c r="CHH8" s="108"/>
      <c r="CHI8" s="108"/>
      <c r="CHJ8" s="108"/>
      <c r="CHK8" s="108"/>
      <c r="CHL8" s="108"/>
      <c r="CHM8" s="108"/>
      <c r="CHN8" s="108"/>
      <c r="CHO8" s="108"/>
      <c r="CHP8" s="108"/>
      <c r="CHQ8" s="108"/>
      <c r="CHR8" s="108"/>
      <c r="CHS8" s="108"/>
      <c r="CHT8" s="108"/>
      <c r="CHU8" s="108"/>
      <c r="CHV8" s="108"/>
      <c r="CHW8" s="108"/>
      <c r="CHX8" s="108"/>
      <c r="CHY8" s="108"/>
      <c r="CHZ8" s="108"/>
      <c r="CIA8" s="108"/>
      <c r="CIB8" s="108"/>
      <c r="CIC8" s="108"/>
      <c r="CID8" s="108"/>
      <c r="CIE8" s="108"/>
      <c r="CIF8" s="108"/>
      <c r="CIG8" s="108"/>
      <c r="CIH8" s="108"/>
      <c r="CII8" s="108"/>
      <c r="CIJ8" s="108"/>
      <c r="CIK8" s="108"/>
      <c r="CIL8" s="108"/>
      <c r="CIM8" s="108"/>
      <c r="CIN8" s="108"/>
      <c r="CIO8" s="108"/>
      <c r="CIP8" s="108"/>
      <c r="CIQ8" s="108"/>
      <c r="CIR8" s="108"/>
      <c r="CIS8" s="108"/>
      <c r="CIT8" s="108"/>
      <c r="CIU8" s="108"/>
      <c r="CIV8" s="108"/>
      <c r="CIW8" s="108"/>
      <c r="CIX8" s="108"/>
      <c r="CIY8" s="108"/>
      <c r="CIZ8" s="108"/>
      <c r="CJA8" s="108"/>
      <c r="CJB8" s="108"/>
      <c r="CJC8" s="108"/>
      <c r="CJD8" s="108"/>
      <c r="CJE8" s="108"/>
      <c r="CJF8" s="108"/>
      <c r="CJG8" s="108"/>
      <c r="CJH8" s="108"/>
      <c r="CJI8" s="108"/>
      <c r="CJJ8" s="108"/>
      <c r="CJK8" s="108"/>
      <c r="CJL8" s="108"/>
      <c r="CJM8" s="108"/>
      <c r="CJN8" s="108"/>
      <c r="CJO8" s="108"/>
      <c r="CJP8" s="108"/>
      <c r="CJQ8" s="108"/>
      <c r="CJR8" s="108"/>
      <c r="CJS8" s="108"/>
      <c r="CJT8" s="108"/>
      <c r="CJU8" s="108"/>
      <c r="CJV8" s="108"/>
      <c r="CJW8" s="108"/>
      <c r="CJX8" s="108"/>
      <c r="CJY8" s="108"/>
      <c r="CJZ8" s="108"/>
      <c r="CKA8" s="108"/>
      <c r="CKB8" s="108"/>
      <c r="CKC8" s="108"/>
      <c r="CKD8" s="108"/>
      <c r="CKE8" s="108"/>
      <c r="CKF8" s="108"/>
      <c r="CKG8" s="108"/>
      <c r="CKH8" s="108"/>
      <c r="CKI8" s="108"/>
      <c r="CKJ8" s="108"/>
      <c r="CKK8" s="108"/>
      <c r="CKL8" s="108"/>
      <c r="CKM8" s="108"/>
      <c r="CKN8" s="108"/>
      <c r="CKO8" s="108"/>
      <c r="CKP8" s="108"/>
      <c r="CKQ8" s="108"/>
      <c r="CKR8" s="108"/>
      <c r="CKS8" s="108"/>
      <c r="CKT8" s="108"/>
      <c r="CKU8" s="108"/>
      <c r="CKV8" s="108"/>
      <c r="CKW8" s="108"/>
      <c r="CKX8" s="108"/>
      <c r="CKY8" s="108"/>
      <c r="CKZ8" s="108"/>
      <c r="CLA8" s="108"/>
      <c r="CLB8" s="108"/>
      <c r="CLC8" s="108"/>
      <c r="CLD8" s="108"/>
      <c r="CLE8" s="108"/>
      <c r="CLF8" s="108"/>
      <c r="CLG8" s="108"/>
      <c r="CLH8" s="108"/>
      <c r="CLI8" s="108"/>
      <c r="CLJ8" s="108"/>
      <c r="CLK8" s="108"/>
      <c r="CLL8" s="108"/>
      <c r="CLM8" s="108"/>
      <c r="CLN8" s="108"/>
      <c r="CLO8" s="108"/>
      <c r="CLP8" s="108"/>
      <c r="CLQ8" s="108"/>
      <c r="CLR8" s="108"/>
      <c r="CLS8" s="108"/>
      <c r="CLT8" s="108"/>
      <c r="CLU8" s="108"/>
      <c r="CLV8" s="108"/>
      <c r="CLW8" s="108"/>
      <c r="CLX8" s="108"/>
      <c r="CLY8" s="108"/>
      <c r="CLZ8" s="108"/>
      <c r="CMA8" s="108"/>
      <c r="CMB8" s="108"/>
      <c r="CMC8" s="108"/>
      <c r="CMD8" s="108"/>
      <c r="CME8" s="108"/>
      <c r="CMF8" s="108"/>
      <c r="CMG8" s="108"/>
      <c r="CMH8" s="108"/>
      <c r="CMI8" s="108"/>
      <c r="CMJ8" s="108"/>
      <c r="CMK8" s="108"/>
      <c r="CML8" s="108"/>
      <c r="CMM8" s="108"/>
      <c r="CMN8" s="108"/>
      <c r="CMO8" s="108"/>
      <c r="CMP8" s="108"/>
      <c r="CMQ8" s="108"/>
      <c r="CMR8" s="108"/>
      <c r="CMS8" s="108"/>
      <c r="CMT8" s="108"/>
      <c r="CMU8" s="108"/>
      <c r="CMV8" s="108"/>
      <c r="CMW8" s="108"/>
      <c r="CMX8" s="108"/>
      <c r="CMY8" s="108"/>
      <c r="CMZ8" s="108"/>
      <c r="CNA8" s="108"/>
      <c r="CNB8" s="108"/>
      <c r="CNC8" s="108"/>
      <c r="CND8" s="108"/>
      <c r="CNE8" s="108"/>
      <c r="CNF8" s="108"/>
      <c r="CNG8" s="108"/>
      <c r="CNH8" s="108"/>
      <c r="CNI8" s="108"/>
      <c r="CNJ8" s="108"/>
      <c r="CNK8" s="108"/>
      <c r="CNL8" s="108"/>
      <c r="CNM8" s="108"/>
      <c r="CNN8" s="108"/>
      <c r="CNO8" s="108"/>
      <c r="CNP8" s="108"/>
      <c r="CNQ8" s="108"/>
      <c r="CNR8" s="108"/>
      <c r="CNS8" s="108"/>
      <c r="CNT8" s="108"/>
      <c r="CNU8" s="108"/>
      <c r="CNV8" s="108"/>
      <c r="CNW8" s="108"/>
      <c r="CNX8" s="108"/>
      <c r="CNY8" s="108"/>
      <c r="CNZ8" s="108"/>
      <c r="COA8" s="108"/>
      <c r="COB8" s="108"/>
      <c r="COC8" s="108"/>
      <c r="COD8" s="108"/>
      <c r="COE8" s="108"/>
      <c r="COF8" s="108"/>
      <c r="COG8" s="108"/>
      <c r="COH8" s="108"/>
      <c r="COI8" s="108"/>
      <c r="COJ8" s="108"/>
      <c r="COK8" s="108"/>
      <c r="COL8" s="108"/>
      <c r="COM8" s="108"/>
      <c r="CON8" s="108"/>
      <c r="COO8" s="108"/>
      <c r="COP8" s="108"/>
      <c r="COQ8" s="108"/>
      <c r="COR8" s="108"/>
      <c r="COS8" s="108"/>
      <c r="COT8" s="108"/>
      <c r="COU8" s="108"/>
      <c r="COV8" s="108"/>
      <c r="COW8" s="108"/>
      <c r="COX8" s="108"/>
      <c r="COY8" s="108"/>
      <c r="COZ8" s="108"/>
      <c r="CPA8" s="108"/>
      <c r="CPB8" s="108"/>
      <c r="CPC8" s="108"/>
      <c r="CPD8" s="108"/>
      <c r="CPE8" s="108"/>
      <c r="CPF8" s="108"/>
      <c r="CPG8" s="108"/>
      <c r="CPH8" s="108"/>
      <c r="CPI8" s="108"/>
      <c r="CPJ8" s="108"/>
      <c r="CPK8" s="108"/>
      <c r="CPL8" s="108"/>
      <c r="CPM8" s="108"/>
      <c r="CPN8" s="108"/>
      <c r="CPO8" s="108"/>
      <c r="CPP8" s="108"/>
      <c r="CPQ8" s="108"/>
      <c r="CPR8" s="108"/>
      <c r="CPS8" s="108"/>
      <c r="CPT8" s="108"/>
      <c r="CPU8" s="108"/>
      <c r="CPV8" s="108"/>
      <c r="CPW8" s="108"/>
      <c r="CPX8" s="108"/>
      <c r="CPY8" s="108"/>
      <c r="CPZ8" s="108"/>
      <c r="CQA8" s="108"/>
      <c r="CQB8" s="108"/>
      <c r="CQC8" s="108"/>
      <c r="CQD8" s="108"/>
      <c r="CQE8" s="108"/>
      <c r="CQF8" s="108"/>
      <c r="CQG8" s="108"/>
      <c r="CQH8" s="108"/>
      <c r="CQI8" s="108"/>
      <c r="CQJ8" s="108"/>
      <c r="CQK8" s="108"/>
      <c r="CQL8" s="108"/>
      <c r="CQM8" s="108"/>
      <c r="CQN8" s="108"/>
      <c r="CQO8" s="108"/>
      <c r="CQP8" s="108"/>
      <c r="CQQ8" s="108"/>
      <c r="CQR8" s="108"/>
      <c r="CQS8" s="108"/>
      <c r="CQT8" s="108"/>
      <c r="CQU8" s="108"/>
      <c r="CQV8" s="108"/>
      <c r="CQW8" s="108"/>
      <c r="CQX8" s="108"/>
      <c r="CQY8" s="108"/>
      <c r="CQZ8" s="108"/>
      <c r="CRA8" s="108"/>
      <c r="CRB8" s="108"/>
      <c r="CRC8" s="108"/>
      <c r="CRD8" s="108"/>
      <c r="CRE8" s="108"/>
      <c r="CRF8" s="108"/>
      <c r="CRG8" s="108"/>
      <c r="CRH8" s="108"/>
      <c r="CRI8" s="108"/>
      <c r="CRJ8" s="108"/>
      <c r="CRK8" s="108"/>
      <c r="CRL8" s="108"/>
      <c r="CRM8" s="108"/>
      <c r="CRN8" s="108"/>
      <c r="CRO8" s="108"/>
      <c r="CRP8" s="108"/>
      <c r="CRQ8" s="108"/>
      <c r="CRR8" s="108"/>
      <c r="CRS8" s="108"/>
      <c r="CRT8" s="108"/>
      <c r="CRU8" s="108"/>
      <c r="CRV8" s="108"/>
      <c r="CRW8" s="108"/>
      <c r="CRX8" s="108"/>
      <c r="CRY8" s="108"/>
      <c r="CRZ8" s="108"/>
      <c r="CSA8" s="108"/>
      <c r="CSB8" s="108"/>
      <c r="CSC8" s="108"/>
      <c r="CSD8" s="108"/>
      <c r="CSE8" s="108"/>
      <c r="CSF8" s="108"/>
      <c r="CSG8" s="108"/>
      <c r="CSH8" s="108"/>
      <c r="CSI8" s="108"/>
      <c r="CSJ8" s="108"/>
      <c r="CSK8" s="108"/>
      <c r="CSL8" s="108"/>
      <c r="CSM8" s="108"/>
      <c r="CSN8" s="108"/>
      <c r="CSO8" s="108"/>
      <c r="CSP8" s="108"/>
      <c r="CSQ8" s="108"/>
      <c r="CSR8" s="108"/>
      <c r="CSS8" s="108"/>
      <c r="CST8" s="108"/>
      <c r="CSU8" s="108"/>
      <c r="CSV8" s="108"/>
      <c r="CSW8" s="108"/>
      <c r="CSX8" s="108"/>
      <c r="CSY8" s="108"/>
      <c r="CSZ8" s="108"/>
      <c r="CTA8" s="108"/>
      <c r="CTB8" s="108"/>
      <c r="CTC8" s="108"/>
      <c r="CTD8" s="108"/>
      <c r="CTE8" s="108"/>
      <c r="CTF8" s="108"/>
      <c r="CTG8" s="108"/>
      <c r="CTH8" s="108"/>
      <c r="CTI8" s="108"/>
      <c r="CTJ8" s="108"/>
      <c r="CTK8" s="108"/>
      <c r="CTL8" s="108"/>
      <c r="CTM8" s="108"/>
      <c r="CTN8" s="108"/>
      <c r="CTO8" s="108"/>
      <c r="CTP8" s="108"/>
      <c r="CTQ8" s="108"/>
      <c r="CTR8" s="108"/>
      <c r="CTS8" s="108"/>
      <c r="CTT8" s="108"/>
      <c r="CTU8" s="108"/>
      <c r="CTV8" s="108"/>
      <c r="CTW8" s="108"/>
      <c r="CTX8" s="108"/>
      <c r="CTY8" s="108"/>
      <c r="CTZ8" s="108"/>
      <c r="CUA8" s="108"/>
      <c r="CUB8" s="108"/>
      <c r="CUC8" s="108"/>
      <c r="CUD8" s="108"/>
      <c r="CUE8" s="108"/>
      <c r="CUF8" s="108"/>
      <c r="CUG8" s="108"/>
      <c r="CUH8" s="108"/>
      <c r="CUI8" s="108"/>
      <c r="CUJ8" s="108"/>
      <c r="CUK8" s="108"/>
      <c r="CUL8" s="108"/>
      <c r="CUM8" s="108"/>
      <c r="CUN8" s="108"/>
      <c r="CUO8" s="108"/>
      <c r="CUP8" s="108"/>
      <c r="CUQ8" s="108"/>
      <c r="CUR8" s="108"/>
      <c r="CUS8" s="108"/>
      <c r="CUT8" s="108"/>
      <c r="CUU8" s="108"/>
      <c r="CUV8" s="108"/>
      <c r="CUW8" s="108"/>
      <c r="CUX8" s="108"/>
      <c r="CUY8" s="108"/>
      <c r="CUZ8" s="108"/>
      <c r="CVA8" s="108"/>
      <c r="CVB8" s="108"/>
      <c r="CVC8" s="108"/>
      <c r="CVD8" s="108"/>
      <c r="CVE8" s="108"/>
      <c r="CVF8" s="108"/>
      <c r="CVG8" s="108"/>
      <c r="CVH8" s="108"/>
      <c r="CVI8" s="108"/>
      <c r="CVJ8" s="108"/>
      <c r="CVK8" s="108"/>
      <c r="CVL8" s="108"/>
      <c r="CVM8" s="108"/>
      <c r="CVN8" s="108"/>
      <c r="CVO8" s="108"/>
      <c r="CVP8" s="108"/>
      <c r="CVQ8" s="108"/>
      <c r="CVR8" s="108"/>
      <c r="CVS8" s="108"/>
      <c r="CVT8" s="108"/>
      <c r="CVU8" s="108"/>
      <c r="CVV8" s="108"/>
      <c r="CVW8" s="108"/>
      <c r="CVX8" s="108"/>
      <c r="CVY8" s="108"/>
      <c r="CVZ8" s="108"/>
      <c r="CWA8" s="108"/>
      <c r="CWB8" s="108"/>
      <c r="CWC8" s="108"/>
      <c r="CWD8" s="108"/>
      <c r="CWE8" s="108"/>
      <c r="CWF8" s="108"/>
      <c r="CWG8" s="108"/>
      <c r="CWH8" s="108"/>
      <c r="CWI8" s="108"/>
      <c r="CWJ8" s="108"/>
      <c r="CWK8" s="108"/>
      <c r="CWL8" s="108"/>
      <c r="CWM8" s="108"/>
      <c r="CWN8" s="108"/>
      <c r="CWO8" s="108"/>
      <c r="CWP8" s="108"/>
      <c r="CWQ8" s="108"/>
      <c r="CWR8" s="108"/>
      <c r="CWS8" s="108"/>
      <c r="CWT8" s="108"/>
      <c r="CWU8" s="108"/>
      <c r="CWV8" s="108"/>
      <c r="CWW8" s="108"/>
      <c r="CWX8" s="108"/>
      <c r="CWY8" s="108"/>
      <c r="CWZ8" s="108"/>
      <c r="CXA8" s="108"/>
      <c r="CXB8" s="108"/>
      <c r="CXC8" s="108"/>
      <c r="CXD8" s="108"/>
      <c r="CXE8" s="108"/>
      <c r="CXF8" s="108"/>
      <c r="CXG8" s="108"/>
      <c r="CXH8" s="108"/>
      <c r="CXI8" s="108"/>
      <c r="CXJ8" s="108"/>
      <c r="CXK8" s="108"/>
      <c r="CXL8" s="108"/>
      <c r="CXM8" s="108"/>
      <c r="CXN8" s="108"/>
      <c r="CXO8" s="108"/>
      <c r="CXP8" s="108"/>
      <c r="CXQ8" s="108"/>
      <c r="CXR8" s="108"/>
      <c r="CXS8" s="108"/>
      <c r="CXT8" s="108"/>
      <c r="CXU8" s="108"/>
      <c r="CXV8" s="108"/>
      <c r="CXW8" s="108"/>
      <c r="CXX8" s="108"/>
      <c r="CXY8" s="108"/>
      <c r="CXZ8" s="108"/>
      <c r="CYA8" s="108"/>
      <c r="CYB8" s="108"/>
      <c r="CYC8" s="108"/>
      <c r="CYD8" s="108"/>
      <c r="CYE8" s="108"/>
      <c r="CYF8" s="108"/>
      <c r="CYG8" s="108"/>
      <c r="CYH8" s="108"/>
      <c r="CYI8" s="108"/>
      <c r="CYJ8" s="108"/>
      <c r="CYK8" s="108"/>
      <c r="CYL8" s="108"/>
      <c r="CYM8" s="108"/>
      <c r="CYN8" s="108"/>
      <c r="CYO8" s="108"/>
      <c r="CYP8" s="108"/>
      <c r="CYQ8" s="108"/>
      <c r="CYR8" s="108"/>
      <c r="CYS8" s="108"/>
      <c r="CYT8" s="108"/>
      <c r="CYU8" s="108"/>
      <c r="CYV8" s="108"/>
      <c r="CYW8" s="108"/>
      <c r="CYX8" s="108"/>
      <c r="CYY8" s="108"/>
      <c r="CYZ8" s="108"/>
      <c r="CZA8" s="108"/>
      <c r="CZB8" s="108"/>
      <c r="CZC8" s="108"/>
      <c r="CZD8" s="108"/>
      <c r="CZE8" s="108"/>
      <c r="CZF8" s="108"/>
      <c r="CZG8" s="108"/>
      <c r="CZH8" s="108"/>
      <c r="CZI8" s="108"/>
      <c r="CZJ8" s="108"/>
      <c r="CZK8" s="108"/>
      <c r="CZL8" s="108"/>
      <c r="CZM8" s="108"/>
      <c r="CZN8" s="108"/>
      <c r="CZO8" s="108"/>
      <c r="CZP8" s="108"/>
      <c r="CZQ8" s="108"/>
      <c r="CZR8" s="108"/>
      <c r="CZS8" s="108"/>
      <c r="CZT8" s="108"/>
      <c r="CZU8" s="108"/>
      <c r="CZV8" s="108"/>
      <c r="CZW8" s="108"/>
      <c r="CZX8" s="108"/>
      <c r="CZY8" s="108"/>
      <c r="CZZ8" s="108"/>
      <c r="DAA8" s="108"/>
      <c r="DAB8" s="108"/>
      <c r="DAC8" s="108"/>
      <c r="DAD8" s="108"/>
      <c r="DAE8" s="108"/>
      <c r="DAF8" s="108"/>
      <c r="DAG8" s="108"/>
      <c r="DAH8" s="108"/>
      <c r="DAI8" s="108"/>
      <c r="DAJ8" s="108"/>
      <c r="DAK8" s="108"/>
      <c r="DAL8" s="108"/>
      <c r="DAM8" s="108"/>
      <c r="DAN8" s="108"/>
      <c r="DAO8" s="108"/>
      <c r="DAP8" s="108"/>
      <c r="DAQ8" s="108"/>
      <c r="DAR8" s="108"/>
      <c r="DAS8" s="108"/>
      <c r="DAT8" s="108"/>
      <c r="DAU8" s="108"/>
      <c r="DAV8" s="108"/>
      <c r="DAW8" s="108"/>
      <c r="DAX8" s="108"/>
      <c r="DAY8" s="108"/>
      <c r="DAZ8" s="108"/>
      <c r="DBA8" s="108"/>
      <c r="DBB8" s="108"/>
      <c r="DBC8" s="108"/>
      <c r="DBD8" s="108"/>
      <c r="DBE8" s="108"/>
      <c r="DBF8" s="108"/>
      <c r="DBG8" s="108"/>
      <c r="DBH8" s="108"/>
      <c r="DBI8" s="108"/>
      <c r="DBJ8" s="108"/>
      <c r="DBK8" s="108"/>
      <c r="DBL8" s="108"/>
      <c r="DBM8" s="108"/>
      <c r="DBN8" s="108"/>
      <c r="DBO8" s="108"/>
      <c r="DBP8" s="108"/>
      <c r="DBQ8" s="108"/>
      <c r="DBR8" s="108"/>
      <c r="DBS8" s="108"/>
      <c r="DBT8" s="108"/>
      <c r="DBU8" s="108"/>
      <c r="DBV8" s="108"/>
      <c r="DBW8" s="108"/>
      <c r="DBX8" s="108"/>
      <c r="DBY8" s="108"/>
      <c r="DBZ8" s="108"/>
      <c r="DCA8" s="108"/>
      <c r="DCB8" s="108"/>
      <c r="DCC8" s="108"/>
      <c r="DCD8" s="108"/>
      <c r="DCE8" s="108"/>
      <c r="DCF8" s="108"/>
      <c r="DCG8" s="108"/>
      <c r="DCH8" s="108"/>
      <c r="DCI8" s="108"/>
      <c r="DCJ8" s="108"/>
      <c r="DCK8" s="108"/>
      <c r="DCL8" s="108"/>
      <c r="DCM8" s="108"/>
      <c r="DCN8" s="108"/>
      <c r="DCO8" s="108"/>
      <c r="DCP8" s="108"/>
      <c r="DCQ8" s="108"/>
      <c r="DCR8" s="108"/>
      <c r="DCS8" s="108"/>
      <c r="DCT8" s="108"/>
      <c r="DCU8" s="108"/>
      <c r="DCV8" s="108"/>
      <c r="DCW8" s="108"/>
      <c r="DCX8" s="108"/>
      <c r="DCY8" s="108"/>
      <c r="DCZ8" s="108"/>
      <c r="DDA8" s="108"/>
      <c r="DDB8" s="108"/>
      <c r="DDC8" s="108"/>
      <c r="DDD8" s="108"/>
      <c r="DDE8" s="108"/>
      <c r="DDF8" s="108"/>
      <c r="DDG8" s="108"/>
      <c r="DDH8" s="108"/>
      <c r="DDI8" s="108"/>
      <c r="DDJ8" s="108"/>
      <c r="DDK8" s="108"/>
      <c r="DDL8" s="108"/>
      <c r="DDM8" s="108"/>
      <c r="DDN8" s="108"/>
      <c r="DDO8" s="108"/>
      <c r="DDP8" s="108"/>
      <c r="DDQ8" s="108"/>
      <c r="DDR8" s="108"/>
      <c r="DDS8" s="108"/>
      <c r="DDT8" s="108"/>
      <c r="DDU8" s="108"/>
      <c r="DDV8" s="108"/>
      <c r="DDW8" s="108"/>
      <c r="DDX8" s="108"/>
      <c r="DDY8" s="108"/>
      <c r="DDZ8" s="108"/>
      <c r="DEA8" s="108"/>
      <c r="DEB8" s="108"/>
      <c r="DEC8" s="108"/>
      <c r="DED8" s="108"/>
      <c r="DEE8" s="108"/>
      <c r="DEF8" s="108"/>
      <c r="DEG8" s="108"/>
      <c r="DEH8" s="108"/>
      <c r="DEI8" s="108"/>
      <c r="DEJ8" s="108"/>
      <c r="DEK8" s="108"/>
      <c r="DEL8" s="108"/>
      <c r="DEM8" s="108"/>
      <c r="DEN8" s="108"/>
      <c r="DEO8" s="108"/>
      <c r="DEP8" s="108"/>
      <c r="DEQ8" s="108"/>
      <c r="DER8" s="108"/>
      <c r="DES8" s="108"/>
      <c r="DET8" s="108"/>
      <c r="DEU8" s="108"/>
      <c r="DEV8" s="108"/>
      <c r="DEW8" s="108"/>
      <c r="DEX8" s="108"/>
      <c r="DEY8" s="108"/>
      <c r="DEZ8" s="108"/>
      <c r="DFA8" s="108"/>
      <c r="DFB8" s="108"/>
      <c r="DFC8" s="108"/>
      <c r="DFD8" s="108"/>
      <c r="DFE8" s="108"/>
      <c r="DFF8" s="108"/>
      <c r="DFG8" s="108"/>
      <c r="DFH8" s="108"/>
      <c r="DFI8" s="108"/>
      <c r="DFJ8" s="108"/>
      <c r="DFK8" s="108"/>
      <c r="DFL8" s="108"/>
      <c r="DFM8" s="108"/>
      <c r="DFN8" s="108"/>
      <c r="DFO8" s="108"/>
      <c r="DFP8" s="108"/>
      <c r="DFQ8" s="108"/>
      <c r="DFR8" s="108"/>
      <c r="DFS8" s="108"/>
      <c r="DFT8" s="108"/>
      <c r="DFU8" s="108"/>
      <c r="DFV8" s="108"/>
      <c r="DFW8" s="108"/>
      <c r="DFX8" s="108"/>
      <c r="DFY8" s="108"/>
      <c r="DFZ8" s="108"/>
      <c r="DGA8" s="108"/>
      <c r="DGB8" s="108"/>
      <c r="DGC8" s="108"/>
      <c r="DGD8" s="108"/>
      <c r="DGE8" s="108"/>
      <c r="DGF8" s="108"/>
      <c r="DGG8" s="108"/>
      <c r="DGH8" s="108"/>
      <c r="DGI8" s="108"/>
      <c r="DGJ8" s="108"/>
      <c r="DGK8" s="108"/>
      <c r="DGL8" s="108"/>
      <c r="DGM8" s="108"/>
      <c r="DGN8" s="108"/>
      <c r="DGO8" s="108"/>
      <c r="DGP8" s="108"/>
      <c r="DGQ8" s="108"/>
      <c r="DGR8" s="108"/>
      <c r="DGS8" s="108"/>
      <c r="DGT8" s="108"/>
      <c r="DGU8" s="108"/>
      <c r="DGV8" s="108"/>
      <c r="DGW8" s="108"/>
      <c r="DGX8" s="108"/>
      <c r="DGY8" s="108"/>
      <c r="DGZ8" s="108"/>
      <c r="DHA8" s="108"/>
      <c r="DHB8" s="108"/>
      <c r="DHC8" s="108"/>
      <c r="DHD8" s="108"/>
      <c r="DHE8" s="108"/>
      <c r="DHF8" s="108"/>
      <c r="DHG8" s="108"/>
      <c r="DHH8" s="108"/>
      <c r="DHI8" s="108"/>
      <c r="DHJ8" s="108"/>
      <c r="DHK8" s="108"/>
      <c r="DHL8" s="108"/>
      <c r="DHM8" s="108"/>
      <c r="DHN8" s="108"/>
      <c r="DHO8" s="108"/>
      <c r="DHP8" s="108"/>
      <c r="DHQ8" s="108"/>
      <c r="DHR8" s="108"/>
      <c r="DHS8" s="108"/>
      <c r="DHT8" s="108"/>
      <c r="DHU8" s="108"/>
      <c r="DHV8" s="108"/>
      <c r="DHW8" s="108"/>
      <c r="DHX8" s="108"/>
      <c r="DHY8" s="108"/>
      <c r="DHZ8" s="108"/>
      <c r="DIA8" s="108"/>
      <c r="DIB8" s="108"/>
      <c r="DIC8" s="108"/>
      <c r="DID8" s="108"/>
      <c r="DIE8" s="108"/>
      <c r="DIF8" s="108"/>
      <c r="DIG8" s="108"/>
      <c r="DIH8" s="108"/>
      <c r="DII8" s="108"/>
      <c r="DIJ8" s="108"/>
      <c r="DIK8" s="108"/>
      <c r="DIL8" s="108"/>
      <c r="DIM8" s="108"/>
      <c r="DIN8" s="108"/>
      <c r="DIO8" s="108"/>
      <c r="DIP8" s="108"/>
      <c r="DIQ8" s="108"/>
      <c r="DIR8" s="108"/>
      <c r="DIS8" s="108"/>
      <c r="DIT8" s="108"/>
      <c r="DIU8" s="108"/>
      <c r="DIV8" s="108"/>
      <c r="DIW8" s="108"/>
      <c r="DIX8" s="108"/>
      <c r="DIY8" s="108"/>
      <c r="DIZ8" s="108"/>
      <c r="DJA8" s="108"/>
      <c r="DJB8" s="108"/>
      <c r="DJC8" s="108"/>
      <c r="DJD8" s="108"/>
      <c r="DJE8" s="108"/>
      <c r="DJF8" s="108"/>
      <c r="DJG8" s="108"/>
      <c r="DJH8" s="108"/>
      <c r="DJI8" s="108"/>
      <c r="DJJ8" s="108"/>
      <c r="DJK8" s="108"/>
      <c r="DJL8" s="108"/>
      <c r="DJM8" s="108"/>
      <c r="DJN8" s="108"/>
      <c r="DJO8" s="108"/>
      <c r="DJP8" s="108"/>
      <c r="DJQ8" s="108"/>
      <c r="DJR8" s="108"/>
      <c r="DJS8" s="108"/>
      <c r="DJT8" s="108"/>
      <c r="DJU8" s="108"/>
      <c r="DJV8" s="108"/>
      <c r="DJW8" s="108"/>
      <c r="DJX8" s="108"/>
      <c r="DJY8" s="108"/>
      <c r="DJZ8" s="108"/>
      <c r="DKA8" s="108"/>
      <c r="DKB8" s="108"/>
      <c r="DKC8" s="108"/>
      <c r="DKD8" s="108"/>
      <c r="DKE8" s="108"/>
      <c r="DKF8" s="108"/>
      <c r="DKG8" s="108"/>
      <c r="DKH8" s="108"/>
      <c r="DKI8" s="108"/>
      <c r="DKJ8" s="108"/>
      <c r="DKK8" s="108"/>
      <c r="DKL8" s="108"/>
      <c r="DKM8" s="108"/>
      <c r="DKN8" s="108"/>
      <c r="DKO8" s="108"/>
      <c r="DKP8" s="108"/>
      <c r="DKQ8" s="108"/>
      <c r="DKR8" s="108"/>
      <c r="DKS8" s="108"/>
      <c r="DKT8" s="108"/>
      <c r="DKU8" s="108"/>
      <c r="DKV8" s="108"/>
      <c r="DKW8" s="108"/>
      <c r="DKX8" s="108"/>
      <c r="DKY8" s="108"/>
      <c r="DKZ8" s="108"/>
      <c r="DLA8" s="108"/>
      <c r="DLB8" s="108"/>
      <c r="DLC8" s="108"/>
      <c r="DLD8" s="108"/>
      <c r="DLE8" s="108"/>
      <c r="DLF8" s="108"/>
      <c r="DLG8" s="108"/>
      <c r="DLH8" s="108"/>
      <c r="DLI8" s="108"/>
      <c r="DLJ8" s="108"/>
      <c r="DLK8" s="108"/>
      <c r="DLL8" s="108"/>
      <c r="DLM8" s="108"/>
      <c r="DLN8" s="108"/>
      <c r="DLO8" s="108"/>
      <c r="DLP8" s="108"/>
      <c r="DLQ8" s="108"/>
      <c r="DLR8" s="108"/>
      <c r="DLS8" s="108"/>
      <c r="DLT8" s="108"/>
      <c r="DLU8" s="108"/>
      <c r="DLV8" s="108"/>
      <c r="DLW8" s="108"/>
      <c r="DLX8" s="108"/>
      <c r="DLY8" s="108"/>
      <c r="DLZ8" s="108"/>
      <c r="DMA8" s="108"/>
      <c r="DMB8" s="108"/>
      <c r="DMC8" s="108"/>
      <c r="DMD8" s="108"/>
      <c r="DME8" s="108"/>
      <c r="DMF8" s="108"/>
      <c r="DMG8" s="108"/>
      <c r="DMH8" s="108"/>
      <c r="DMI8" s="108"/>
      <c r="DMJ8" s="108"/>
      <c r="DMK8" s="108"/>
      <c r="DML8" s="108"/>
      <c r="DMM8" s="108"/>
      <c r="DMN8" s="108"/>
      <c r="DMO8" s="108"/>
      <c r="DMP8" s="108"/>
      <c r="DMQ8" s="108"/>
      <c r="DMR8" s="108"/>
      <c r="DMS8" s="108"/>
      <c r="DMT8" s="108"/>
      <c r="DMU8" s="108"/>
      <c r="DMV8" s="108"/>
      <c r="DMW8" s="108"/>
      <c r="DMX8" s="108"/>
      <c r="DMY8" s="108"/>
      <c r="DMZ8" s="108"/>
      <c r="DNA8" s="108"/>
      <c r="DNB8" s="108"/>
      <c r="DNC8" s="108"/>
      <c r="DND8" s="108"/>
      <c r="DNE8" s="108"/>
      <c r="DNF8" s="108"/>
      <c r="DNG8" s="108"/>
      <c r="DNH8" s="108"/>
      <c r="DNI8" s="108"/>
      <c r="DNJ8" s="108"/>
      <c r="DNK8" s="108"/>
      <c r="DNL8" s="108"/>
      <c r="DNM8" s="108"/>
      <c r="DNN8" s="108"/>
      <c r="DNO8" s="108"/>
      <c r="DNP8" s="108"/>
      <c r="DNQ8" s="108"/>
      <c r="DNR8" s="108"/>
      <c r="DNS8" s="108"/>
      <c r="DNT8" s="108"/>
      <c r="DNU8" s="108"/>
      <c r="DNV8" s="108"/>
      <c r="DNW8" s="108"/>
      <c r="DNX8" s="108"/>
      <c r="DNY8" s="108"/>
      <c r="DNZ8" s="108"/>
      <c r="DOA8" s="108"/>
      <c r="DOB8" s="108"/>
      <c r="DOC8" s="108"/>
      <c r="DOD8" s="108"/>
      <c r="DOE8" s="108"/>
      <c r="DOF8" s="108"/>
      <c r="DOG8" s="108"/>
      <c r="DOH8" s="108"/>
      <c r="DOI8" s="108"/>
      <c r="DOJ8" s="108"/>
      <c r="DOK8" s="108"/>
      <c r="DOL8" s="108"/>
      <c r="DOM8" s="108"/>
      <c r="DON8" s="108"/>
      <c r="DOO8" s="108"/>
      <c r="DOP8" s="108"/>
      <c r="DOQ8" s="108"/>
      <c r="DOR8" s="108"/>
      <c r="DOS8" s="108"/>
      <c r="DOT8" s="108"/>
      <c r="DOU8" s="108"/>
      <c r="DOV8" s="108"/>
      <c r="DOW8" s="108"/>
      <c r="DOX8" s="108"/>
      <c r="DOY8" s="108"/>
      <c r="DOZ8" s="108"/>
      <c r="DPA8" s="108"/>
      <c r="DPB8" s="108"/>
      <c r="DPC8" s="108"/>
      <c r="DPD8" s="108"/>
      <c r="DPE8" s="108"/>
      <c r="DPF8" s="108"/>
      <c r="DPG8" s="108"/>
      <c r="DPH8" s="108"/>
      <c r="DPI8" s="108"/>
      <c r="DPJ8" s="108"/>
      <c r="DPK8" s="108"/>
      <c r="DPL8" s="108"/>
      <c r="DPM8" s="108"/>
      <c r="DPN8" s="108"/>
      <c r="DPO8" s="108"/>
      <c r="DPP8" s="108"/>
      <c r="DPQ8" s="108"/>
      <c r="DPR8" s="108"/>
      <c r="DPS8" s="108"/>
      <c r="DPT8" s="108"/>
      <c r="DPU8" s="108"/>
      <c r="DPV8" s="108"/>
      <c r="DPW8" s="108"/>
      <c r="DPX8" s="108"/>
      <c r="DPY8" s="108"/>
      <c r="DPZ8" s="108"/>
      <c r="DQA8" s="108"/>
      <c r="DQB8" s="108"/>
      <c r="DQC8" s="108"/>
      <c r="DQD8" s="108"/>
      <c r="DQE8" s="108"/>
      <c r="DQF8" s="108"/>
      <c r="DQG8" s="108"/>
      <c r="DQH8" s="108"/>
      <c r="DQI8" s="108"/>
      <c r="DQJ8" s="108"/>
      <c r="DQK8" s="108"/>
      <c r="DQL8" s="108"/>
      <c r="DQM8" s="108"/>
      <c r="DQN8" s="108"/>
      <c r="DQO8" s="108"/>
      <c r="DQP8" s="108"/>
      <c r="DQQ8" s="108"/>
      <c r="DQR8" s="108"/>
      <c r="DQS8" s="108"/>
      <c r="DQT8" s="108"/>
      <c r="DQU8" s="108"/>
      <c r="DQV8" s="108"/>
      <c r="DQW8" s="108"/>
      <c r="DQX8" s="108"/>
      <c r="DQY8" s="108"/>
      <c r="DQZ8" s="108"/>
      <c r="DRA8" s="108"/>
      <c r="DRB8" s="108"/>
      <c r="DRC8" s="108"/>
      <c r="DRD8" s="108"/>
      <c r="DRE8" s="108"/>
      <c r="DRF8" s="108"/>
      <c r="DRG8" s="108"/>
      <c r="DRH8" s="108"/>
      <c r="DRI8" s="108"/>
      <c r="DRJ8" s="108"/>
      <c r="DRK8" s="108"/>
      <c r="DRL8" s="108"/>
      <c r="DRM8" s="108"/>
      <c r="DRN8" s="108"/>
      <c r="DRO8" s="108"/>
      <c r="DRP8" s="108"/>
      <c r="DRQ8" s="108"/>
      <c r="DRR8" s="108"/>
      <c r="DRS8" s="108"/>
      <c r="DRT8" s="108"/>
      <c r="DRU8" s="108"/>
      <c r="DRV8" s="108"/>
      <c r="DRW8" s="108"/>
      <c r="DRX8" s="108"/>
      <c r="DRY8" s="108"/>
      <c r="DRZ8" s="108"/>
      <c r="DSA8" s="108"/>
      <c r="DSB8" s="108"/>
      <c r="DSC8" s="108"/>
      <c r="DSD8" s="108"/>
      <c r="DSE8" s="108"/>
      <c r="DSF8" s="108"/>
      <c r="DSG8" s="108"/>
      <c r="DSH8" s="108"/>
      <c r="DSI8" s="108"/>
      <c r="DSJ8" s="108"/>
      <c r="DSK8" s="108"/>
      <c r="DSL8" s="108"/>
      <c r="DSM8" s="108"/>
      <c r="DSN8" s="108"/>
      <c r="DSO8" s="108"/>
      <c r="DSP8" s="108"/>
      <c r="DSQ8" s="108"/>
      <c r="DSR8" s="108"/>
      <c r="DSS8" s="108"/>
      <c r="DST8" s="108"/>
      <c r="DSU8" s="108"/>
      <c r="DSV8" s="108"/>
      <c r="DSW8" s="108"/>
      <c r="DSX8" s="108"/>
      <c r="DSY8" s="108"/>
      <c r="DSZ8" s="108"/>
      <c r="DTA8" s="108"/>
      <c r="DTB8" s="108"/>
      <c r="DTC8" s="108"/>
      <c r="DTD8" s="108"/>
      <c r="DTE8" s="108"/>
      <c r="DTF8" s="108"/>
      <c r="DTG8" s="108"/>
      <c r="DTH8" s="108"/>
      <c r="DTI8" s="108"/>
      <c r="DTJ8" s="108"/>
      <c r="DTK8" s="108"/>
      <c r="DTL8" s="108"/>
      <c r="DTM8" s="108"/>
      <c r="DTN8" s="108"/>
      <c r="DTO8" s="108"/>
      <c r="DTP8" s="108"/>
      <c r="DTQ8" s="108"/>
      <c r="DTR8" s="108"/>
      <c r="DTS8" s="108"/>
      <c r="DTT8" s="108"/>
      <c r="DTU8" s="108"/>
      <c r="DTV8" s="108"/>
      <c r="DTW8" s="108"/>
      <c r="DTX8" s="108"/>
      <c r="DTY8" s="108"/>
      <c r="DTZ8" s="108"/>
      <c r="DUA8" s="108"/>
      <c r="DUB8" s="108"/>
      <c r="DUC8" s="108"/>
      <c r="DUD8" s="108"/>
      <c r="DUE8" s="108"/>
      <c r="DUF8" s="108"/>
      <c r="DUG8" s="108"/>
      <c r="DUH8" s="108"/>
      <c r="DUI8" s="108"/>
      <c r="DUJ8" s="108"/>
      <c r="DUK8" s="108"/>
      <c r="DUL8" s="108"/>
      <c r="DUM8" s="108"/>
      <c r="DUN8" s="108"/>
      <c r="DUO8" s="108"/>
      <c r="DUP8" s="108"/>
      <c r="DUQ8" s="108"/>
      <c r="DUR8" s="108"/>
      <c r="DUS8" s="108"/>
      <c r="DUT8" s="108"/>
      <c r="DUU8" s="108"/>
      <c r="DUV8" s="108"/>
      <c r="DUW8" s="108"/>
      <c r="DUX8" s="108"/>
      <c r="DUY8" s="108"/>
      <c r="DUZ8" s="108"/>
      <c r="DVA8" s="108"/>
      <c r="DVB8" s="108"/>
      <c r="DVC8" s="108"/>
      <c r="DVD8" s="108"/>
      <c r="DVE8" s="108"/>
      <c r="DVF8" s="108"/>
      <c r="DVG8" s="108"/>
      <c r="DVH8" s="108"/>
      <c r="DVI8" s="108"/>
      <c r="DVJ8" s="108"/>
      <c r="DVK8" s="108"/>
      <c r="DVL8" s="108"/>
      <c r="DVM8" s="108"/>
      <c r="DVN8" s="108"/>
      <c r="DVO8" s="108"/>
      <c r="DVP8" s="108"/>
      <c r="DVQ8" s="108"/>
      <c r="DVR8" s="108"/>
      <c r="DVS8" s="108"/>
      <c r="DVT8" s="108"/>
      <c r="DVU8" s="108"/>
      <c r="DVV8" s="108"/>
      <c r="DVW8" s="108"/>
      <c r="DVX8" s="108"/>
      <c r="DVY8" s="108"/>
      <c r="DVZ8" s="108"/>
      <c r="DWA8" s="108"/>
      <c r="DWB8" s="108"/>
      <c r="DWC8" s="108"/>
      <c r="DWD8" s="108"/>
      <c r="DWE8" s="108"/>
      <c r="DWF8" s="108"/>
      <c r="DWG8" s="108"/>
      <c r="DWH8" s="108"/>
      <c r="DWI8" s="108"/>
      <c r="DWJ8" s="108"/>
      <c r="DWK8" s="108"/>
      <c r="DWL8" s="108"/>
      <c r="DWM8" s="108"/>
      <c r="DWN8" s="108"/>
      <c r="DWO8" s="108"/>
      <c r="DWP8" s="108"/>
      <c r="DWQ8" s="108"/>
      <c r="DWR8" s="108"/>
      <c r="DWS8" s="108"/>
      <c r="DWT8" s="108"/>
      <c r="DWU8" s="108"/>
      <c r="DWV8" s="108"/>
      <c r="DWW8" s="108"/>
      <c r="DWX8" s="108"/>
      <c r="DWY8" s="108"/>
      <c r="DWZ8" s="108"/>
      <c r="DXA8" s="108"/>
      <c r="DXB8" s="108"/>
      <c r="DXC8" s="108"/>
      <c r="DXD8" s="108"/>
      <c r="DXE8" s="108"/>
      <c r="DXF8" s="108"/>
      <c r="DXG8" s="108"/>
      <c r="DXH8" s="108"/>
      <c r="DXI8" s="108"/>
      <c r="DXJ8" s="108"/>
      <c r="DXK8" s="108"/>
      <c r="DXL8" s="108"/>
      <c r="DXM8" s="108"/>
      <c r="DXN8" s="108"/>
      <c r="DXO8" s="108"/>
      <c r="DXP8" s="108"/>
      <c r="DXQ8" s="108"/>
      <c r="DXR8" s="108"/>
      <c r="DXS8" s="108"/>
      <c r="DXT8" s="108"/>
      <c r="DXU8" s="108"/>
      <c r="DXV8" s="108"/>
      <c r="DXW8" s="108"/>
      <c r="DXX8" s="108"/>
      <c r="DXY8" s="108"/>
      <c r="DXZ8" s="108"/>
      <c r="DYA8" s="108"/>
      <c r="DYB8" s="108"/>
      <c r="DYC8" s="108"/>
      <c r="DYD8" s="108"/>
      <c r="DYE8" s="108"/>
      <c r="DYF8" s="108"/>
      <c r="DYG8" s="108"/>
      <c r="DYH8" s="108"/>
      <c r="DYI8" s="108"/>
      <c r="DYJ8" s="108"/>
      <c r="DYK8" s="108"/>
      <c r="DYL8" s="108"/>
      <c r="DYM8" s="108"/>
      <c r="DYN8" s="108"/>
      <c r="DYO8" s="108"/>
      <c r="DYP8" s="108"/>
      <c r="DYQ8" s="108"/>
      <c r="DYR8" s="108"/>
      <c r="DYS8" s="108"/>
      <c r="DYT8" s="108"/>
      <c r="DYU8" s="108"/>
      <c r="DYV8" s="108"/>
      <c r="DYW8" s="108"/>
      <c r="DYX8" s="108"/>
      <c r="DYY8" s="108"/>
      <c r="DYZ8" s="108"/>
      <c r="DZA8" s="108"/>
      <c r="DZB8" s="108"/>
      <c r="DZC8" s="108"/>
      <c r="DZD8" s="108"/>
      <c r="DZE8" s="108"/>
      <c r="DZF8" s="108"/>
      <c r="DZG8" s="108"/>
      <c r="DZH8" s="108"/>
      <c r="DZI8" s="108"/>
      <c r="DZJ8" s="108"/>
      <c r="DZK8" s="108"/>
      <c r="DZL8" s="108"/>
      <c r="DZM8" s="108"/>
      <c r="DZN8" s="108"/>
      <c r="DZO8" s="108"/>
      <c r="DZP8" s="108"/>
      <c r="DZQ8" s="108"/>
      <c r="DZR8" s="108"/>
      <c r="DZS8" s="108"/>
      <c r="DZT8" s="108"/>
      <c r="DZU8" s="108"/>
      <c r="DZV8" s="108"/>
      <c r="DZW8" s="108"/>
      <c r="DZX8" s="108"/>
      <c r="DZY8" s="108"/>
      <c r="DZZ8" s="108"/>
      <c r="EAA8" s="108"/>
      <c r="EAB8" s="108"/>
      <c r="EAC8" s="108"/>
      <c r="EAD8" s="108"/>
      <c r="EAE8" s="108"/>
      <c r="EAF8" s="108"/>
      <c r="EAG8" s="108"/>
      <c r="EAH8" s="108"/>
      <c r="EAI8" s="108"/>
      <c r="EAJ8" s="108"/>
      <c r="EAK8" s="108"/>
      <c r="EAL8" s="108"/>
      <c r="EAM8" s="108"/>
      <c r="EAN8" s="108"/>
      <c r="EAO8" s="108"/>
      <c r="EAP8" s="108"/>
      <c r="EAQ8" s="108"/>
      <c r="EAR8" s="108"/>
      <c r="EAS8" s="108"/>
      <c r="EAT8" s="108"/>
      <c r="EAU8" s="108"/>
      <c r="EAV8" s="108"/>
      <c r="EAW8" s="108"/>
      <c r="EAX8" s="108"/>
      <c r="EAY8" s="108"/>
      <c r="EAZ8" s="108"/>
      <c r="EBA8" s="108"/>
      <c r="EBB8" s="108"/>
      <c r="EBC8" s="108"/>
      <c r="EBD8" s="108"/>
      <c r="EBE8" s="108"/>
      <c r="EBF8" s="108"/>
      <c r="EBG8" s="108"/>
      <c r="EBH8" s="108"/>
      <c r="EBI8" s="108"/>
      <c r="EBJ8" s="108"/>
      <c r="EBK8" s="108"/>
      <c r="EBL8" s="108"/>
      <c r="EBM8" s="108"/>
      <c r="EBN8" s="108"/>
      <c r="EBO8" s="108"/>
      <c r="EBP8" s="108"/>
      <c r="EBQ8" s="108"/>
      <c r="EBR8" s="108"/>
      <c r="EBS8" s="108"/>
      <c r="EBT8" s="108"/>
      <c r="EBU8" s="108"/>
      <c r="EBV8" s="108"/>
      <c r="EBW8" s="108"/>
      <c r="EBX8" s="108"/>
      <c r="EBY8" s="108"/>
      <c r="EBZ8" s="108"/>
      <c r="ECA8" s="108"/>
      <c r="ECB8" s="108"/>
      <c r="ECC8" s="108"/>
      <c r="ECD8" s="108"/>
      <c r="ECE8" s="108"/>
      <c r="ECF8" s="108"/>
      <c r="ECG8" s="108"/>
      <c r="ECH8" s="108"/>
      <c r="ECI8" s="108"/>
      <c r="ECJ8" s="108"/>
      <c r="ECK8" s="108"/>
      <c r="ECL8" s="108"/>
      <c r="ECM8" s="108"/>
      <c r="ECN8" s="108"/>
      <c r="ECO8" s="108"/>
      <c r="ECP8" s="108"/>
      <c r="ECQ8" s="108"/>
      <c r="ECR8" s="108"/>
      <c r="ECS8" s="108"/>
      <c r="ECT8" s="108"/>
      <c r="ECU8" s="108"/>
      <c r="ECV8" s="108"/>
      <c r="ECW8" s="108"/>
      <c r="ECX8" s="108"/>
      <c r="ECY8" s="108"/>
      <c r="ECZ8" s="108"/>
      <c r="EDA8" s="108"/>
      <c r="EDB8" s="108"/>
      <c r="EDC8" s="108"/>
      <c r="EDD8" s="108"/>
      <c r="EDE8" s="108"/>
      <c r="EDF8" s="108"/>
      <c r="EDG8" s="108"/>
      <c r="EDH8" s="108"/>
      <c r="EDI8" s="108"/>
      <c r="EDJ8" s="108"/>
      <c r="EDK8" s="108"/>
      <c r="EDL8" s="108"/>
      <c r="EDM8" s="108"/>
      <c r="EDN8" s="108"/>
      <c r="EDO8" s="108"/>
      <c r="EDP8" s="108"/>
      <c r="EDQ8" s="108"/>
      <c r="EDR8" s="108"/>
      <c r="EDS8" s="108"/>
      <c r="EDT8" s="108"/>
      <c r="EDU8" s="108"/>
      <c r="EDV8" s="108"/>
      <c r="EDW8" s="108"/>
      <c r="EDX8" s="108"/>
      <c r="EDY8" s="108"/>
      <c r="EDZ8" s="108"/>
      <c r="EEA8" s="108"/>
      <c r="EEB8" s="108"/>
      <c r="EEC8" s="108"/>
      <c r="EED8" s="108"/>
      <c r="EEE8" s="108"/>
      <c r="EEF8" s="108"/>
      <c r="EEG8" s="108"/>
      <c r="EEH8" s="108"/>
      <c r="EEI8" s="108"/>
      <c r="EEJ8" s="108"/>
      <c r="EEK8" s="108"/>
      <c r="EEL8" s="108"/>
      <c r="EEM8" s="108"/>
      <c r="EEN8" s="108"/>
      <c r="EEO8" s="108"/>
      <c r="EEP8" s="108"/>
      <c r="EEQ8" s="108"/>
      <c r="EER8" s="108"/>
      <c r="EES8" s="108"/>
      <c r="EET8" s="108"/>
      <c r="EEU8" s="108"/>
      <c r="EEV8" s="108"/>
      <c r="EEW8" s="108"/>
      <c r="EEX8" s="108"/>
      <c r="EEY8" s="108"/>
      <c r="EEZ8" s="108"/>
      <c r="EFA8" s="108"/>
      <c r="EFB8" s="108"/>
      <c r="EFC8" s="108"/>
      <c r="EFD8" s="108"/>
      <c r="EFE8" s="108"/>
      <c r="EFF8" s="108"/>
      <c r="EFG8" s="108"/>
      <c r="EFH8" s="108"/>
      <c r="EFI8" s="108"/>
      <c r="EFJ8" s="108"/>
      <c r="EFK8" s="108"/>
      <c r="EFL8" s="108"/>
      <c r="EFM8" s="108"/>
      <c r="EFN8" s="108"/>
      <c r="EFO8" s="108"/>
      <c r="EFP8" s="108"/>
      <c r="EFQ8" s="108"/>
      <c r="EFR8" s="108"/>
      <c r="EFS8" s="108"/>
      <c r="EFT8" s="108"/>
      <c r="EFU8" s="108"/>
      <c r="EFV8" s="108"/>
      <c r="EFW8" s="108"/>
      <c r="EFX8" s="108"/>
      <c r="EFY8" s="108"/>
      <c r="EFZ8" s="108"/>
      <c r="EGA8" s="108"/>
      <c r="EGB8" s="108"/>
      <c r="EGC8" s="108"/>
      <c r="EGD8" s="108"/>
      <c r="EGE8" s="108"/>
      <c r="EGF8" s="108"/>
      <c r="EGG8" s="108"/>
      <c r="EGH8" s="108"/>
      <c r="EGI8" s="108"/>
      <c r="EGJ8" s="108"/>
      <c r="EGK8" s="108"/>
      <c r="EGL8" s="108"/>
      <c r="EGM8" s="108"/>
      <c r="EGN8" s="108"/>
      <c r="EGO8" s="108"/>
      <c r="EGP8" s="108"/>
      <c r="EGQ8" s="108"/>
      <c r="EGR8" s="108"/>
      <c r="EGS8" s="108"/>
      <c r="EGT8" s="108"/>
      <c r="EGU8" s="108"/>
      <c r="EGV8" s="108"/>
      <c r="EGW8" s="108"/>
      <c r="EGX8" s="108"/>
      <c r="EGY8" s="108"/>
      <c r="EGZ8" s="108"/>
      <c r="EHA8" s="108"/>
      <c r="EHB8" s="108"/>
      <c r="EHC8" s="108"/>
      <c r="EHD8" s="108"/>
      <c r="EHE8" s="108"/>
      <c r="EHF8" s="108"/>
      <c r="EHG8" s="108"/>
      <c r="EHH8" s="108"/>
      <c r="EHI8" s="108"/>
      <c r="EHJ8" s="108"/>
      <c r="EHK8" s="108"/>
      <c r="EHL8" s="108"/>
      <c r="EHM8" s="108"/>
      <c r="EHN8" s="108"/>
      <c r="EHO8" s="108"/>
      <c r="EHP8" s="108"/>
      <c r="EHQ8" s="108"/>
      <c r="EHR8" s="108"/>
      <c r="EHS8" s="108"/>
      <c r="EHT8" s="108"/>
      <c r="EHU8" s="108"/>
      <c r="EHV8" s="108"/>
      <c r="EHW8" s="108"/>
      <c r="EHX8" s="108"/>
      <c r="EHY8" s="108"/>
      <c r="EHZ8" s="108"/>
      <c r="EIA8" s="108"/>
      <c r="EIB8" s="108"/>
      <c r="EIC8" s="108"/>
      <c r="EID8" s="108"/>
      <c r="EIE8" s="108"/>
      <c r="EIF8" s="108"/>
      <c r="EIG8" s="108"/>
      <c r="EIH8" s="108"/>
      <c r="EII8" s="108"/>
      <c r="EIJ8" s="108"/>
      <c r="EIK8" s="108"/>
      <c r="EIL8" s="108"/>
      <c r="EIM8" s="108"/>
      <c r="EIN8" s="108"/>
      <c r="EIO8" s="108"/>
      <c r="EIP8" s="108"/>
      <c r="EIQ8" s="108"/>
      <c r="EIR8" s="108"/>
      <c r="EIS8" s="108"/>
      <c r="EIT8" s="108"/>
      <c r="EIU8" s="108"/>
      <c r="EIV8" s="108"/>
      <c r="EIW8" s="108"/>
      <c r="EIX8" s="108"/>
      <c r="EIY8" s="108"/>
      <c r="EIZ8" s="108"/>
      <c r="EJA8" s="108"/>
      <c r="EJB8" s="108"/>
      <c r="EJC8" s="108"/>
      <c r="EJD8" s="108"/>
      <c r="EJE8" s="108"/>
      <c r="EJF8" s="108"/>
      <c r="EJG8" s="108"/>
      <c r="EJH8" s="108"/>
      <c r="EJI8" s="108"/>
      <c r="EJJ8" s="108"/>
      <c r="EJK8" s="108"/>
      <c r="EJL8" s="108"/>
      <c r="EJM8" s="108"/>
      <c r="EJN8" s="108"/>
      <c r="EJO8" s="108"/>
      <c r="EJP8" s="108"/>
      <c r="EJQ8" s="108"/>
      <c r="EJR8" s="108"/>
      <c r="EJS8" s="108"/>
      <c r="EJT8" s="108"/>
      <c r="EJU8" s="108"/>
      <c r="EJV8" s="108"/>
      <c r="EJW8" s="108"/>
      <c r="EJX8" s="108"/>
      <c r="EJY8" s="108"/>
      <c r="EJZ8" s="108"/>
      <c r="EKA8" s="108"/>
      <c r="EKB8" s="108"/>
      <c r="EKC8" s="108"/>
      <c r="EKD8" s="108"/>
      <c r="EKE8" s="108"/>
      <c r="EKF8" s="108"/>
      <c r="EKG8" s="108"/>
      <c r="EKH8" s="108"/>
      <c r="EKI8" s="108"/>
      <c r="EKJ8" s="108"/>
      <c r="EKK8" s="108"/>
      <c r="EKL8" s="108"/>
      <c r="EKM8" s="108"/>
      <c r="EKN8" s="108"/>
      <c r="EKO8" s="108"/>
      <c r="EKP8" s="108"/>
      <c r="EKQ8" s="108"/>
      <c r="EKR8" s="108"/>
      <c r="EKS8" s="108"/>
      <c r="EKT8" s="108"/>
      <c r="EKU8" s="108"/>
      <c r="EKV8" s="108"/>
      <c r="EKW8" s="108"/>
      <c r="EKX8" s="108"/>
      <c r="EKY8" s="108"/>
      <c r="EKZ8" s="108"/>
      <c r="ELA8" s="108"/>
      <c r="ELB8" s="108"/>
      <c r="ELC8" s="108"/>
      <c r="ELD8" s="108"/>
      <c r="ELE8" s="108"/>
      <c r="ELF8" s="108"/>
      <c r="ELG8" s="108"/>
      <c r="ELH8" s="108"/>
      <c r="ELI8" s="108"/>
      <c r="ELJ8" s="108"/>
      <c r="ELK8" s="108"/>
      <c r="ELL8" s="108"/>
      <c r="ELM8" s="108"/>
      <c r="ELN8" s="108"/>
      <c r="ELO8" s="108"/>
      <c r="ELP8" s="108"/>
      <c r="ELQ8" s="108"/>
      <c r="ELR8" s="108"/>
      <c r="ELS8" s="108"/>
      <c r="ELT8" s="108"/>
      <c r="ELU8" s="108"/>
      <c r="ELV8" s="108"/>
      <c r="ELW8" s="108"/>
      <c r="ELX8" s="108"/>
      <c r="ELY8" s="108"/>
      <c r="ELZ8" s="108"/>
      <c r="EMA8" s="108"/>
      <c r="EMB8" s="108"/>
      <c r="EMC8" s="108"/>
      <c r="EMD8" s="108"/>
      <c r="EME8" s="108"/>
      <c r="EMF8" s="108"/>
      <c r="EMG8" s="108"/>
      <c r="EMH8" s="108"/>
      <c r="EMI8" s="108"/>
      <c r="EMJ8" s="108"/>
      <c r="EMK8" s="108"/>
      <c r="EML8" s="108"/>
      <c r="EMM8" s="108"/>
      <c r="EMN8" s="108"/>
      <c r="EMO8" s="108"/>
      <c r="EMP8" s="108"/>
      <c r="EMQ8" s="108"/>
      <c r="EMR8" s="108"/>
      <c r="EMS8" s="108"/>
      <c r="EMT8" s="108"/>
      <c r="EMU8" s="108"/>
      <c r="EMV8" s="108"/>
      <c r="EMW8" s="108"/>
      <c r="EMX8" s="108"/>
      <c r="EMY8" s="108"/>
      <c r="EMZ8" s="108"/>
      <c r="ENA8" s="108"/>
      <c r="ENB8" s="108"/>
      <c r="ENC8" s="108"/>
      <c r="END8" s="108"/>
      <c r="ENE8" s="108"/>
      <c r="ENF8" s="108"/>
      <c r="ENG8" s="108"/>
      <c r="ENH8" s="108"/>
      <c r="ENI8" s="108"/>
      <c r="ENJ8" s="108"/>
      <c r="ENK8" s="108"/>
      <c r="ENL8" s="108"/>
      <c r="ENM8" s="108"/>
      <c r="ENN8" s="108"/>
      <c r="ENO8" s="108"/>
      <c r="ENP8" s="108"/>
      <c r="ENQ8" s="108"/>
      <c r="ENR8" s="108"/>
      <c r="ENS8" s="108"/>
      <c r="ENT8" s="108"/>
      <c r="ENU8" s="108"/>
      <c r="ENV8" s="108"/>
      <c r="ENW8" s="108"/>
      <c r="ENX8" s="108"/>
      <c r="ENY8" s="108"/>
      <c r="ENZ8" s="108"/>
      <c r="EOA8" s="108"/>
      <c r="EOB8" s="108"/>
      <c r="EOC8" s="108"/>
      <c r="EOD8" s="108"/>
      <c r="EOE8" s="108"/>
      <c r="EOF8" s="108"/>
      <c r="EOG8" s="108"/>
      <c r="EOH8" s="108"/>
      <c r="EOI8" s="108"/>
      <c r="EOJ8" s="108"/>
      <c r="EOK8" s="108"/>
      <c r="EOL8" s="108"/>
      <c r="EOM8" s="108"/>
      <c r="EON8" s="108"/>
      <c r="EOO8" s="108"/>
      <c r="EOP8" s="108"/>
      <c r="EOQ8" s="108"/>
      <c r="EOR8" s="108"/>
      <c r="EOS8" s="108"/>
      <c r="EOT8" s="108"/>
      <c r="EOU8" s="108"/>
      <c r="EOV8" s="108"/>
      <c r="EOW8" s="108"/>
      <c r="EOX8" s="108"/>
      <c r="EOY8" s="108"/>
      <c r="EOZ8" s="108"/>
      <c r="EPA8" s="108"/>
      <c r="EPB8" s="108"/>
      <c r="EPC8" s="108"/>
      <c r="EPD8" s="108"/>
      <c r="EPE8" s="108"/>
      <c r="EPF8" s="108"/>
      <c r="EPG8" s="108"/>
      <c r="EPH8" s="108"/>
      <c r="EPI8" s="108"/>
      <c r="EPJ8" s="108"/>
      <c r="EPK8" s="108"/>
      <c r="EPL8" s="108"/>
      <c r="EPM8" s="108"/>
      <c r="EPN8" s="108"/>
      <c r="EPO8" s="108"/>
      <c r="EPP8" s="108"/>
      <c r="EPQ8" s="108"/>
      <c r="EPR8" s="108"/>
      <c r="EPS8" s="108"/>
      <c r="EPT8" s="108"/>
      <c r="EPU8" s="108"/>
      <c r="EPV8" s="108"/>
      <c r="EPW8" s="108"/>
      <c r="EPX8" s="108"/>
      <c r="EPY8" s="108"/>
      <c r="EPZ8" s="108"/>
      <c r="EQA8" s="108"/>
      <c r="EQB8" s="108"/>
      <c r="EQC8" s="108"/>
      <c r="EQD8" s="108"/>
      <c r="EQE8" s="108"/>
      <c r="EQF8" s="108"/>
      <c r="EQG8" s="108"/>
      <c r="EQH8" s="108"/>
      <c r="EQI8" s="108"/>
      <c r="EQJ8" s="108"/>
      <c r="EQK8" s="108"/>
      <c r="EQL8" s="108"/>
      <c r="EQM8" s="108"/>
      <c r="EQN8" s="108"/>
      <c r="EQO8" s="108"/>
      <c r="EQP8" s="108"/>
      <c r="EQQ8" s="108"/>
      <c r="EQR8" s="108"/>
      <c r="EQS8" s="108"/>
      <c r="EQT8" s="108"/>
      <c r="EQU8" s="108"/>
      <c r="EQV8" s="108"/>
      <c r="EQW8" s="108"/>
      <c r="EQX8" s="108"/>
      <c r="EQY8" s="108"/>
      <c r="EQZ8" s="108"/>
      <c r="ERA8" s="108"/>
      <c r="ERB8" s="108"/>
      <c r="ERC8" s="108"/>
      <c r="ERD8" s="108"/>
      <c r="ERE8" s="108"/>
      <c r="ERF8" s="108"/>
      <c r="ERG8" s="108"/>
      <c r="ERH8" s="108"/>
      <c r="ERI8" s="108"/>
      <c r="ERJ8" s="108"/>
      <c r="ERK8" s="108"/>
      <c r="ERL8" s="108"/>
      <c r="ERM8" s="108"/>
      <c r="ERN8" s="108"/>
      <c r="ERO8" s="108"/>
      <c r="ERP8" s="108"/>
      <c r="ERQ8" s="108"/>
      <c r="ERR8" s="108"/>
      <c r="ERS8" s="108"/>
      <c r="ERT8" s="108"/>
      <c r="ERU8" s="108"/>
      <c r="ERV8" s="108"/>
      <c r="ERW8" s="108"/>
      <c r="ERX8" s="108"/>
      <c r="ERY8" s="108"/>
      <c r="ERZ8" s="108"/>
      <c r="ESA8" s="108"/>
      <c r="ESB8" s="108"/>
      <c r="ESC8" s="108"/>
      <c r="ESD8" s="108"/>
      <c r="ESE8" s="108"/>
      <c r="ESF8" s="108"/>
      <c r="ESG8" s="108"/>
      <c r="ESH8" s="108"/>
      <c r="ESI8" s="108"/>
      <c r="ESJ8" s="108"/>
      <c r="ESK8" s="108"/>
      <c r="ESL8" s="108"/>
      <c r="ESM8" s="108"/>
      <c r="ESN8" s="108"/>
      <c r="ESO8" s="108"/>
      <c r="ESP8" s="108"/>
      <c r="ESQ8" s="108"/>
      <c r="ESR8" s="108"/>
      <c r="ESS8" s="108"/>
      <c r="EST8" s="108"/>
      <c r="ESU8" s="108"/>
      <c r="ESV8" s="108"/>
      <c r="ESW8" s="108"/>
      <c r="ESX8" s="108"/>
      <c r="ESY8" s="108"/>
      <c r="ESZ8" s="108"/>
      <c r="ETA8" s="108"/>
      <c r="ETB8" s="108"/>
      <c r="ETC8" s="108"/>
      <c r="ETD8" s="108"/>
      <c r="ETE8" s="108"/>
      <c r="ETF8" s="108"/>
      <c r="ETG8" s="108"/>
      <c r="ETH8" s="108"/>
      <c r="ETI8" s="108"/>
      <c r="ETJ8" s="108"/>
      <c r="ETK8" s="108"/>
      <c r="ETL8" s="108"/>
      <c r="ETM8" s="108"/>
      <c r="ETN8" s="108"/>
      <c r="ETO8" s="108"/>
      <c r="ETP8" s="108"/>
      <c r="ETQ8" s="108"/>
      <c r="ETR8" s="108"/>
      <c r="ETS8" s="108"/>
      <c r="ETT8" s="108"/>
      <c r="ETU8" s="108"/>
      <c r="ETV8" s="108"/>
      <c r="ETW8" s="108"/>
      <c r="ETX8" s="108"/>
      <c r="ETY8" s="108"/>
      <c r="ETZ8" s="108"/>
      <c r="EUA8" s="108"/>
      <c r="EUB8" s="108"/>
      <c r="EUC8" s="108"/>
      <c r="EUD8" s="108"/>
      <c r="EUE8" s="108"/>
      <c r="EUF8" s="108"/>
      <c r="EUG8" s="108"/>
      <c r="EUH8" s="108"/>
      <c r="EUI8" s="108"/>
      <c r="EUJ8" s="108"/>
      <c r="EUK8" s="108"/>
      <c r="EUL8" s="108"/>
      <c r="EUM8" s="108"/>
      <c r="EUN8" s="108"/>
      <c r="EUO8" s="108"/>
      <c r="EUP8" s="108"/>
      <c r="EUQ8" s="108"/>
      <c r="EUR8" s="108"/>
      <c r="EUS8" s="108"/>
      <c r="EUT8" s="108"/>
      <c r="EUU8" s="108"/>
      <c r="EUV8" s="108"/>
      <c r="EUW8" s="108"/>
      <c r="EUX8" s="108"/>
      <c r="EUY8" s="108"/>
      <c r="EUZ8" s="108"/>
      <c r="EVA8" s="108"/>
      <c r="EVB8" s="108"/>
      <c r="EVC8" s="108"/>
      <c r="EVD8" s="108"/>
      <c r="EVE8" s="108"/>
      <c r="EVF8" s="108"/>
      <c r="EVG8" s="108"/>
      <c r="EVH8" s="108"/>
      <c r="EVI8" s="108"/>
      <c r="EVJ8" s="108"/>
      <c r="EVK8" s="108"/>
      <c r="EVL8" s="108"/>
      <c r="EVM8" s="108"/>
      <c r="EVN8" s="108"/>
      <c r="EVO8" s="108"/>
      <c r="EVP8" s="108"/>
      <c r="EVQ8" s="108"/>
      <c r="EVR8" s="108"/>
      <c r="EVS8" s="108"/>
      <c r="EVT8" s="108"/>
      <c r="EVU8" s="108"/>
      <c r="EVV8" s="108"/>
      <c r="EVW8" s="108"/>
      <c r="EVX8" s="108"/>
      <c r="EVY8" s="108"/>
      <c r="EVZ8" s="108"/>
      <c r="EWA8" s="108"/>
      <c r="EWB8" s="108"/>
      <c r="EWC8" s="108"/>
      <c r="EWD8" s="108"/>
      <c r="EWE8" s="108"/>
      <c r="EWF8" s="108"/>
      <c r="EWG8" s="108"/>
      <c r="EWH8" s="108"/>
      <c r="EWI8" s="108"/>
      <c r="EWJ8" s="108"/>
      <c r="EWK8" s="108"/>
      <c r="EWL8" s="108"/>
      <c r="EWM8" s="108"/>
      <c r="EWN8" s="108"/>
      <c r="EWO8" s="108"/>
      <c r="EWP8" s="108"/>
      <c r="EWQ8" s="108"/>
      <c r="EWR8" s="108"/>
      <c r="EWS8" s="108"/>
      <c r="EWT8" s="108"/>
      <c r="EWU8" s="108"/>
      <c r="EWV8" s="108"/>
      <c r="EWW8" s="108"/>
      <c r="EWX8" s="108"/>
      <c r="EWY8" s="108"/>
      <c r="EWZ8" s="108"/>
      <c r="EXA8" s="108"/>
      <c r="EXB8" s="108"/>
      <c r="EXC8" s="108"/>
      <c r="EXD8" s="108"/>
      <c r="EXE8" s="108"/>
      <c r="EXF8" s="108"/>
      <c r="EXG8" s="108"/>
      <c r="EXH8" s="108"/>
      <c r="EXI8" s="108"/>
      <c r="EXJ8" s="108"/>
      <c r="EXK8" s="108"/>
      <c r="EXL8" s="108"/>
      <c r="EXM8" s="108"/>
      <c r="EXN8" s="108"/>
      <c r="EXO8" s="108"/>
      <c r="EXP8" s="108"/>
      <c r="EXQ8" s="108"/>
      <c r="EXR8" s="108"/>
      <c r="EXS8" s="108"/>
      <c r="EXT8" s="108"/>
      <c r="EXU8" s="108"/>
      <c r="EXV8" s="108"/>
      <c r="EXW8" s="108"/>
      <c r="EXX8" s="108"/>
      <c r="EXY8" s="108"/>
      <c r="EXZ8" s="108"/>
      <c r="EYA8" s="108"/>
      <c r="EYB8" s="108"/>
      <c r="EYC8" s="108"/>
      <c r="EYD8" s="108"/>
      <c r="EYE8" s="108"/>
      <c r="EYF8" s="108"/>
      <c r="EYG8" s="108"/>
      <c r="EYH8" s="108"/>
      <c r="EYI8" s="108"/>
      <c r="EYJ8" s="108"/>
      <c r="EYK8" s="108"/>
      <c r="EYL8" s="108"/>
      <c r="EYM8" s="108"/>
      <c r="EYN8" s="108"/>
      <c r="EYO8" s="108"/>
      <c r="EYP8" s="108"/>
      <c r="EYQ8" s="108"/>
      <c r="EYR8" s="108"/>
      <c r="EYS8" s="108"/>
      <c r="EYT8" s="108"/>
      <c r="EYU8" s="108"/>
      <c r="EYV8" s="108"/>
      <c r="EYW8" s="108"/>
      <c r="EYX8" s="108"/>
      <c r="EYY8" s="108"/>
      <c r="EYZ8" s="108"/>
      <c r="EZA8" s="108"/>
      <c r="EZB8" s="108"/>
      <c r="EZC8" s="108"/>
      <c r="EZD8" s="108"/>
      <c r="EZE8" s="108"/>
      <c r="EZF8" s="108"/>
      <c r="EZG8" s="108"/>
      <c r="EZH8" s="108"/>
      <c r="EZI8" s="108"/>
      <c r="EZJ8" s="108"/>
      <c r="EZK8" s="108"/>
      <c r="EZL8" s="108"/>
      <c r="EZM8" s="108"/>
      <c r="EZN8" s="108"/>
      <c r="EZO8" s="108"/>
      <c r="EZP8" s="108"/>
      <c r="EZQ8" s="108"/>
      <c r="EZR8" s="108"/>
      <c r="EZS8" s="108"/>
      <c r="EZT8" s="108"/>
      <c r="EZU8" s="108"/>
      <c r="EZV8" s="108"/>
      <c r="EZW8" s="108"/>
      <c r="EZX8" s="108"/>
      <c r="EZY8" s="108"/>
      <c r="EZZ8" s="108"/>
      <c r="FAA8" s="108"/>
      <c r="FAB8" s="108"/>
      <c r="FAC8" s="108"/>
      <c r="FAD8" s="108"/>
      <c r="FAE8" s="108"/>
      <c r="FAF8" s="108"/>
      <c r="FAG8" s="108"/>
      <c r="FAH8" s="108"/>
      <c r="FAI8" s="108"/>
      <c r="FAJ8" s="108"/>
      <c r="FAK8" s="108"/>
      <c r="FAL8" s="108"/>
      <c r="FAM8" s="108"/>
      <c r="FAN8" s="108"/>
      <c r="FAO8" s="108"/>
      <c r="FAP8" s="108"/>
      <c r="FAQ8" s="108"/>
      <c r="FAR8" s="108"/>
      <c r="FAS8" s="108"/>
      <c r="FAT8" s="108"/>
      <c r="FAU8" s="108"/>
      <c r="FAV8" s="108"/>
      <c r="FAW8" s="108"/>
      <c r="FAX8" s="108"/>
      <c r="FAY8" s="108"/>
      <c r="FAZ8" s="108"/>
      <c r="FBA8" s="108"/>
      <c r="FBB8" s="108"/>
      <c r="FBC8" s="108"/>
      <c r="FBD8" s="108"/>
      <c r="FBE8" s="108"/>
      <c r="FBF8" s="108"/>
      <c r="FBG8" s="108"/>
      <c r="FBH8" s="108"/>
      <c r="FBI8" s="108"/>
      <c r="FBJ8" s="108"/>
      <c r="FBK8" s="108"/>
      <c r="FBL8" s="108"/>
      <c r="FBM8" s="108"/>
      <c r="FBN8" s="108"/>
      <c r="FBO8" s="108"/>
      <c r="FBP8" s="108"/>
      <c r="FBQ8" s="108"/>
      <c r="FBR8" s="108"/>
      <c r="FBS8" s="108"/>
      <c r="FBT8" s="108"/>
      <c r="FBU8" s="108"/>
      <c r="FBV8" s="108"/>
      <c r="FBW8" s="108"/>
      <c r="FBX8" s="108"/>
      <c r="FBY8" s="108"/>
      <c r="FBZ8" s="108"/>
      <c r="FCA8" s="108"/>
      <c r="FCB8" s="108"/>
      <c r="FCC8" s="108"/>
      <c r="FCD8" s="108"/>
      <c r="FCE8" s="108"/>
      <c r="FCF8" s="108"/>
      <c r="FCG8" s="108"/>
      <c r="FCH8" s="108"/>
      <c r="FCI8" s="108"/>
      <c r="FCJ8" s="108"/>
      <c r="FCK8" s="108"/>
      <c r="FCL8" s="108"/>
      <c r="FCM8" s="108"/>
      <c r="FCN8" s="108"/>
      <c r="FCO8" s="108"/>
      <c r="FCP8" s="108"/>
      <c r="FCQ8" s="108"/>
      <c r="FCR8" s="108"/>
      <c r="FCS8" s="108"/>
      <c r="FCT8" s="108"/>
      <c r="FCU8" s="108"/>
      <c r="FCV8" s="108"/>
      <c r="FCW8" s="108"/>
      <c r="FCX8" s="108"/>
      <c r="FCY8" s="108"/>
      <c r="FCZ8" s="108"/>
      <c r="FDA8" s="108"/>
      <c r="FDB8" s="108"/>
      <c r="FDC8" s="108"/>
      <c r="FDD8" s="108"/>
      <c r="FDE8" s="108"/>
      <c r="FDF8" s="108"/>
      <c r="FDG8" s="108"/>
      <c r="FDH8" s="108"/>
      <c r="FDI8" s="108"/>
      <c r="FDJ8" s="108"/>
      <c r="FDK8" s="108"/>
      <c r="FDL8" s="108"/>
      <c r="FDM8" s="108"/>
      <c r="FDN8" s="108"/>
      <c r="FDO8" s="108"/>
      <c r="FDP8" s="108"/>
      <c r="FDQ8" s="108"/>
      <c r="FDR8" s="108"/>
      <c r="FDS8" s="108"/>
      <c r="FDT8" s="108"/>
      <c r="FDU8" s="108"/>
      <c r="FDV8" s="108"/>
      <c r="FDW8" s="108"/>
      <c r="FDX8" s="108"/>
      <c r="FDY8" s="108"/>
      <c r="FDZ8" s="108"/>
      <c r="FEA8" s="108"/>
      <c r="FEB8" s="108"/>
      <c r="FEC8" s="108"/>
      <c r="FED8" s="108"/>
      <c r="FEE8" s="108"/>
      <c r="FEF8" s="108"/>
      <c r="FEG8" s="108"/>
      <c r="FEH8" s="108"/>
      <c r="FEI8" s="108"/>
      <c r="FEJ8" s="108"/>
      <c r="FEK8" s="108"/>
      <c r="FEL8" s="108"/>
      <c r="FEM8" s="108"/>
      <c r="FEN8" s="108"/>
      <c r="FEO8" s="108"/>
      <c r="FEP8" s="108"/>
      <c r="FEQ8" s="108"/>
      <c r="FER8" s="108"/>
      <c r="FES8" s="108"/>
      <c r="FET8" s="108"/>
      <c r="FEU8" s="108"/>
      <c r="FEV8" s="108"/>
      <c r="FEW8" s="108"/>
      <c r="FEX8" s="108"/>
      <c r="FEY8" s="108"/>
      <c r="FEZ8" s="108"/>
      <c r="FFA8" s="108"/>
      <c r="FFB8" s="108"/>
      <c r="FFC8" s="108"/>
      <c r="FFD8" s="108"/>
      <c r="FFE8" s="108"/>
      <c r="FFF8" s="108"/>
      <c r="FFG8" s="108"/>
      <c r="FFH8" s="108"/>
      <c r="FFI8" s="108"/>
      <c r="FFJ8" s="108"/>
      <c r="FFK8" s="108"/>
      <c r="FFL8" s="108"/>
      <c r="FFM8" s="108"/>
      <c r="FFN8" s="108"/>
      <c r="FFO8" s="108"/>
      <c r="FFP8" s="108"/>
      <c r="FFQ8" s="108"/>
      <c r="FFR8" s="108"/>
      <c r="FFS8" s="108"/>
      <c r="FFT8" s="108"/>
      <c r="FFU8" s="108"/>
      <c r="FFV8" s="108"/>
      <c r="FFW8" s="108"/>
      <c r="FFX8" s="108"/>
      <c r="FFY8" s="108"/>
      <c r="FFZ8" s="108"/>
      <c r="FGA8" s="108"/>
      <c r="FGB8" s="108"/>
      <c r="FGC8" s="108"/>
      <c r="FGD8" s="108"/>
      <c r="FGE8" s="108"/>
      <c r="FGF8" s="108"/>
      <c r="FGG8" s="108"/>
      <c r="FGH8" s="108"/>
      <c r="FGI8" s="108"/>
      <c r="FGJ8" s="108"/>
      <c r="FGK8" s="108"/>
      <c r="FGL8" s="108"/>
      <c r="FGM8" s="108"/>
      <c r="FGN8" s="108"/>
      <c r="FGO8" s="108"/>
      <c r="FGP8" s="108"/>
      <c r="FGQ8" s="108"/>
      <c r="FGR8" s="108"/>
      <c r="FGS8" s="108"/>
      <c r="FGT8" s="108"/>
      <c r="FGU8" s="108"/>
      <c r="FGV8" s="108"/>
      <c r="FGW8" s="108"/>
      <c r="FGX8" s="108"/>
      <c r="FGY8" s="108"/>
      <c r="FGZ8" s="108"/>
      <c r="FHA8" s="108"/>
      <c r="FHB8" s="108"/>
      <c r="FHC8" s="108"/>
      <c r="FHD8" s="108"/>
      <c r="FHE8" s="108"/>
      <c r="FHF8" s="108"/>
      <c r="FHG8" s="108"/>
      <c r="FHH8" s="108"/>
      <c r="FHI8" s="108"/>
      <c r="FHJ8" s="108"/>
      <c r="FHK8" s="108"/>
      <c r="FHL8" s="108"/>
      <c r="FHM8" s="108"/>
      <c r="FHN8" s="108"/>
      <c r="FHO8" s="108"/>
      <c r="FHP8" s="108"/>
      <c r="FHQ8" s="108"/>
      <c r="FHR8" s="108"/>
      <c r="FHS8" s="108"/>
      <c r="FHT8" s="108"/>
      <c r="FHU8" s="108"/>
      <c r="FHV8" s="108"/>
      <c r="FHW8" s="108"/>
      <c r="FHX8" s="108"/>
      <c r="FHY8" s="108"/>
      <c r="FHZ8" s="108"/>
      <c r="FIA8" s="108"/>
      <c r="FIB8" s="108"/>
      <c r="FIC8" s="108"/>
      <c r="FID8" s="108"/>
      <c r="FIE8" s="108"/>
      <c r="FIF8" s="108"/>
      <c r="FIG8" s="108"/>
      <c r="FIH8" s="108"/>
      <c r="FII8" s="108"/>
      <c r="FIJ8" s="108"/>
      <c r="FIK8" s="108"/>
      <c r="FIL8" s="108"/>
      <c r="FIM8" s="108"/>
      <c r="FIN8" s="108"/>
      <c r="FIO8" s="108"/>
      <c r="FIP8" s="108"/>
      <c r="FIQ8" s="108"/>
      <c r="FIR8" s="108"/>
      <c r="FIS8" s="108"/>
      <c r="FIT8" s="108"/>
      <c r="FIU8" s="108"/>
      <c r="FIV8" s="108"/>
      <c r="FIW8" s="108"/>
      <c r="FIX8" s="108"/>
      <c r="FIY8" s="108"/>
      <c r="FIZ8" s="108"/>
      <c r="FJA8" s="108"/>
      <c r="FJB8" s="108"/>
      <c r="FJC8" s="108"/>
      <c r="FJD8" s="108"/>
      <c r="FJE8" s="108"/>
      <c r="FJF8" s="108"/>
      <c r="FJG8" s="108"/>
      <c r="FJH8" s="108"/>
      <c r="FJI8" s="108"/>
      <c r="FJJ8" s="108"/>
      <c r="FJK8" s="108"/>
      <c r="FJL8" s="108"/>
      <c r="FJM8" s="108"/>
      <c r="FJN8" s="108"/>
      <c r="FJO8" s="108"/>
      <c r="FJP8" s="108"/>
      <c r="FJQ8" s="108"/>
      <c r="FJR8" s="108"/>
      <c r="FJS8" s="108"/>
      <c r="FJT8" s="108"/>
      <c r="FJU8" s="108"/>
      <c r="FJV8" s="108"/>
      <c r="FJW8" s="108"/>
      <c r="FJX8" s="108"/>
      <c r="FJY8" s="108"/>
      <c r="FJZ8" s="108"/>
      <c r="FKA8" s="108"/>
      <c r="FKB8" s="108"/>
      <c r="FKC8" s="108"/>
      <c r="FKD8" s="108"/>
      <c r="FKE8" s="108"/>
      <c r="FKF8" s="108"/>
      <c r="FKG8" s="108"/>
      <c r="FKH8" s="108"/>
      <c r="FKI8" s="108"/>
      <c r="FKJ8" s="108"/>
      <c r="FKK8" s="108"/>
      <c r="FKL8" s="108"/>
      <c r="FKM8" s="108"/>
      <c r="FKN8" s="108"/>
      <c r="FKO8" s="108"/>
      <c r="FKP8" s="108"/>
      <c r="FKQ8" s="108"/>
      <c r="FKR8" s="108"/>
      <c r="FKS8" s="108"/>
      <c r="FKT8" s="108"/>
      <c r="FKU8" s="108"/>
      <c r="FKV8" s="108"/>
      <c r="FKW8" s="108"/>
      <c r="FKX8" s="108"/>
      <c r="FKY8" s="108"/>
      <c r="FKZ8" s="108"/>
      <c r="FLA8" s="108"/>
      <c r="FLB8" s="108"/>
      <c r="FLC8" s="108"/>
      <c r="FLD8" s="108"/>
      <c r="FLE8" s="108"/>
      <c r="FLF8" s="108"/>
      <c r="FLG8" s="108"/>
      <c r="FLH8" s="108"/>
      <c r="FLI8" s="108"/>
      <c r="FLJ8" s="108"/>
      <c r="FLK8" s="108"/>
      <c r="FLL8" s="108"/>
      <c r="FLM8" s="108"/>
      <c r="FLN8" s="108"/>
      <c r="FLO8" s="108"/>
      <c r="FLP8" s="108"/>
      <c r="FLQ8" s="108"/>
      <c r="FLR8" s="108"/>
      <c r="FLS8" s="108"/>
      <c r="FLT8" s="108"/>
      <c r="FLU8" s="108"/>
      <c r="FLV8" s="108"/>
      <c r="FLW8" s="108"/>
      <c r="FLX8" s="108"/>
      <c r="FLY8" s="108"/>
      <c r="FLZ8" s="108"/>
      <c r="FMA8" s="108"/>
      <c r="FMB8" s="108"/>
      <c r="FMC8" s="108"/>
      <c r="FMD8" s="108"/>
      <c r="FME8" s="108"/>
      <c r="FMF8" s="108"/>
      <c r="FMG8" s="108"/>
      <c r="FMH8" s="108"/>
      <c r="FMI8" s="108"/>
      <c r="FMJ8" s="108"/>
      <c r="FMK8" s="108"/>
      <c r="FML8" s="108"/>
      <c r="FMM8" s="108"/>
      <c r="FMN8" s="108"/>
      <c r="FMO8" s="108"/>
      <c r="FMP8" s="108"/>
      <c r="FMQ8" s="108"/>
      <c r="FMR8" s="108"/>
      <c r="FMS8" s="108"/>
      <c r="FMT8" s="108"/>
      <c r="FMU8" s="108"/>
      <c r="FMV8" s="108"/>
      <c r="FMW8" s="108"/>
      <c r="FMX8" s="108"/>
      <c r="FMY8" s="108"/>
      <c r="FMZ8" s="108"/>
      <c r="FNA8" s="108"/>
      <c r="FNB8" s="108"/>
      <c r="FNC8" s="108"/>
      <c r="FND8" s="108"/>
      <c r="FNE8" s="108"/>
      <c r="FNF8" s="108"/>
      <c r="FNG8" s="108"/>
      <c r="FNH8" s="108"/>
      <c r="FNI8" s="108"/>
      <c r="FNJ8" s="108"/>
      <c r="FNK8" s="108"/>
      <c r="FNL8" s="108"/>
      <c r="FNM8" s="108"/>
      <c r="FNN8" s="108"/>
      <c r="FNO8" s="108"/>
      <c r="FNP8" s="108"/>
      <c r="FNQ8" s="108"/>
      <c r="FNR8" s="108"/>
      <c r="FNS8" s="108"/>
      <c r="FNT8" s="108"/>
      <c r="FNU8" s="108"/>
      <c r="FNV8" s="108"/>
      <c r="FNW8" s="108"/>
      <c r="FNX8" s="108"/>
      <c r="FNY8" s="108"/>
      <c r="FNZ8" s="108"/>
      <c r="FOA8" s="108"/>
      <c r="FOB8" s="108"/>
      <c r="FOC8" s="108"/>
      <c r="FOD8" s="108"/>
      <c r="FOE8" s="108"/>
      <c r="FOF8" s="108"/>
      <c r="FOG8" s="108"/>
      <c r="FOH8" s="108"/>
      <c r="FOI8" s="108"/>
      <c r="FOJ8" s="108"/>
      <c r="FOK8" s="108"/>
      <c r="FOL8" s="108"/>
      <c r="FOM8" s="108"/>
      <c r="FON8" s="108"/>
      <c r="FOO8" s="108"/>
      <c r="FOP8" s="108"/>
      <c r="FOQ8" s="108"/>
      <c r="FOR8" s="108"/>
      <c r="FOS8" s="108"/>
      <c r="FOT8" s="108"/>
      <c r="FOU8" s="108"/>
      <c r="FOV8" s="108"/>
      <c r="FOW8" s="108"/>
      <c r="FOX8" s="108"/>
      <c r="FOY8" s="108"/>
      <c r="FOZ8" s="108"/>
      <c r="FPA8" s="108"/>
      <c r="FPB8" s="108"/>
      <c r="FPC8" s="108"/>
      <c r="FPD8" s="108"/>
      <c r="FPE8" s="108"/>
      <c r="FPF8" s="108"/>
      <c r="FPG8" s="108"/>
      <c r="FPH8" s="108"/>
      <c r="FPI8" s="108"/>
      <c r="FPJ8" s="108"/>
      <c r="FPK8" s="108"/>
      <c r="FPL8" s="108"/>
      <c r="FPM8" s="108"/>
      <c r="FPN8" s="108"/>
      <c r="FPO8" s="108"/>
      <c r="FPP8" s="108"/>
      <c r="FPQ8" s="108"/>
      <c r="FPR8" s="108"/>
      <c r="FPS8" s="108"/>
      <c r="FPT8" s="108"/>
      <c r="FPU8" s="108"/>
      <c r="FPV8" s="108"/>
      <c r="FPW8" s="108"/>
      <c r="FPX8" s="108"/>
      <c r="FPY8" s="108"/>
      <c r="FPZ8" s="108"/>
      <c r="FQA8" s="108"/>
      <c r="FQB8" s="108"/>
      <c r="FQC8" s="108"/>
      <c r="FQD8" s="108"/>
      <c r="FQE8" s="108"/>
      <c r="FQF8" s="108"/>
      <c r="FQG8" s="108"/>
      <c r="FQH8" s="108"/>
      <c r="FQI8" s="108"/>
      <c r="FQJ8" s="108"/>
      <c r="FQK8" s="108"/>
      <c r="FQL8" s="108"/>
      <c r="FQM8" s="108"/>
      <c r="FQN8" s="108"/>
      <c r="FQO8" s="108"/>
      <c r="FQP8" s="108"/>
      <c r="FQQ8" s="108"/>
      <c r="FQR8" s="108"/>
      <c r="FQS8" s="108"/>
      <c r="FQT8" s="108"/>
      <c r="FQU8" s="108"/>
      <c r="FQV8" s="108"/>
      <c r="FQW8" s="108"/>
      <c r="FQX8" s="108"/>
      <c r="FQY8" s="108"/>
      <c r="FQZ8" s="108"/>
      <c r="FRA8" s="108"/>
      <c r="FRB8" s="108"/>
      <c r="FRC8" s="108"/>
      <c r="FRD8" s="108"/>
      <c r="FRE8" s="108"/>
      <c r="FRF8" s="108"/>
      <c r="FRG8" s="108"/>
      <c r="FRH8" s="108"/>
      <c r="FRI8" s="108"/>
      <c r="FRJ8" s="108"/>
      <c r="FRK8" s="108"/>
      <c r="FRL8" s="108"/>
      <c r="FRM8" s="108"/>
      <c r="FRN8" s="108"/>
      <c r="FRO8" s="108"/>
      <c r="FRP8" s="108"/>
      <c r="FRQ8" s="108"/>
      <c r="FRR8" s="108"/>
      <c r="FRS8" s="108"/>
      <c r="FRT8" s="108"/>
      <c r="FRU8" s="108"/>
      <c r="FRV8" s="108"/>
      <c r="FRW8" s="108"/>
      <c r="FRX8" s="108"/>
      <c r="FRY8" s="108"/>
      <c r="FRZ8" s="108"/>
      <c r="FSA8" s="108"/>
      <c r="FSB8" s="108"/>
      <c r="FSC8" s="108"/>
      <c r="FSD8" s="108"/>
      <c r="FSE8" s="108"/>
      <c r="FSF8" s="108"/>
      <c r="FSG8" s="108"/>
      <c r="FSH8" s="108"/>
      <c r="FSI8" s="108"/>
      <c r="FSJ8" s="108"/>
      <c r="FSK8" s="108"/>
      <c r="FSL8" s="108"/>
      <c r="FSM8" s="108"/>
      <c r="FSN8" s="108"/>
      <c r="FSO8" s="108"/>
      <c r="FSP8" s="108"/>
      <c r="FSQ8" s="108"/>
      <c r="FSR8" s="108"/>
      <c r="FSS8" s="108"/>
      <c r="FST8" s="108"/>
      <c r="FSU8" s="108"/>
      <c r="FSV8" s="108"/>
      <c r="FSW8" s="108"/>
      <c r="FSX8" s="108"/>
      <c r="FSY8" s="108"/>
      <c r="FSZ8" s="108"/>
      <c r="FTA8" s="108"/>
      <c r="FTB8" s="108"/>
      <c r="FTC8" s="108"/>
      <c r="FTD8" s="108"/>
      <c r="FTE8" s="108"/>
      <c r="FTF8" s="108"/>
      <c r="FTG8" s="108"/>
      <c r="FTH8" s="108"/>
      <c r="FTI8" s="108"/>
      <c r="FTJ8" s="108"/>
      <c r="FTK8" s="108"/>
      <c r="FTL8" s="108"/>
      <c r="FTM8" s="108"/>
      <c r="FTN8" s="108"/>
      <c r="FTO8" s="108"/>
      <c r="FTP8" s="108"/>
      <c r="FTQ8" s="108"/>
      <c r="FTR8" s="108"/>
      <c r="FTS8" s="108"/>
      <c r="FTT8" s="108"/>
      <c r="FTU8" s="108"/>
      <c r="FTV8" s="108"/>
      <c r="FTW8" s="108"/>
      <c r="FTX8" s="108"/>
      <c r="FTY8" s="108"/>
      <c r="FTZ8" s="108"/>
      <c r="FUA8" s="108"/>
      <c r="FUB8" s="108"/>
      <c r="FUC8" s="108"/>
      <c r="FUD8" s="108"/>
      <c r="FUE8" s="108"/>
      <c r="FUF8" s="108"/>
      <c r="FUG8" s="108"/>
      <c r="FUH8" s="108"/>
      <c r="FUI8" s="108"/>
      <c r="FUJ8" s="108"/>
      <c r="FUK8" s="108"/>
      <c r="FUL8" s="108"/>
      <c r="FUM8" s="108"/>
      <c r="FUN8" s="108"/>
      <c r="FUO8" s="108"/>
      <c r="FUP8" s="108"/>
      <c r="FUQ8" s="108"/>
      <c r="FUR8" s="108"/>
      <c r="FUS8" s="108"/>
      <c r="FUT8" s="108"/>
      <c r="FUU8" s="108"/>
      <c r="FUV8" s="108"/>
      <c r="FUW8" s="108"/>
      <c r="FUX8" s="108"/>
      <c r="FUY8" s="108"/>
      <c r="FUZ8" s="108"/>
      <c r="FVA8" s="108"/>
      <c r="FVB8" s="108"/>
      <c r="FVC8" s="108"/>
      <c r="FVD8" s="108"/>
      <c r="FVE8" s="108"/>
      <c r="FVF8" s="108"/>
      <c r="FVG8" s="108"/>
      <c r="FVH8" s="108"/>
      <c r="FVI8" s="108"/>
      <c r="FVJ8" s="108"/>
      <c r="FVK8" s="108"/>
      <c r="FVL8" s="108"/>
      <c r="FVM8" s="108"/>
      <c r="FVN8" s="108"/>
      <c r="FVO8" s="108"/>
      <c r="FVP8" s="108"/>
      <c r="FVQ8" s="108"/>
      <c r="FVR8" s="108"/>
      <c r="FVS8" s="108"/>
      <c r="FVT8" s="108"/>
      <c r="FVU8" s="108"/>
      <c r="FVV8" s="108"/>
      <c r="FVW8" s="108"/>
      <c r="FVX8" s="108"/>
      <c r="FVY8" s="108"/>
      <c r="FVZ8" s="108"/>
      <c r="FWA8" s="108"/>
      <c r="FWB8" s="108"/>
      <c r="FWC8" s="108"/>
      <c r="FWD8" s="108"/>
      <c r="FWE8" s="108"/>
      <c r="FWF8" s="108"/>
      <c r="FWG8" s="108"/>
      <c r="FWH8" s="108"/>
      <c r="FWI8" s="108"/>
      <c r="FWJ8" s="108"/>
      <c r="FWK8" s="108"/>
      <c r="FWL8" s="108"/>
      <c r="FWM8" s="108"/>
      <c r="FWN8" s="108"/>
      <c r="FWO8" s="108"/>
      <c r="FWP8" s="108"/>
      <c r="FWQ8" s="108"/>
      <c r="FWR8" s="108"/>
      <c r="FWS8" s="108"/>
      <c r="FWT8" s="108"/>
      <c r="FWU8" s="108"/>
      <c r="FWV8" s="108"/>
      <c r="FWW8" s="108"/>
      <c r="FWX8" s="108"/>
      <c r="FWY8" s="108"/>
      <c r="FWZ8" s="108"/>
      <c r="FXA8" s="108"/>
      <c r="FXB8" s="108"/>
      <c r="FXC8" s="108"/>
      <c r="FXD8" s="108"/>
      <c r="FXE8" s="108"/>
      <c r="FXF8" s="108"/>
      <c r="FXG8" s="108"/>
      <c r="FXH8" s="108"/>
      <c r="FXI8" s="108"/>
      <c r="FXJ8" s="108"/>
      <c r="FXK8" s="108"/>
      <c r="FXL8" s="108"/>
      <c r="FXM8" s="108"/>
      <c r="FXN8" s="108"/>
      <c r="FXO8" s="108"/>
      <c r="FXP8" s="108"/>
      <c r="FXQ8" s="108"/>
      <c r="FXR8" s="108"/>
      <c r="FXS8" s="108"/>
      <c r="FXT8" s="108"/>
      <c r="FXU8" s="108"/>
      <c r="FXV8" s="108"/>
      <c r="FXW8" s="108"/>
      <c r="FXX8" s="108"/>
      <c r="FXY8" s="108"/>
      <c r="FXZ8" s="108"/>
      <c r="FYA8" s="108"/>
      <c r="FYB8" s="108"/>
      <c r="FYC8" s="108"/>
      <c r="FYD8" s="108"/>
      <c r="FYE8" s="108"/>
      <c r="FYF8" s="108"/>
      <c r="FYG8" s="108"/>
      <c r="FYH8" s="108"/>
      <c r="FYI8" s="108"/>
      <c r="FYJ8" s="108"/>
      <c r="FYK8" s="108"/>
      <c r="FYL8" s="108"/>
      <c r="FYM8" s="108"/>
      <c r="FYN8" s="108"/>
      <c r="FYO8" s="108"/>
      <c r="FYP8" s="108"/>
      <c r="FYQ8" s="108"/>
      <c r="FYR8" s="108"/>
      <c r="FYS8" s="108"/>
      <c r="FYT8" s="108"/>
      <c r="FYU8" s="108"/>
      <c r="FYV8" s="108"/>
      <c r="FYW8" s="108"/>
      <c r="FYX8" s="108"/>
      <c r="FYY8" s="108"/>
      <c r="FYZ8" s="108"/>
      <c r="FZA8" s="108"/>
      <c r="FZB8" s="108"/>
      <c r="FZC8" s="108"/>
      <c r="FZD8" s="108"/>
      <c r="FZE8" s="108"/>
      <c r="FZF8" s="108"/>
      <c r="FZG8" s="108"/>
      <c r="FZH8" s="108"/>
      <c r="FZI8" s="108"/>
      <c r="FZJ8" s="108"/>
      <c r="FZK8" s="108"/>
      <c r="FZL8" s="108"/>
      <c r="FZM8" s="108"/>
      <c r="FZN8" s="108"/>
      <c r="FZO8" s="108"/>
      <c r="FZP8" s="108"/>
      <c r="FZQ8" s="108"/>
      <c r="FZR8" s="108"/>
      <c r="FZS8" s="108"/>
      <c r="FZT8" s="108"/>
      <c r="FZU8" s="108"/>
      <c r="FZV8" s="108"/>
      <c r="FZW8" s="108"/>
      <c r="FZX8" s="108"/>
      <c r="FZY8" s="108"/>
      <c r="FZZ8" s="108"/>
      <c r="GAA8" s="108"/>
      <c r="GAB8" s="108"/>
      <c r="GAC8" s="108"/>
      <c r="GAD8" s="108"/>
      <c r="GAE8" s="108"/>
      <c r="GAF8" s="108"/>
      <c r="GAG8" s="108"/>
      <c r="GAH8" s="108"/>
      <c r="GAI8" s="108"/>
      <c r="GAJ8" s="108"/>
      <c r="GAK8" s="108"/>
      <c r="GAL8" s="108"/>
      <c r="GAM8" s="108"/>
      <c r="GAN8" s="108"/>
      <c r="GAO8" s="108"/>
      <c r="GAP8" s="108"/>
      <c r="GAQ8" s="108"/>
      <c r="GAR8" s="108"/>
      <c r="GAS8" s="108"/>
      <c r="GAT8" s="108"/>
      <c r="GAU8" s="108"/>
      <c r="GAV8" s="108"/>
      <c r="GAW8" s="108"/>
      <c r="GAX8" s="108"/>
      <c r="GAY8" s="108"/>
      <c r="GAZ8" s="108"/>
      <c r="GBA8" s="108"/>
      <c r="GBB8" s="108"/>
      <c r="GBC8" s="108"/>
      <c r="GBD8" s="108"/>
      <c r="GBE8" s="108"/>
      <c r="GBF8" s="108"/>
      <c r="GBG8" s="108"/>
      <c r="GBH8" s="108"/>
      <c r="GBI8" s="108"/>
      <c r="GBJ8" s="108"/>
      <c r="GBK8" s="108"/>
      <c r="GBL8" s="108"/>
      <c r="GBM8" s="108"/>
      <c r="GBN8" s="108"/>
      <c r="GBO8" s="108"/>
      <c r="GBP8" s="108"/>
      <c r="GBQ8" s="108"/>
      <c r="GBR8" s="108"/>
      <c r="GBS8" s="108"/>
      <c r="GBT8" s="108"/>
      <c r="GBU8" s="108"/>
      <c r="GBV8" s="108"/>
      <c r="GBW8" s="108"/>
      <c r="GBX8" s="108"/>
      <c r="GBY8" s="108"/>
      <c r="GBZ8" s="108"/>
      <c r="GCA8" s="108"/>
      <c r="GCB8" s="108"/>
      <c r="GCC8" s="108"/>
      <c r="GCD8" s="108"/>
      <c r="GCE8" s="108"/>
      <c r="GCF8" s="108"/>
      <c r="GCG8" s="108"/>
      <c r="GCH8" s="108"/>
      <c r="GCI8" s="108"/>
      <c r="GCJ8" s="108"/>
      <c r="GCK8" s="108"/>
      <c r="GCL8" s="108"/>
      <c r="GCM8" s="108"/>
      <c r="GCN8" s="108"/>
      <c r="GCO8" s="108"/>
      <c r="GCP8" s="108"/>
      <c r="GCQ8" s="108"/>
      <c r="GCR8" s="108"/>
      <c r="GCS8" s="108"/>
      <c r="GCT8" s="108"/>
      <c r="GCU8" s="108"/>
      <c r="GCV8" s="108"/>
      <c r="GCW8" s="108"/>
      <c r="GCX8" s="108"/>
      <c r="GCY8" s="108"/>
      <c r="GCZ8" s="108"/>
      <c r="GDA8" s="108"/>
      <c r="GDB8" s="108"/>
      <c r="GDC8" s="108"/>
      <c r="GDD8" s="108"/>
      <c r="GDE8" s="108"/>
      <c r="GDF8" s="108"/>
      <c r="GDG8" s="108"/>
      <c r="GDH8" s="108"/>
      <c r="GDI8" s="108"/>
      <c r="GDJ8" s="108"/>
      <c r="GDK8" s="108"/>
      <c r="GDL8" s="108"/>
      <c r="GDM8" s="108"/>
      <c r="GDN8" s="108"/>
      <c r="GDO8" s="108"/>
      <c r="GDP8" s="108"/>
      <c r="GDQ8" s="108"/>
      <c r="GDR8" s="108"/>
      <c r="GDS8" s="108"/>
      <c r="GDT8" s="108"/>
      <c r="GDU8" s="108"/>
      <c r="GDV8" s="108"/>
      <c r="GDW8" s="108"/>
      <c r="GDX8" s="108"/>
      <c r="GDY8" s="108"/>
      <c r="GDZ8" s="108"/>
      <c r="GEA8" s="108"/>
      <c r="GEB8" s="108"/>
      <c r="GEC8" s="108"/>
      <c r="GED8" s="108"/>
      <c r="GEE8" s="108"/>
      <c r="GEF8" s="108"/>
      <c r="GEG8" s="108"/>
      <c r="GEH8" s="108"/>
      <c r="GEI8" s="108"/>
      <c r="GEJ8" s="108"/>
      <c r="GEK8" s="108"/>
      <c r="GEL8" s="108"/>
      <c r="GEM8" s="108"/>
      <c r="GEN8" s="108"/>
      <c r="GEO8" s="108"/>
      <c r="GEP8" s="108"/>
      <c r="GEQ8" s="108"/>
      <c r="GER8" s="108"/>
      <c r="GES8" s="108"/>
      <c r="GET8" s="108"/>
      <c r="GEU8" s="108"/>
      <c r="GEV8" s="108"/>
      <c r="GEW8" s="108"/>
      <c r="GEX8" s="108"/>
      <c r="GEY8" s="108"/>
      <c r="GEZ8" s="108"/>
      <c r="GFA8" s="108"/>
      <c r="GFB8" s="108"/>
      <c r="GFC8" s="108"/>
      <c r="GFD8" s="108"/>
      <c r="GFE8" s="108"/>
      <c r="GFF8" s="108"/>
      <c r="GFG8" s="108"/>
      <c r="GFH8" s="108"/>
      <c r="GFI8" s="108"/>
      <c r="GFJ8" s="108"/>
      <c r="GFK8" s="108"/>
      <c r="GFL8" s="108"/>
      <c r="GFM8" s="108"/>
      <c r="GFN8" s="108"/>
      <c r="GFO8" s="108"/>
      <c r="GFP8" s="108"/>
      <c r="GFQ8" s="108"/>
      <c r="GFR8" s="108"/>
      <c r="GFS8" s="108"/>
      <c r="GFT8" s="108"/>
      <c r="GFU8" s="108"/>
      <c r="GFV8" s="108"/>
      <c r="GFW8" s="108"/>
      <c r="GFX8" s="108"/>
      <c r="GFY8" s="108"/>
      <c r="GFZ8" s="108"/>
      <c r="GGA8" s="108"/>
      <c r="GGB8" s="108"/>
      <c r="GGC8" s="108"/>
      <c r="GGD8" s="108"/>
      <c r="GGE8" s="108"/>
      <c r="GGF8" s="108"/>
      <c r="GGG8" s="108"/>
      <c r="GGH8" s="108"/>
      <c r="GGI8" s="108"/>
      <c r="GGJ8" s="108"/>
      <c r="GGK8" s="108"/>
      <c r="GGL8" s="108"/>
      <c r="GGM8" s="108"/>
      <c r="GGN8" s="108"/>
      <c r="GGO8" s="108"/>
      <c r="GGP8" s="108"/>
      <c r="GGQ8" s="108"/>
      <c r="GGR8" s="108"/>
      <c r="GGS8" s="108"/>
      <c r="GGT8" s="108"/>
      <c r="GGU8" s="108"/>
      <c r="GGV8" s="108"/>
      <c r="GGW8" s="108"/>
      <c r="GGX8" s="108"/>
      <c r="GGY8" s="108"/>
      <c r="GGZ8" s="108"/>
      <c r="GHA8" s="108"/>
      <c r="GHB8" s="108"/>
      <c r="GHC8" s="108"/>
      <c r="GHD8" s="108"/>
      <c r="GHE8" s="108"/>
      <c r="GHF8" s="108"/>
      <c r="GHG8" s="108"/>
      <c r="GHH8" s="108"/>
      <c r="GHI8" s="108"/>
      <c r="GHJ8" s="108"/>
      <c r="GHK8" s="108"/>
      <c r="GHL8" s="108"/>
      <c r="GHM8" s="108"/>
      <c r="GHN8" s="108"/>
      <c r="GHO8" s="108"/>
      <c r="GHP8" s="108"/>
      <c r="GHQ8" s="108"/>
      <c r="GHR8" s="108"/>
      <c r="GHS8" s="108"/>
      <c r="GHT8" s="108"/>
      <c r="GHU8" s="108"/>
      <c r="GHV8" s="108"/>
      <c r="GHW8" s="108"/>
      <c r="GHX8" s="108"/>
      <c r="GHY8" s="108"/>
      <c r="GHZ8" s="108"/>
      <c r="GIA8" s="108"/>
      <c r="GIB8" s="108"/>
      <c r="GIC8" s="108"/>
      <c r="GID8" s="108"/>
      <c r="GIE8" s="108"/>
      <c r="GIF8" s="108"/>
      <c r="GIG8" s="108"/>
      <c r="GIH8" s="108"/>
      <c r="GII8" s="108"/>
      <c r="GIJ8" s="108"/>
      <c r="GIK8" s="108"/>
      <c r="GIL8" s="108"/>
      <c r="GIM8" s="108"/>
      <c r="GIN8" s="108"/>
      <c r="GIO8" s="108"/>
      <c r="GIP8" s="108"/>
      <c r="GIQ8" s="108"/>
      <c r="GIR8" s="108"/>
      <c r="GIS8" s="108"/>
      <c r="GIT8" s="108"/>
      <c r="GIU8" s="108"/>
      <c r="GIV8" s="108"/>
      <c r="GIW8" s="108"/>
      <c r="GIX8" s="108"/>
      <c r="GIY8" s="108"/>
      <c r="GIZ8" s="108"/>
      <c r="GJA8" s="108"/>
      <c r="GJB8" s="108"/>
      <c r="GJC8" s="108"/>
      <c r="GJD8" s="108"/>
      <c r="GJE8" s="108"/>
      <c r="GJF8" s="108"/>
      <c r="GJG8" s="108"/>
      <c r="GJH8" s="108"/>
      <c r="GJI8" s="108"/>
      <c r="GJJ8" s="108"/>
      <c r="GJK8" s="108"/>
      <c r="GJL8" s="108"/>
      <c r="GJM8" s="108"/>
      <c r="GJN8" s="108"/>
      <c r="GJO8" s="108"/>
      <c r="GJP8" s="108"/>
      <c r="GJQ8" s="108"/>
      <c r="GJR8" s="108"/>
      <c r="GJS8" s="108"/>
      <c r="GJT8" s="108"/>
      <c r="GJU8" s="108"/>
      <c r="GJV8" s="108"/>
      <c r="GJW8" s="108"/>
      <c r="GJX8" s="108"/>
      <c r="GJY8" s="108"/>
      <c r="GJZ8" s="108"/>
      <c r="GKA8" s="108"/>
      <c r="GKB8" s="108"/>
      <c r="GKC8" s="108"/>
      <c r="GKD8" s="108"/>
      <c r="GKE8" s="108"/>
      <c r="GKF8" s="108"/>
      <c r="GKG8" s="108"/>
      <c r="GKH8" s="108"/>
      <c r="GKI8" s="108"/>
      <c r="GKJ8" s="108"/>
      <c r="GKK8" s="108"/>
      <c r="GKL8" s="108"/>
      <c r="GKM8" s="108"/>
      <c r="GKN8" s="108"/>
      <c r="GKO8" s="108"/>
      <c r="GKP8" s="108"/>
      <c r="GKQ8" s="108"/>
      <c r="GKR8" s="108"/>
      <c r="GKS8" s="108"/>
      <c r="GKT8" s="108"/>
      <c r="GKU8" s="108"/>
      <c r="GKV8" s="108"/>
      <c r="GKW8" s="108"/>
      <c r="GKX8" s="108"/>
      <c r="GKY8" s="108"/>
      <c r="GKZ8" s="108"/>
      <c r="GLA8" s="108"/>
      <c r="GLB8" s="108"/>
      <c r="GLC8" s="108"/>
      <c r="GLD8" s="108"/>
      <c r="GLE8" s="108"/>
      <c r="GLF8" s="108"/>
      <c r="GLG8" s="108"/>
      <c r="GLH8" s="108"/>
      <c r="GLI8" s="108"/>
      <c r="GLJ8" s="108"/>
      <c r="GLK8" s="108"/>
      <c r="GLL8" s="108"/>
      <c r="GLM8" s="108"/>
      <c r="GLN8" s="108"/>
      <c r="GLO8" s="108"/>
      <c r="GLP8" s="108"/>
      <c r="GLQ8" s="108"/>
      <c r="GLR8" s="108"/>
      <c r="GLS8" s="108"/>
      <c r="GLT8" s="108"/>
      <c r="GLU8" s="108"/>
      <c r="GLV8" s="108"/>
      <c r="GLW8" s="108"/>
      <c r="GLX8" s="108"/>
      <c r="GLY8" s="108"/>
      <c r="GLZ8" s="108"/>
      <c r="GMA8" s="108"/>
      <c r="GMB8" s="108"/>
      <c r="GMC8" s="108"/>
      <c r="GMD8" s="108"/>
      <c r="GME8" s="108"/>
      <c r="GMF8" s="108"/>
      <c r="GMG8" s="108"/>
      <c r="GMH8" s="108"/>
      <c r="GMI8" s="108"/>
      <c r="GMJ8" s="108"/>
      <c r="GMK8" s="108"/>
      <c r="GML8" s="108"/>
      <c r="GMM8" s="108"/>
      <c r="GMN8" s="108"/>
      <c r="GMO8" s="108"/>
      <c r="GMP8" s="108"/>
      <c r="GMQ8" s="108"/>
      <c r="GMR8" s="108"/>
      <c r="GMS8" s="108"/>
      <c r="GMT8" s="108"/>
      <c r="GMU8" s="108"/>
      <c r="GMV8" s="108"/>
      <c r="GMW8" s="108"/>
      <c r="GMX8" s="108"/>
      <c r="GMY8" s="108"/>
      <c r="GMZ8" s="108"/>
      <c r="GNA8" s="108"/>
      <c r="GNB8" s="108"/>
      <c r="GNC8" s="108"/>
      <c r="GND8" s="108"/>
      <c r="GNE8" s="108"/>
      <c r="GNF8" s="108"/>
      <c r="GNG8" s="108"/>
      <c r="GNH8" s="108"/>
      <c r="GNI8" s="108"/>
      <c r="GNJ8" s="108"/>
      <c r="GNK8" s="108"/>
      <c r="GNL8" s="108"/>
      <c r="GNM8" s="108"/>
      <c r="GNN8" s="108"/>
      <c r="GNO8" s="108"/>
      <c r="GNP8" s="108"/>
      <c r="GNQ8" s="108"/>
      <c r="GNR8" s="108"/>
      <c r="GNS8" s="108"/>
      <c r="GNT8" s="108"/>
      <c r="GNU8" s="108"/>
      <c r="GNV8" s="108"/>
      <c r="GNW8" s="108"/>
      <c r="GNX8" s="108"/>
      <c r="GNY8" s="108"/>
      <c r="GNZ8" s="108"/>
      <c r="GOA8" s="108"/>
      <c r="GOB8" s="108"/>
      <c r="GOC8" s="108"/>
      <c r="GOD8" s="108"/>
      <c r="GOE8" s="108"/>
      <c r="GOF8" s="108"/>
      <c r="GOG8" s="108"/>
      <c r="GOH8" s="108"/>
      <c r="GOI8" s="108"/>
      <c r="GOJ8" s="108"/>
      <c r="GOK8" s="108"/>
      <c r="GOL8" s="108"/>
      <c r="GOM8" s="108"/>
      <c r="GON8" s="108"/>
      <c r="GOO8" s="108"/>
      <c r="GOP8" s="108"/>
      <c r="GOQ8" s="108"/>
      <c r="GOR8" s="108"/>
      <c r="GOS8" s="108"/>
      <c r="GOT8" s="108"/>
      <c r="GOU8" s="108"/>
      <c r="GOV8" s="108"/>
      <c r="GOW8" s="108"/>
      <c r="GOX8" s="108"/>
      <c r="GOY8" s="108"/>
      <c r="GOZ8" s="108"/>
      <c r="GPA8" s="108"/>
      <c r="GPB8" s="108"/>
      <c r="GPC8" s="108"/>
      <c r="GPD8" s="108"/>
      <c r="GPE8" s="108"/>
      <c r="GPF8" s="108"/>
      <c r="GPG8" s="108"/>
      <c r="GPH8" s="108"/>
      <c r="GPI8" s="108"/>
      <c r="GPJ8" s="108"/>
      <c r="GPK8" s="108"/>
      <c r="GPL8" s="108"/>
      <c r="GPM8" s="108"/>
      <c r="GPN8" s="108"/>
      <c r="GPO8" s="108"/>
      <c r="GPP8" s="108"/>
      <c r="GPQ8" s="108"/>
      <c r="GPR8" s="108"/>
      <c r="GPS8" s="108"/>
      <c r="GPT8" s="108"/>
      <c r="GPU8" s="108"/>
      <c r="GPV8" s="108"/>
      <c r="GPW8" s="108"/>
      <c r="GPX8" s="108"/>
      <c r="GPY8" s="108"/>
      <c r="GPZ8" s="108"/>
      <c r="GQA8" s="108"/>
      <c r="GQB8" s="108"/>
      <c r="GQC8" s="108"/>
      <c r="GQD8" s="108"/>
      <c r="GQE8" s="108"/>
      <c r="GQF8" s="108"/>
      <c r="GQG8" s="108"/>
      <c r="GQH8" s="108"/>
      <c r="GQI8" s="108"/>
      <c r="GQJ8" s="108"/>
      <c r="GQK8" s="108"/>
      <c r="GQL8" s="108"/>
      <c r="GQM8" s="108"/>
      <c r="GQN8" s="108"/>
      <c r="GQO8" s="108"/>
      <c r="GQP8" s="108"/>
      <c r="GQQ8" s="108"/>
      <c r="GQR8" s="108"/>
      <c r="GQS8" s="108"/>
      <c r="GQT8" s="108"/>
      <c r="GQU8" s="108"/>
      <c r="GQV8" s="108"/>
      <c r="GQW8" s="108"/>
      <c r="GQX8" s="108"/>
      <c r="GQY8" s="108"/>
      <c r="GQZ8" s="108"/>
      <c r="GRA8" s="108"/>
      <c r="GRB8" s="108"/>
      <c r="GRC8" s="108"/>
      <c r="GRD8" s="108"/>
      <c r="GRE8" s="108"/>
      <c r="GRF8" s="108"/>
      <c r="GRG8" s="108"/>
      <c r="GRH8" s="108"/>
      <c r="GRI8" s="108"/>
      <c r="GRJ8" s="108"/>
      <c r="GRK8" s="108"/>
      <c r="GRL8" s="108"/>
      <c r="GRM8" s="108"/>
      <c r="GRN8" s="108"/>
      <c r="GRO8" s="108"/>
      <c r="GRP8" s="108"/>
      <c r="GRQ8" s="108"/>
      <c r="GRR8" s="108"/>
      <c r="GRS8" s="108"/>
      <c r="GRT8" s="108"/>
      <c r="GRU8" s="108"/>
      <c r="GRV8" s="108"/>
      <c r="GRW8" s="108"/>
      <c r="GRX8" s="108"/>
      <c r="GRY8" s="108"/>
      <c r="GRZ8" s="108"/>
      <c r="GSA8" s="108"/>
      <c r="GSB8" s="108"/>
      <c r="GSC8" s="108"/>
      <c r="GSD8" s="108"/>
      <c r="GSE8" s="108"/>
      <c r="GSF8" s="108"/>
      <c r="GSG8" s="108"/>
      <c r="GSH8" s="108"/>
      <c r="GSI8" s="108"/>
      <c r="GSJ8" s="108"/>
      <c r="GSK8" s="108"/>
      <c r="GSL8" s="108"/>
      <c r="GSM8" s="108"/>
      <c r="GSN8" s="108"/>
      <c r="GSO8" s="108"/>
      <c r="GSP8" s="108"/>
      <c r="GSQ8" s="108"/>
      <c r="GSR8" s="108"/>
      <c r="GSS8" s="108"/>
      <c r="GST8" s="108"/>
      <c r="GSU8" s="108"/>
      <c r="GSV8" s="108"/>
      <c r="GSW8" s="108"/>
      <c r="GSX8" s="108"/>
      <c r="GSY8" s="108"/>
      <c r="GSZ8" s="108"/>
      <c r="GTA8" s="108"/>
      <c r="GTB8" s="108"/>
      <c r="GTC8" s="108"/>
      <c r="GTD8" s="108"/>
      <c r="GTE8" s="108"/>
      <c r="GTF8" s="108"/>
      <c r="GTG8" s="108"/>
      <c r="GTH8" s="108"/>
      <c r="GTI8" s="108"/>
      <c r="GTJ8" s="108"/>
      <c r="GTK8" s="108"/>
      <c r="GTL8" s="108"/>
      <c r="GTM8" s="108"/>
      <c r="GTN8" s="108"/>
      <c r="GTO8" s="108"/>
      <c r="GTP8" s="108"/>
      <c r="GTQ8" s="108"/>
      <c r="GTR8" s="108"/>
      <c r="GTS8" s="108"/>
      <c r="GTT8" s="108"/>
      <c r="GTU8" s="108"/>
      <c r="GTV8" s="108"/>
      <c r="GTW8" s="108"/>
      <c r="GTX8" s="108"/>
      <c r="GTY8" s="108"/>
      <c r="GTZ8" s="108"/>
      <c r="GUA8" s="108"/>
      <c r="GUB8" s="108"/>
      <c r="GUC8" s="108"/>
      <c r="GUD8" s="108"/>
      <c r="GUE8" s="108"/>
      <c r="GUF8" s="108"/>
      <c r="GUG8" s="108"/>
      <c r="GUH8" s="108"/>
      <c r="GUI8" s="108"/>
      <c r="GUJ8" s="108"/>
      <c r="GUK8" s="108"/>
      <c r="GUL8" s="108"/>
      <c r="GUM8" s="108"/>
      <c r="GUN8" s="108"/>
      <c r="GUO8" s="108"/>
      <c r="GUP8" s="108"/>
      <c r="GUQ8" s="108"/>
      <c r="GUR8" s="108"/>
      <c r="GUS8" s="108"/>
      <c r="GUT8" s="108"/>
      <c r="GUU8" s="108"/>
      <c r="GUV8" s="108"/>
      <c r="GUW8" s="108"/>
      <c r="GUX8" s="108"/>
      <c r="GUY8" s="108"/>
      <c r="GUZ8" s="108"/>
      <c r="GVA8" s="108"/>
      <c r="GVB8" s="108"/>
      <c r="GVC8" s="108"/>
      <c r="GVD8" s="108"/>
      <c r="GVE8" s="108"/>
      <c r="GVF8" s="108"/>
      <c r="GVG8" s="108"/>
      <c r="GVH8" s="108"/>
      <c r="GVI8" s="108"/>
      <c r="GVJ8" s="108"/>
      <c r="GVK8" s="108"/>
      <c r="GVL8" s="108"/>
      <c r="GVM8" s="108"/>
      <c r="GVN8" s="108"/>
      <c r="GVO8" s="108"/>
      <c r="GVP8" s="108"/>
      <c r="GVQ8" s="108"/>
      <c r="GVR8" s="108"/>
      <c r="GVS8" s="108"/>
      <c r="GVT8" s="108"/>
      <c r="GVU8" s="108"/>
      <c r="GVV8" s="108"/>
      <c r="GVW8" s="108"/>
      <c r="GVX8" s="108"/>
      <c r="GVY8" s="108"/>
      <c r="GVZ8" s="108"/>
      <c r="GWA8" s="108"/>
      <c r="GWB8" s="108"/>
      <c r="GWC8" s="108"/>
      <c r="GWD8" s="108"/>
      <c r="GWE8" s="108"/>
      <c r="GWF8" s="108"/>
      <c r="GWG8" s="108"/>
      <c r="GWH8" s="108"/>
      <c r="GWI8" s="108"/>
      <c r="GWJ8" s="108"/>
      <c r="GWK8" s="108"/>
      <c r="GWL8" s="108"/>
      <c r="GWM8" s="108"/>
      <c r="GWN8" s="108"/>
      <c r="GWO8" s="108"/>
      <c r="GWP8" s="108"/>
      <c r="GWQ8" s="108"/>
      <c r="GWR8" s="108"/>
      <c r="GWS8" s="108"/>
      <c r="GWT8" s="108"/>
      <c r="GWU8" s="108"/>
      <c r="GWV8" s="108"/>
      <c r="GWW8" s="108"/>
      <c r="GWX8" s="108"/>
      <c r="GWY8" s="108"/>
      <c r="GWZ8" s="108"/>
      <c r="GXA8" s="108"/>
      <c r="GXB8" s="108"/>
      <c r="GXC8" s="108"/>
      <c r="GXD8" s="108"/>
      <c r="GXE8" s="108"/>
      <c r="GXF8" s="108"/>
      <c r="GXG8" s="108"/>
      <c r="GXH8" s="108"/>
      <c r="GXI8" s="108"/>
      <c r="GXJ8" s="108"/>
      <c r="GXK8" s="108"/>
      <c r="GXL8" s="108"/>
      <c r="GXM8" s="108"/>
      <c r="GXN8" s="108"/>
      <c r="GXO8" s="108"/>
      <c r="GXP8" s="108"/>
      <c r="GXQ8" s="108"/>
      <c r="GXR8" s="108"/>
      <c r="GXS8" s="108"/>
      <c r="GXT8" s="108"/>
      <c r="GXU8" s="108"/>
      <c r="GXV8" s="108"/>
      <c r="GXW8" s="108"/>
      <c r="GXX8" s="108"/>
      <c r="GXY8" s="108"/>
      <c r="GXZ8" s="108"/>
      <c r="GYA8" s="108"/>
      <c r="GYB8" s="108"/>
      <c r="GYC8" s="108"/>
      <c r="GYD8" s="108"/>
      <c r="GYE8" s="108"/>
      <c r="GYF8" s="108"/>
      <c r="GYG8" s="108"/>
      <c r="GYH8" s="108"/>
      <c r="GYI8" s="108"/>
      <c r="GYJ8" s="108"/>
      <c r="GYK8" s="108"/>
      <c r="GYL8" s="108"/>
      <c r="GYM8" s="108"/>
      <c r="GYN8" s="108"/>
      <c r="GYO8" s="108"/>
      <c r="GYP8" s="108"/>
      <c r="GYQ8" s="108"/>
      <c r="GYR8" s="108"/>
      <c r="GYS8" s="108"/>
      <c r="GYT8" s="108"/>
      <c r="GYU8" s="108"/>
      <c r="GYV8" s="108"/>
      <c r="GYW8" s="108"/>
      <c r="GYX8" s="108"/>
      <c r="GYY8" s="108"/>
      <c r="GYZ8" s="108"/>
      <c r="GZA8" s="108"/>
      <c r="GZB8" s="108"/>
      <c r="GZC8" s="108"/>
      <c r="GZD8" s="108"/>
      <c r="GZE8" s="108"/>
      <c r="GZF8" s="108"/>
      <c r="GZG8" s="108"/>
      <c r="GZH8" s="108"/>
      <c r="GZI8" s="108"/>
      <c r="GZJ8" s="108"/>
      <c r="GZK8" s="108"/>
      <c r="GZL8" s="108"/>
      <c r="GZM8" s="108"/>
      <c r="GZN8" s="108"/>
      <c r="GZO8" s="108"/>
      <c r="GZP8" s="108"/>
      <c r="GZQ8" s="108"/>
      <c r="GZR8" s="108"/>
      <c r="GZS8" s="108"/>
      <c r="GZT8" s="108"/>
      <c r="GZU8" s="108"/>
      <c r="GZV8" s="108"/>
      <c r="GZW8" s="108"/>
      <c r="GZX8" s="108"/>
      <c r="GZY8" s="108"/>
      <c r="GZZ8" s="108"/>
      <c r="HAA8" s="108"/>
      <c r="HAB8" s="108"/>
      <c r="HAC8" s="108"/>
      <c r="HAD8" s="108"/>
      <c r="HAE8" s="108"/>
      <c r="HAF8" s="108"/>
      <c r="HAG8" s="108"/>
      <c r="HAH8" s="108"/>
      <c r="HAI8" s="108"/>
      <c r="HAJ8" s="108"/>
      <c r="HAK8" s="108"/>
      <c r="HAL8" s="108"/>
      <c r="HAM8" s="108"/>
      <c r="HAN8" s="108"/>
      <c r="HAO8" s="108"/>
      <c r="HAP8" s="108"/>
      <c r="HAQ8" s="108"/>
      <c r="HAR8" s="108"/>
      <c r="HAS8" s="108"/>
      <c r="HAT8" s="108"/>
      <c r="HAU8" s="108"/>
      <c r="HAV8" s="108"/>
      <c r="HAW8" s="108"/>
      <c r="HAX8" s="108"/>
      <c r="HAY8" s="108"/>
      <c r="HAZ8" s="108"/>
      <c r="HBA8" s="108"/>
      <c r="HBB8" s="108"/>
      <c r="HBC8" s="108"/>
      <c r="HBD8" s="108"/>
      <c r="HBE8" s="108"/>
      <c r="HBF8" s="108"/>
      <c r="HBG8" s="108"/>
      <c r="HBH8" s="108"/>
      <c r="HBI8" s="108"/>
      <c r="HBJ8" s="108"/>
      <c r="HBK8" s="108"/>
      <c r="HBL8" s="108"/>
      <c r="HBM8" s="108"/>
      <c r="HBN8" s="108"/>
      <c r="HBO8" s="108"/>
      <c r="HBP8" s="108"/>
      <c r="HBQ8" s="108"/>
      <c r="HBR8" s="108"/>
      <c r="HBS8" s="108"/>
      <c r="HBT8" s="108"/>
      <c r="HBU8" s="108"/>
      <c r="HBV8" s="108"/>
      <c r="HBW8" s="108"/>
      <c r="HBX8" s="108"/>
      <c r="HBY8" s="108"/>
      <c r="HBZ8" s="108"/>
      <c r="HCA8" s="108"/>
      <c r="HCB8" s="108"/>
      <c r="HCC8" s="108"/>
      <c r="HCD8" s="108"/>
      <c r="HCE8" s="108"/>
      <c r="HCF8" s="108"/>
      <c r="HCG8" s="108"/>
      <c r="HCH8" s="108"/>
      <c r="HCI8" s="108"/>
      <c r="HCJ8" s="108"/>
      <c r="HCK8" s="108"/>
      <c r="HCL8" s="108"/>
      <c r="HCM8" s="108"/>
      <c r="HCN8" s="108"/>
      <c r="HCO8" s="108"/>
      <c r="HCP8" s="108"/>
      <c r="HCQ8" s="108"/>
      <c r="HCR8" s="108"/>
      <c r="HCS8" s="108"/>
      <c r="HCT8" s="108"/>
      <c r="HCU8" s="108"/>
      <c r="HCV8" s="108"/>
      <c r="HCW8" s="108"/>
      <c r="HCX8" s="108"/>
      <c r="HCY8" s="108"/>
      <c r="HCZ8" s="108"/>
      <c r="HDA8" s="108"/>
      <c r="HDB8" s="108"/>
      <c r="HDC8" s="108"/>
      <c r="HDD8" s="108"/>
      <c r="HDE8" s="108"/>
      <c r="HDF8" s="108"/>
      <c r="HDG8" s="108"/>
      <c r="HDH8" s="108"/>
      <c r="HDI8" s="108"/>
      <c r="HDJ8" s="108"/>
      <c r="HDK8" s="108"/>
      <c r="HDL8" s="108"/>
      <c r="HDM8" s="108"/>
      <c r="HDN8" s="108"/>
      <c r="HDO8" s="108"/>
      <c r="HDP8" s="108"/>
      <c r="HDQ8" s="108"/>
      <c r="HDR8" s="108"/>
      <c r="HDS8" s="108"/>
      <c r="HDT8" s="108"/>
      <c r="HDU8" s="108"/>
      <c r="HDV8" s="108"/>
      <c r="HDW8" s="108"/>
      <c r="HDX8" s="108"/>
      <c r="HDY8" s="108"/>
      <c r="HDZ8" s="108"/>
      <c r="HEA8" s="108"/>
      <c r="HEB8" s="108"/>
      <c r="HEC8" s="108"/>
      <c r="HED8" s="108"/>
      <c r="HEE8" s="108"/>
      <c r="HEF8" s="108"/>
      <c r="HEG8" s="108"/>
      <c r="HEH8" s="108"/>
      <c r="HEI8" s="108"/>
      <c r="HEJ8" s="108"/>
      <c r="HEK8" s="108"/>
      <c r="HEL8" s="108"/>
      <c r="HEM8" s="108"/>
      <c r="HEN8" s="108"/>
      <c r="HEO8" s="108"/>
      <c r="HEP8" s="108"/>
      <c r="HEQ8" s="108"/>
      <c r="HER8" s="108"/>
      <c r="HES8" s="108"/>
      <c r="HET8" s="108"/>
      <c r="HEU8" s="108"/>
      <c r="HEV8" s="108"/>
      <c r="HEW8" s="108"/>
      <c r="HEX8" s="108"/>
      <c r="HEY8" s="108"/>
      <c r="HEZ8" s="108"/>
      <c r="HFA8" s="108"/>
      <c r="HFB8" s="108"/>
      <c r="HFC8" s="108"/>
      <c r="HFD8" s="108"/>
      <c r="HFE8" s="108"/>
      <c r="HFF8" s="108"/>
      <c r="HFG8" s="108"/>
      <c r="HFH8" s="108"/>
      <c r="HFI8" s="108"/>
      <c r="HFJ8" s="108"/>
      <c r="HFK8" s="108"/>
      <c r="HFL8" s="108"/>
      <c r="HFM8" s="108"/>
      <c r="HFN8" s="108"/>
      <c r="HFO8" s="108"/>
      <c r="HFP8" s="108"/>
      <c r="HFQ8" s="108"/>
      <c r="HFR8" s="108"/>
      <c r="HFS8" s="108"/>
      <c r="HFT8" s="108"/>
      <c r="HFU8" s="108"/>
      <c r="HFV8" s="108"/>
      <c r="HFW8" s="108"/>
      <c r="HFX8" s="108"/>
      <c r="HFY8" s="108"/>
      <c r="HFZ8" s="108"/>
      <c r="HGA8" s="108"/>
      <c r="HGB8" s="108"/>
      <c r="HGC8" s="108"/>
      <c r="HGD8" s="108"/>
      <c r="HGE8" s="108"/>
      <c r="HGF8" s="108"/>
      <c r="HGG8" s="108"/>
      <c r="HGH8" s="108"/>
      <c r="HGI8" s="108"/>
      <c r="HGJ8" s="108"/>
      <c r="HGK8" s="108"/>
      <c r="HGL8" s="108"/>
      <c r="HGM8" s="108"/>
      <c r="HGN8" s="108"/>
      <c r="HGO8" s="108"/>
      <c r="HGP8" s="108"/>
      <c r="HGQ8" s="108"/>
      <c r="HGR8" s="108"/>
      <c r="HGS8" s="108"/>
      <c r="HGT8" s="108"/>
      <c r="HGU8" s="108"/>
      <c r="HGV8" s="108"/>
      <c r="HGW8" s="108"/>
      <c r="HGX8" s="108"/>
      <c r="HGY8" s="108"/>
      <c r="HGZ8" s="108"/>
      <c r="HHA8" s="108"/>
      <c r="HHB8" s="108"/>
      <c r="HHC8" s="108"/>
      <c r="HHD8" s="108"/>
      <c r="HHE8" s="108"/>
      <c r="HHF8" s="108"/>
      <c r="HHG8" s="108"/>
      <c r="HHH8" s="108"/>
      <c r="HHI8" s="108"/>
      <c r="HHJ8" s="108"/>
      <c r="HHK8" s="108"/>
      <c r="HHL8" s="108"/>
      <c r="HHM8" s="108"/>
      <c r="HHN8" s="108"/>
      <c r="HHO8" s="108"/>
      <c r="HHP8" s="108"/>
      <c r="HHQ8" s="108"/>
      <c r="HHR8" s="108"/>
      <c r="HHS8" s="108"/>
      <c r="HHT8" s="108"/>
      <c r="HHU8" s="108"/>
      <c r="HHV8" s="108"/>
      <c r="HHW8" s="108"/>
      <c r="HHX8" s="108"/>
      <c r="HHY8" s="108"/>
      <c r="HHZ8" s="108"/>
      <c r="HIA8" s="108"/>
      <c r="HIB8" s="108"/>
      <c r="HIC8" s="108"/>
      <c r="HID8" s="108"/>
      <c r="HIE8" s="108"/>
      <c r="HIF8" s="108"/>
      <c r="HIG8" s="108"/>
      <c r="HIH8" s="108"/>
      <c r="HII8" s="108"/>
      <c r="HIJ8" s="108"/>
      <c r="HIK8" s="108"/>
      <c r="HIL8" s="108"/>
      <c r="HIM8" s="108"/>
      <c r="HIN8" s="108"/>
      <c r="HIO8" s="108"/>
      <c r="HIP8" s="108"/>
      <c r="HIQ8" s="108"/>
      <c r="HIR8" s="108"/>
      <c r="HIS8" s="108"/>
      <c r="HIT8" s="108"/>
      <c r="HIU8" s="108"/>
      <c r="HIV8" s="108"/>
      <c r="HIW8" s="108"/>
      <c r="HIX8" s="108"/>
      <c r="HIY8" s="108"/>
      <c r="HIZ8" s="108"/>
      <c r="HJA8" s="108"/>
      <c r="HJB8" s="108"/>
      <c r="HJC8" s="108"/>
      <c r="HJD8" s="108"/>
      <c r="HJE8" s="108"/>
      <c r="HJF8" s="108"/>
      <c r="HJG8" s="108"/>
      <c r="HJH8" s="108"/>
      <c r="HJI8" s="108"/>
      <c r="HJJ8" s="108"/>
      <c r="HJK8" s="108"/>
      <c r="HJL8" s="108"/>
      <c r="HJM8" s="108"/>
      <c r="HJN8" s="108"/>
      <c r="HJO8" s="108"/>
      <c r="HJP8" s="108"/>
      <c r="HJQ8" s="108"/>
      <c r="HJR8" s="108"/>
      <c r="HJS8" s="108"/>
      <c r="HJT8" s="108"/>
      <c r="HJU8" s="108"/>
      <c r="HJV8" s="108"/>
      <c r="HJW8" s="108"/>
      <c r="HJX8" s="108"/>
      <c r="HJY8" s="108"/>
      <c r="HJZ8" s="108"/>
      <c r="HKA8" s="108"/>
      <c r="HKB8" s="108"/>
      <c r="HKC8" s="108"/>
      <c r="HKD8" s="108"/>
      <c r="HKE8" s="108"/>
      <c r="HKF8" s="108"/>
      <c r="HKG8" s="108"/>
      <c r="HKH8" s="108"/>
      <c r="HKI8" s="108"/>
      <c r="HKJ8" s="108"/>
      <c r="HKK8" s="108"/>
      <c r="HKL8" s="108"/>
      <c r="HKM8" s="108"/>
      <c r="HKN8" s="108"/>
      <c r="HKO8" s="108"/>
      <c r="HKP8" s="108"/>
      <c r="HKQ8" s="108"/>
      <c r="HKR8" s="108"/>
      <c r="HKS8" s="108"/>
      <c r="HKT8" s="108"/>
      <c r="HKU8" s="108"/>
      <c r="HKV8" s="108"/>
      <c r="HKW8" s="108"/>
      <c r="HKX8" s="108"/>
      <c r="HKY8" s="108"/>
      <c r="HKZ8" s="108"/>
      <c r="HLA8" s="108"/>
      <c r="HLB8" s="108"/>
      <c r="HLC8" s="108"/>
      <c r="HLD8" s="108"/>
      <c r="HLE8" s="108"/>
      <c r="HLF8" s="108"/>
      <c r="HLG8" s="108"/>
      <c r="HLH8" s="108"/>
      <c r="HLI8" s="108"/>
      <c r="HLJ8" s="108"/>
      <c r="HLK8" s="108"/>
      <c r="HLL8" s="108"/>
      <c r="HLM8" s="108"/>
      <c r="HLN8" s="108"/>
      <c r="HLO8" s="108"/>
      <c r="HLP8" s="108"/>
      <c r="HLQ8" s="108"/>
      <c r="HLR8" s="108"/>
      <c r="HLS8" s="108"/>
      <c r="HLT8" s="108"/>
      <c r="HLU8" s="108"/>
      <c r="HLV8" s="108"/>
      <c r="HLW8" s="108"/>
      <c r="HLX8" s="108"/>
      <c r="HLY8" s="108"/>
      <c r="HLZ8" s="108"/>
      <c r="HMA8" s="108"/>
      <c r="HMB8" s="108"/>
      <c r="HMC8" s="108"/>
      <c r="HMD8" s="108"/>
      <c r="HME8" s="108"/>
      <c r="HMF8" s="108"/>
      <c r="HMG8" s="108"/>
      <c r="HMH8" s="108"/>
      <c r="HMI8" s="108"/>
      <c r="HMJ8" s="108"/>
      <c r="HMK8" s="108"/>
      <c r="HML8" s="108"/>
      <c r="HMM8" s="108"/>
      <c r="HMN8" s="108"/>
      <c r="HMO8" s="108"/>
      <c r="HMP8" s="108"/>
      <c r="HMQ8" s="108"/>
      <c r="HMR8" s="108"/>
      <c r="HMS8" s="108"/>
      <c r="HMT8" s="108"/>
      <c r="HMU8" s="108"/>
      <c r="HMV8" s="108"/>
      <c r="HMW8" s="108"/>
      <c r="HMX8" s="108"/>
      <c r="HMY8" s="108"/>
      <c r="HMZ8" s="108"/>
      <c r="HNA8" s="108"/>
      <c r="HNB8" s="108"/>
      <c r="HNC8" s="108"/>
      <c r="HND8" s="108"/>
      <c r="HNE8" s="108"/>
      <c r="HNF8" s="108"/>
      <c r="HNG8" s="108"/>
      <c r="HNH8" s="108"/>
      <c r="HNI8" s="108"/>
      <c r="HNJ8" s="108"/>
      <c r="HNK8" s="108"/>
      <c r="HNL8" s="108"/>
      <c r="HNM8" s="108"/>
      <c r="HNN8" s="108"/>
      <c r="HNO8" s="108"/>
      <c r="HNP8" s="108"/>
      <c r="HNQ8" s="108"/>
      <c r="HNR8" s="108"/>
      <c r="HNS8" s="108"/>
      <c r="HNT8" s="108"/>
      <c r="HNU8" s="108"/>
      <c r="HNV8" s="108"/>
      <c r="HNW8" s="108"/>
      <c r="HNX8" s="108"/>
      <c r="HNY8" s="108"/>
      <c r="HNZ8" s="108"/>
      <c r="HOA8" s="108"/>
      <c r="HOB8" s="108"/>
      <c r="HOC8" s="108"/>
      <c r="HOD8" s="108"/>
      <c r="HOE8" s="108"/>
      <c r="HOF8" s="108"/>
      <c r="HOG8" s="108"/>
      <c r="HOH8" s="108"/>
      <c r="HOI8" s="108"/>
      <c r="HOJ8" s="108"/>
      <c r="HOK8" s="108"/>
      <c r="HOL8" s="108"/>
      <c r="HOM8" s="108"/>
      <c r="HON8" s="108"/>
      <c r="HOO8" s="108"/>
      <c r="HOP8" s="108"/>
      <c r="HOQ8" s="108"/>
      <c r="HOR8" s="108"/>
      <c r="HOS8" s="108"/>
      <c r="HOT8" s="108"/>
      <c r="HOU8" s="108"/>
      <c r="HOV8" s="108"/>
      <c r="HOW8" s="108"/>
      <c r="HOX8" s="108"/>
      <c r="HOY8" s="108"/>
      <c r="HOZ8" s="108"/>
      <c r="HPA8" s="108"/>
      <c r="HPB8" s="108"/>
      <c r="HPC8" s="108"/>
      <c r="HPD8" s="108"/>
      <c r="HPE8" s="108"/>
      <c r="HPF8" s="108"/>
      <c r="HPG8" s="108"/>
      <c r="HPH8" s="108"/>
      <c r="HPI8" s="108"/>
      <c r="HPJ8" s="108"/>
      <c r="HPK8" s="108"/>
      <c r="HPL8" s="108"/>
      <c r="HPM8" s="108"/>
      <c r="HPN8" s="108"/>
      <c r="HPO8" s="108"/>
      <c r="HPP8" s="108"/>
      <c r="HPQ8" s="108"/>
      <c r="HPR8" s="108"/>
      <c r="HPS8" s="108"/>
      <c r="HPT8" s="108"/>
      <c r="HPU8" s="108"/>
      <c r="HPV8" s="108"/>
      <c r="HPW8" s="108"/>
      <c r="HPX8" s="108"/>
      <c r="HPY8" s="108"/>
      <c r="HPZ8" s="108"/>
      <c r="HQA8" s="108"/>
      <c r="HQB8" s="108"/>
      <c r="HQC8" s="108"/>
      <c r="HQD8" s="108"/>
      <c r="HQE8" s="108"/>
      <c r="HQF8" s="108"/>
      <c r="HQG8" s="108"/>
      <c r="HQH8" s="108"/>
      <c r="HQI8" s="108"/>
      <c r="HQJ8" s="108"/>
      <c r="HQK8" s="108"/>
      <c r="HQL8" s="108"/>
      <c r="HQM8" s="108"/>
      <c r="HQN8" s="108"/>
      <c r="HQO8" s="108"/>
      <c r="HQP8" s="108"/>
      <c r="HQQ8" s="108"/>
      <c r="HQR8" s="108"/>
      <c r="HQS8" s="108"/>
      <c r="HQT8" s="108"/>
      <c r="HQU8" s="108"/>
      <c r="HQV8" s="108"/>
      <c r="HQW8" s="108"/>
      <c r="HQX8" s="108"/>
      <c r="HQY8" s="108"/>
      <c r="HQZ8" s="108"/>
      <c r="HRA8" s="108"/>
      <c r="HRB8" s="108"/>
      <c r="HRC8" s="108"/>
      <c r="HRD8" s="108"/>
      <c r="HRE8" s="108"/>
      <c r="HRF8" s="108"/>
      <c r="HRG8" s="108"/>
      <c r="HRH8" s="108"/>
      <c r="HRI8" s="108"/>
      <c r="HRJ8" s="108"/>
      <c r="HRK8" s="108"/>
      <c r="HRL8" s="108"/>
      <c r="HRM8" s="108"/>
      <c r="HRN8" s="108"/>
      <c r="HRO8" s="108"/>
      <c r="HRP8" s="108"/>
      <c r="HRQ8" s="108"/>
      <c r="HRR8" s="108"/>
      <c r="HRS8" s="108"/>
      <c r="HRT8" s="108"/>
      <c r="HRU8" s="108"/>
      <c r="HRV8" s="108"/>
      <c r="HRW8" s="108"/>
      <c r="HRX8" s="108"/>
      <c r="HRY8" s="108"/>
      <c r="HRZ8" s="108"/>
      <c r="HSA8" s="108"/>
      <c r="HSB8" s="108"/>
      <c r="HSC8" s="108"/>
      <c r="HSD8" s="108"/>
      <c r="HSE8" s="108"/>
      <c r="HSF8" s="108"/>
      <c r="HSG8" s="108"/>
      <c r="HSH8" s="108"/>
      <c r="HSI8" s="108"/>
      <c r="HSJ8" s="108"/>
      <c r="HSK8" s="108"/>
      <c r="HSL8" s="108"/>
      <c r="HSM8" s="108"/>
      <c r="HSN8" s="108"/>
      <c r="HSO8" s="108"/>
      <c r="HSP8" s="108"/>
      <c r="HSQ8" s="108"/>
      <c r="HSR8" s="108"/>
      <c r="HSS8" s="108"/>
      <c r="HST8" s="108"/>
      <c r="HSU8" s="108"/>
      <c r="HSV8" s="108"/>
      <c r="HSW8" s="108"/>
      <c r="HSX8" s="108"/>
      <c r="HSY8" s="108"/>
      <c r="HSZ8" s="108"/>
      <c r="HTA8" s="108"/>
      <c r="HTB8" s="108"/>
      <c r="HTC8" s="108"/>
      <c r="HTD8" s="108"/>
      <c r="HTE8" s="108"/>
      <c r="HTF8" s="108"/>
      <c r="HTG8" s="108"/>
      <c r="HTH8" s="108"/>
      <c r="HTI8" s="108"/>
      <c r="HTJ8" s="108"/>
      <c r="HTK8" s="108"/>
      <c r="HTL8" s="108"/>
      <c r="HTM8" s="108"/>
      <c r="HTN8" s="108"/>
      <c r="HTO8" s="108"/>
      <c r="HTP8" s="108"/>
      <c r="HTQ8" s="108"/>
      <c r="HTR8" s="108"/>
      <c r="HTS8" s="108"/>
      <c r="HTT8" s="108"/>
      <c r="HTU8" s="108"/>
      <c r="HTV8" s="108"/>
      <c r="HTW8" s="108"/>
      <c r="HTX8" s="108"/>
      <c r="HTY8" s="108"/>
      <c r="HTZ8" s="108"/>
      <c r="HUA8" s="108"/>
      <c r="HUB8" s="108"/>
      <c r="HUC8" s="108"/>
      <c r="HUD8" s="108"/>
      <c r="HUE8" s="108"/>
      <c r="HUF8" s="108"/>
      <c r="HUG8" s="108"/>
      <c r="HUH8" s="108"/>
      <c r="HUI8" s="108"/>
      <c r="HUJ8" s="108"/>
      <c r="HUK8" s="108"/>
      <c r="HUL8" s="108"/>
      <c r="HUM8" s="108"/>
      <c r="HUN8" s="108"/>
      <c r="HUO8" s="108"/>
      <c r="HUP8" s="108"/>
      <c r="HUQ8" s="108"/>
      <c r="HUR8" s="108"/>
      <c r="HUS8" s="108"/>
      <c r="HUT8" s="108"/>
      <c r="HUU8" s="108"/>
      <c r="HUV8" s="108"/>
      <c r="HUW8" s="108"/>
      <c r="HUX8" s="108"/>
      <c r="HUY8" s="108"/>
      <c r="HUZ8" s="108"/>
      <c r="HVA8" s="108"/>
      <c r="HVB8" s="108"/>
      <c r="HVC8" s="108"/>
      <c r="HVD8" s="108"/>
      <c r="HVE8" s="108"/>
      <c r="HVF8" s="108"/>
      <c r="HVG8" s="108"/>
      <c r="HVH8" s="108"/>
      <c r="HVI8" s="108"/>
      <c r="HVJ8" s="108"/>
      <c r="HVK8" s="108"/>
      <c r="HVL8" s="108"/>
      <c r="HVM8" s="108"/>
      <c r="HVN8" s="108"/>
      <c r="HVO8" s="108"/>
      <c r="HVP8" s="108"/>
      <c r="HVQ8" s="108"/>
      <c r="HVR8" s="108"/>
      <c r="HVS8" s="108"/>
      <c r="HVT8" s="108"/>
      <c r="HVU8" s="108"/>
      <c r="HVV8" s="108"/>
      <c r="HVW8" s="108"/>
      <c r="HVX8" s="108"/>
      <c r="HVY8" s="108"/>
      <c r="HVZ8" s="108"/>
      <c r="HWA8" s="108"/>
      <c r="HWB8" s="108"/>
      <c r="HWC8" s="108"/>
      <c r="HWD8" s="108"/>
      <c r="HWE8" s="108"/>
      <c r="HWF8" s="108"/>
      <c r="HWG8" s="108"/>
      <c r="HWH8" s="108"/>
      <c r="HWI8" s="108"/>
      <c r="HWJ8" s="108"/>
      <c r="HWK8" s="108"/>
      <c r="HWL8" s="108"/>
      <c r="HWM8" s="108"/>
      <c r="HWN8" s="108"/>
      <c r="HWO8" s="108"/>
      <c r="HWP8" s="108"/>
      <c r="HWQ8" s="108"/>
      <c r="HWR8" s="108"/>
      <c r="HWS8" s="108"/>
      <c r="HWT8" s="108"/>
      <c r="HWU8" s="108"/>
      <c r="HWV8" s="108"/>
      <c r="HWW8" s="108"/>
      <c r="HWX8" s="108"/>
      <c r="HWY8" s="108"/>
      <c r="HWZ8" s="108"/>
      <c r="HXA8" s="108"/>
      <c r="HXB8" s="108"/>
      <c r="HXC8" s="108"/>
      <c r="HXD8" s="108"/>
      <c r="HXE8" s="108"/>
      <c r="HXF8" s="108"/>
      <c r="HXG8" s="108"/>
      <c r="HXH8" s="108"/>
      <c r="HXI8" s="108"/>
      <c r="HXJ8" s="108"/>
      <c r="HXK8" s="108"/>
      <c r="HXL8" s="108"/>
      <c r="HXM8" s="108"/>
      <c r="HXN8" s="108"/>
      <c r="HXO8" s="108"/>
      <c r="HXP8" s="108"/>
      <c r="HXQ8" s="108"/>
      <c r="HXR8" s="108"/>
      <c r="HXS8" s="108"/>
      <c r="HXT8" s="108"/>
      <c r="HXU8" s="108"/>
      <c r="HXV8" s="108"/>
      <c r="HXW8" s="108"/>
      <c r="HXX8" s="108"/>
      <c r="HXY8" s="108"/>
      <c r="HXZ8" s="108"/>
      <c r="HYA8" s="108"/>
      <c r="HYB8" s="108"/>
      <c r="HYC8" s="108"/>
      <c r="HYD8" s="108"/>
      <c r="HYE8" s="108"/>
      <c r="HYF8" s="108"/>
      <c r="HYG8" s="108"/>
      <c r="HYH8" s="108"/>
      <c r="HYI8" s="108"/>
      <c r="HYJ8" s="108"/>
      <c r="HYK8" s="108"/>
      <c r="HYL8" s="108"/>
      <c r="HYM8" s="108"/>
      <c r="HYN8" s="108"/>
      <c r="HYO8" s="108"/>
      <c r="HYP8" s="108"/>
      <c r="HYQ8" s="108"/>
      <c r="HYR8" s="108"/>
      <c r="HYS8" s="108"/>
      <c r="HYT8" s="108"/>
      <c r="HYU8" s="108"/>
      <c r="HYV8" s="108"/>
      <c r="HYW8" s="108"/>
      <c r="HYX8" s="108"/>
      <c r="HYY8" s="108"/>
      <c r="HYZ8" s="108"/>
      <c r="HZA8" s="108"/>
      <c r="HZB8" s="108"/>
      <c r="HZC8" s="108"/>
      <c r="HZD8" s="108"/>
      <c r="HZE8" s="108"/>
      <c r="HZF8" s="108"/>
      <c r="HZG8" s="108"/>
      <c r="HZH8" s="108"/>
      <c r="HZI8" s="108"/>
      <c r="HZJ8" s="108"/>
      <c r="HZK8" s="108"/>
      <c r="HZL8" s="108"/>
      <c r="HZM8" s="108"/>
      <c r="HZN8" s="108"/>
      <c r="HZO8" s="108"/>
      <c r="HZP8" s="108"/>
      <c r="HZQ8" s="108"/>
      <c r="HZR8" s="108"/>
      <c r="HZS8" s="108"/>
      <c r="HZT8" s="108"/>
      <c r="HZU8" s="108"/>
      <c r="HZV8" s="108"/>
      <c r="HZW8" s="108"/>
      <c r="HZX8" s="108"/>
      <c r="HZY8" s="108"/>
      <c r="HZZ8" s="108"/>
      <c r="IAA8" s="108"/>
      <c r="IAB8" s="108"/>
      <c r="IAC8" s="108"/>
      <c r="IAD8" s="108"/>
      <c r="IAE8" s="108"/>
      <c r="IAF8" s="108"/>
      <c r="IAG8" s="108"/>
      <c r="IAH8" s="108"/>
      <c r="IAI8" s="108"/>
      <c r="IAJ8" s="108"/>
      <c r="IAK8" s="108"/>
      <c r="IAL8" s="108"/>
      <c r="IAM8" s="108"/>
      <c r="IAN8" s="108"/>
      <c r="IAO8" s="108"/>
      <c r="IAP8" s="108"/>
      <c r="IAQ8" s="108"/>
      <c r="IAR8" s="108"/>
      <c r="IAS8" s="108"/>
      <c r="IAT8" s="108"/>
      <c r="IAU8" s="108"/>
      <c r="IAV8" s="108"/>
      <c r="IAW8" s="108"/>
      <c r="IAX8" s="108"/>
      <c r="IAY8" s="108"/>
      <c r="IAZ8" s="108"/>
      <c r="IBA8" s="108"/>
      <c r="IBB8" s="108"/>
      <c r="IBC8" s="108"/>
      <c r="IBD8" s="108"/>
      <c r="IBE8" s="108"/>
      <c r="IBF8" s="108"/>
      <c r="IBG8" s="108"/>
      <c r="IBH8" s="108"/>
      <c r="IBI8" s="108"/>
      <c r="IBJ8" s="108"/>
      <c r="IBK8" s="108"/>
      <c r="IBL8" s="108"/>
      <c r="IBM8" s="108"/>
      <c r="IBN8" s="108"/>
      <c r="IBO8" s="108"/>
      <c r="IBP8" s="108"/>
      <c r="IBQ8" s="108"/>
      <c r="IBR8" s="108"/>
      <c r="IBS8" s="108"/>
      <c r="IBT8" s="108"/>
      <c r="IBU8" s="108"/>
      <c r="IBV8" s="108"/>
      <c r="IBW8" s="108"/>
      <c r="IBX8" s="108"/>
      <c r="IBY8" s="108"/>
      <c r="IBZ8" s="108"/>
      <c r="ICA8" s="108"/>
      <c r="ICB8" s="108"/>
      <c r="ICC8" s="108"/>
      <c r="ICD8" s="108"/>
      <c r="ICE8" s="108"/>
      <c r="ICF8" s="108"/>
      <c r="ICG8" s="108"/>
      <c r="ICH8" s="108"/>
      <c r="ICI8" s="108"/>
      <c r="ICJ8" s="108"/>
      <c r="ICK8" s="108"/>
      <c r="ICL8" s="108"/>
      <c r="ICM8" s="108"/>
      <c r="ICN8" s="108"/>
      <c r="ICO8" s="108"/>
      <c r="ICP8" s="108"/>
      <c r="ICQ8" s="108"/>
      <c r="ICR8" s="108"/>
      <c r="ICS8" s="108"/>
      <c r="ICT8" s="108"/>
      <c r="ICU8" s="108"/>
      <c r="ICV8" s="108"/>
      <c r="ICW8" s="108"/>
      <c r="ICX8" s="108"/>
      <c r="ICY8" s="108"/>
      <c r="ICZ8" s="108"/>
      <c r="IDA8" s="108"/>
      <c r="IDB8" s="108"/>
      <c r="IDC8" s="108"/>
      <c r="IDD8" s="108"/>
      <c r="IDE8" s="108"/>
      <c r="IDF8" s="108"/>
      <c r="IDG8" s="108"/>
      <c r="IDH8" s="108"/>
      <c r="IDI8" s="108"/>
      <c r="IDJ8" s="108"/>
      <c r="IDK8" s="108"/>
      <c r="IDL8" s="108"/>
      <c r="IDM8" s="108"/>
      <c r="IDN8" s="108"/>
      <c r="IDO8" s="108"/>
      <c r="IDP8" s="108"/>
      <c r="IDQ8" s="108"/>
      <c r="IDR8" s="108"/>
      <c r="IDS8" s="108"/>
      <c r="IDT8" s="108"/>
      <c r="IDU8" s="108"/>
      <c r="IDV8" s="108"/>
      <c r="IDW8" s="108"/>
      <c r="IDX8" s="108"/>
      <c r="IDY8" s="108"/>
      <c r="IDZ8" s="108"/>
      <c r="IEA8" s="108"/>
      <c r="IEB8" s="108"/>
      <c r="IEC8" s="108"/>
      <c r="IED8" s="108"/>
      <c r="IEE8" s="108"/>
      <c r="IEF8" s="108"/>
      <c r="IEG8" s="108"/>
      <c r="IEH8" s="108"/>
      <c r="IEI8" s="108"/>
      <c r="IEJ8" s="108"/>
      <c r="IEK8" s="108"/>
      <c r="IEL8" s="108"/>
      <c r="IEM8" s="108"/>
      <c r="IEN8" s="108"/>
      <c r="IEO8" s="108"/>
      <c r="IEP8" s="108"/>
      <c r="IEQ8" s="108"/>
      <c r="IER8" s="108"/>
      <c r="IES8" s="108"/>
      <c r="IET8" s="108"/>
      <c r="IEU8" s="108"/>
      <c r="IEV8" s="108"/>
      <c r="IEW8" s="108"/>
      <c r="IEX8" s="108"/>
      <c r="IEY8" s="108"/>
      <c r="IEZ8" s="108"/>
      <c r="IFA8" s="108"/>
      <c r="IFB8" s="108"/>
      <c r="IFC8" s="108"/>
      <c r="IFD8" s="108"/>
      <c r="IFE8" s="108"/>
      <c r="IFF8" s="108"/>
      <c r="IFG8" s="108"/>
      <c r="IFH8" s="108"/>
      <c r="IFI8" s="108"/>
      <c r="IFJ8" s="108"/>
      <c r="IFK8" s="108"/>
      <c r="IFL8" s="108"/>
      <c r="IFM8" s="108"/>
      <c r="IFN8" s="108"/>
      <c r="IFO8" s="108"/>
      <c r="IFP8" s="108"/>
      <c r="IFQ8" s="108"/>
      <c r="IFR8" s="108"/>
      <c r="IFS8" s="108"/>
      <c r="IFT8" s="108"/>
      <c r="IFU8" s="108"/>
      <c r="IFV8" s="108"/>
      <c r="IFW8" s="108"/>
      <c r="IFX8" s="108"/>
      <c r="IFY8" s="108"/>
      <c r="IFZ8" s="108"/>
      <c r="IGA8" s="108"/>
      <c r="IGB8" s="108"/>
      <c r="IGC8" s="108"/>
      <c r="IGD8" s="108"/>
      <c r="IGE8" s="108"/>
      <c r="IGF8" s="108"/>
      <c r="IGG8" s="108"/>
      <c r="IGH8" s="108"/>
      <c r="IGI8" s="108"/>
      <c r="IGJ8" s="108"/>
      <c r="IGK8" s="108"/>
      <c r="IGL8" s="108"/>
      <c r="IGM8" s="108"/>
      <c r="IGN8" s="108"/>
      <c r="IGO8" s="108"/>
      <c r="IGP8" s="108"/>
      <c r="IGQ8" s="108"/>
      <c r="IGR8" s="108"/>
      <c r="IGS8" s="108"/>
      <c r="IGT8" s="108"/>
      <c r="IGU8" s="108"/>
      <c r="IGV8" s="108"/>
      <c r="IGW8" s="108"/>
      <c r="IGX8" s="108"/>
      <c r="IGY8" s="108"/>
      <c r="IGZ8" s="108"/>
      <c r="IHA8" s="108"/>
      <c r="IHB8" s="108"/>
      <c r="IHC8" s="108"/>
      <c r="IHD8" s="108"/>
      <c r="IHE8" s="108"/>
      <c r="IHF8" s="108"/>
      <c r="IHG8" s="108"/>
      <c r="IHH8" s="108"/>
      <c r="IHI8" s="108"/>
      <c r="IHJ8" s="108"/>
      <c r="IHK8" s="108"/>
      <c r="IHL8" s="108"/>
      <c r="IHM8" s="108"/>
      <c r="IHN8" s="108"/>
      <c r="IHO8" s="108"/>
      <c r="IHP8" s="108"/>
      <c r="IHQ8" s="108"/>
      <c r="IHR8" s="108"/>
      <c r="IHS8" s="108"/>
      <c r="IHT8" s="108"/>
      <c r="IHU8" s="108"/>
      <c r="IHV8" s="108"/>
      <c r="IHW8" s="108"/>
      <c r="IHX8" s="108"/>
      <c r="IHY8" s="108"/>
      <c r="IHZ8" s="108"/>
      <c r="IIA8" s="108"/>
      <c r="IIB8" s="108"/>
      <c r="IIC8" s="108"/>
      <c r="IID8" s="108"/>
      <c r="IIE8" s="108"/>
      <c r="IIF8" s="108"/>
      <c r="IIG8" s="108"/>
      <c r="IIH8" s="108"/>
      <c r="III8" s="108"/>
      <c r="IIJ8" s="108"/>
      <c r="IIK8" s="108"/>
      <c r="IIL8" s="108"/>
      <c r="IIM8" s="108"/>
      <c r="IIN8" s="108"/>
      <c r="IIO8" s="108"/>
      <c r="IIP8" s="108"/>
      <c r="IIQ8" s="108"/>
      <c r="IIR8" s="108"/>
      <c r="IIS8" s="108"/>
      <c r="IIT8" s="108"/>
      <c r="IIU8" s="108"/>
      <c r="IIV8" s="108"/>
      <c r="IIW8" s="108"/>
      <c r="IIX8" s="108"/>
      <c r="IIY8" s="108"/>
      <c r="IIZ8" s="108"/>
      <c r="IJA8" s="108"/>
      <c r="IJB8" s="108"/>
      <c r="IJC8" s="108"/>
      <c r="IJD8" s="108"/>
      <c r="IJE8" s="108"/>
      <c r="IJF8" s="108"/>
      <c r="IJG8" s="108"/>
      <c r="IJH8" s="108"/>
      <c r="IJI8" s="108"/>
      <c r="IJJ8" s="108"/>
      <c r="IJK8" s="108"/>
      <c r="IJL8" s="108"/>
      <c r="IJM8" s="108"/>
      <c r="IJN8" s="108"/>
      <c r="IJO8" s="108"/>
      <c r="IJP8" s="108"/>
      <c r="IJQ8" s="108"/>
      <c r="IJR8" s="108"/>
      <c r="IJS8" s="108"/>
      <c r="IJT8" s="108"/>
      <c r="IJU8" s="108"/>
      <c r="IJV8" s="108"/>
      <c r="IJW8" s="108"/>
      <c r="IJX8" s="108"/>
      <c r="IJY8" s="108"/>
      <c r="IJZ8" s="108"/>
      <c r="IKA8" s="108"/>
      <c r="IKB8" s="108"/>
      <c r="IKC8" s="108"/>
      <c r="IKD8" s="108"/>
      <c r="IKE8" s="108"/>
      <c r="IKF8" s="108"/>
      <c r="IKG8" s="108"/>
      <c r="IKH8" s="108"/>
      <c r="IKI8" s="108"/>
      <c r="IKJ8" s="108"/>
      <c r="IKK8" s="108"/>
      <c r="IKL8" s="108"/>
      <c r="IKM8" s="108"/>
      <c r="IKN8" s="108"/>
      <c r="IKO8" s="108"/>
      <c r="IKP8" s="108"/>
      <c r="IKQ8" s="108"/>
      <c r="IKR8" s="108"/>
      <c r="IKS8" s="108"/>
      <c r="IKT8" s="108"/>
      <c r="IKU8" s="108"/>
      <c r="IKV8" s="108"/>
      <c r="IKW8" s="108"/>
      <c r="IKX8" s="108"/>
      <c r="IKY8" s="108"/>
      <c r="IKZ8" s="108"/>
      <c r="ILA8" s="108"/>
      <c r="ILB8" s="108"/>
      <c r="ILC8" s="108"/>
      <c r="ILD8" s="108"/>
      <c r="ILE8" s="108"/>
      <c r="ILF8" s="108"/>
      <c r="ILG8" s="108"/>
      <c r="ILH8" s="108"/>
      <c r="ILI8" s="108"/>
      <c r="ILJ8" s="108"/>
      <c r="ILK8" s="108"/>
      <c r="ILL8" s="108"/>
      <c r="ILM8" s="108"/>
      <c r="ILN8" s="108"/>
      <c r="ILO8" s="108"/>
      <c r="ILP8" s="108"/>
      <c r="ILQ8" s="108"/>
      <c r="ILR8" s="108"/>
      <c r="ILS8" s="108"/>
      <c r="ILT8" s="108"/>
      <c r="ILU8" s="108"/>
      <c r="ILV8" s="108"/>
      <c r="ILW8" s="108"/>
      <c r="ILX8" s="108"/>
      <c r="ILY8" s="108"/>
      <c r="ILZ8" s="108"/>
      <c r="IMA8" s="108"/>
      <c r="IMB8" s="108"/>
      <c r="IMC8" s="108"/>
      <c r="IMD8" s="108"/>
      <c r="IME8" s="108"/>
      <c r="IMF8" s="108"/>
      <c r="IMG8" s="108"/>
      <c r="IMH8" s="108"/>
      <c r="IMI8" s="108"/>
      <c r="IMJ8" s="108"/>
      <c r="IMK8" s="108"/>
      <c r="IML8" s="108"/>
      <c r="IMM8" s="108"/>
      <c r="IMN8" s="108"/>
      <c r="IMO8" s="108"/>
      <c r="IMP8" s="108"/>
      <c r="IMQ8" s="108"/>
      <c r="IMR8" s="108"/>
      <c r="IMS8" s="108"/>
      <c r="IMT8" s="108"/>
      <c r="IMU8" s="108"/>
      <c r="IMV8" s="108"/>
      <c r="IMW8" s="108"/>
      <c r="IMX8" s="108"/>
      <c r="IMY8" s="108"/>
      <c r="IMZ8" s="108"/>
      <c r="INA8" s="108"/>
      <c r="INB8" s="108"/>
      <c r="INC8" s="108"/>
      <c r="IND8" s="108"/>
      <c r="INE8" s="108"/>
      <c r="INF8" s="108"/>
      <c r="ING8" s="108"/>
      <c r="INH8" s="108"/>
      <c r="INI8" s="108"/>
      <c r="INJ8" s="108"/>
      <c r="INK8" s="108"/>
      <c r="INL8" s="108"/>
      <c r="INM8" s="108"/>
      <c r="INN8" s="108"/>
      <c r="INO8" s="108"/>
      <c r="INP8" s="108"/>
      <c r="INQ8" s="108"/>
      <c r="INR8" s="108"/>
      <c r="INS8" s="108"/>
      <c r="INT8" s="108"/>
      <c r="INU8" s="108"/>
      <c r="INV8" s="108"/>
      <c r="INW8" s="108"/>
      <c r="INX8" s="108"/>
      <c r="INY8" s="108"/>
      <c r="INZ8" s="108"/>
      <c r="IOA8" s="108"/>
      <c r="IOB8" s="108"/>
      <c r="IOC8" s="108"/>
      <c r="IOD8" s="108"/>
      <c r="IOE8" s="108"/>
      <c r="IOF8" s="108"/>
      <c r="IOG8" s="108"/>
      <c r="IOH8" s="108"/>
      <c r="IOI8" s="108"/>
      <c r="IOJ8" s="108"/>
      <c r="IOK8" s="108"/>
      <c r="IOL8" s="108"/>
      <c r="IOM8" s="108"/>
      <c r="ION8" s="108"/>
      <c r="IOO8" s="108"/>
      <c r="IOP8" s="108"/>
      <c r="IOQ8" s="108"/>
      <c r="IOR8" s="108"/>
      <c r="IOS8" s="108"/>
      <c r="IOT8" s="108"/>
      <c r="IOU8" s="108"/>
      <c r="IOV8" s="108"/>
      <c r="IOW8" s="108"/>
      <c r="IOX8" s="108"/>
      <c r="IOY8" s="108"/>
      <c r="IOZ8" s="108"/>
      <c r="IPA8" s="108"/>
      <c r="IPB8" s="108"/>
      <c r="IPC8" s="108"/>
      <c r="IPD8" s="108"/>
      <c r="IPE8" s="108"/>
      <c r="IPF8" s="108"/>
      <c r="IPG8" s="108"/>
      <c r="IPH8" s="108"/>
      <c r="IPI8" s="108"/>
      <c r="IPJ8" s="108"/>
      <c r="IPK8" s="108"/>
      <c r="IPL8" s="108"/>
      <c r="IPM8" s="108"/>
      <c r="IPN8" s="108"/>
      <c r="IPO8" s="108"/>
      <c r="IPP8" s="108"/>
      <c r="IPQ8" s="108"/>
      <c r="IPR8" s="108"/>
      <c r="IPS8" s="108"/>
      <c r="IPT8" s="108"/>
      <c r="IPU8" s="108"/>
      <c r="IPV8" s="108"/>
      <c r="IPW8" s="108"/>
      <c r="IPX8" s="108"/>
      <c r="IPY8" s="108"/>
      <c r="IPZ8" s="108"/>
      <c r="IQA8" s="108"/>
      <c r="IQB8" s="108"/>
      <c r="IQC8" s="108"/>
      <c r="IQD8" s="108"/>
      <c r="IQE8" s="108"/>
      <c r="IQF8" s="108"/>
      <c r="IQG8" s="108"/>
      <c r="IQH8" s="108"/>
      <c r="IQI8" s="108"/>
      <c r="IQJ8" s="108"/>
      <c r="IQK8" s="108"/>
      <c r="IQL8" s="108"/>
      <c r="IQM8" s="108"/>
      <c r="IQN8" s="108"/>
      <c r="IQO8" s="108"/>
      <c r="IQP8" s="108"/>
      <c r="IQQ8" s="108"/>
      <c r="IQR8" s="108"/>
      <c r="IQS8" s="108"/>
      <c r="IQT8" s="108"/>
      <c r="IQU8" s="108"/>
      <c r="IQV8" s="108"/>
      <c r="IQW8" s="108"/>
      <c r="IQX8" s="108"/>
      <c r="IQY8" s="108"/>
      <c r="IQZ8" s="108"/>
      <c r="IRA8" s="108"/>
      <c r="IRB8" s="108"/>
      <c r="IRC8" s="108"/>
      <c r="IRD8" s="108"/>
      <c r="IRE8" s="108"/>
      <c r="IRF8" s="108"/>
      <c r="IRG8" s="108"/>
      <c r="IRH8" s="108"/>
      <c r="IRI8" s="108"/>
      <c r="IRJ8" s="108"/>
      <c r="IRK8" s="108"/>
      <c r="IRL8" s="108"/>
      <c r="IRM8" s="108"/>
      <c r="IRN8" s="108"/>
      <c r="IRO8" s="108"/>
      <c r="IRP8" s="108"/>
      <c r="IRQ8" s="108"/>
      <c r="IRR8" s="108"/>
      <c r="IRS8" s="108"/>
      <c r="IRT8" s="108"/>
      <c r="IRU8" s="108"/>
      <c r="IRV8" s="108"/>
      <c r="IRW8" s="108"/>
      <c r="IRX8" s="108"/>
      <c r="IRY8" s="108"/>
      <c r="IRZ8" s="108"/>
      <c r="ISA8" s="108"/>
      <c r="ISB8" s="108"/>
      <c r="ISC8" s="108"/>
      <c r="ISD8" s="108"/>
      <c r="ISE8" s="108"/>
      <c r="ISF8" s="108"/>
      <c r="ISG8" s="108"/>
      <c r="ISH8" s="108"/>
      <c r="ISI8" s="108"/>
      <c r="ISJ8" s="108"/>
      <c r="ISK8" s="108"/>
      <c r="ISL8" s="108"/>
      <c r="ISM8" s="108"/>
      <c r="ISN8" s="108"/>
      <c r="ISO8" s="108"/>
      <c r="ISP8" s="108"/>
      <c r="ISQ8" s="108"/>
      <c r="ISR8" s="108"/>
      <c r="ISS8" s="108"/>
      <c r="IST8" s="108"/>
      <c r="ISU8" s="108"/>
      <c r="ISV8" s="108"/>
      <c r="ISW8" s="108"/>
      <c r="ISX8" s="108"/>
      <c r="ISY8" s="108"/>
      <c r="ISZ8" s="108"/>
      <c r="ITA8" s="108"/>
      <c r="ITB8" s="108"/>
      <c r="ITC8" s="108"/>
      <c r="ITD8" s="108"/>
      <c r="ITE8" s="108"/>
      <c r="ITF8" s="108"/>
      <c r="ITG8" s="108"/>
      <c r="ITH8" s="108"/>
      <c r="ITI8" s="108"/>
      <c r="ITJ8" s="108"/>
      <c r="ITK8" s="108"/>
      <c r="ITL8" s="108"/>
      <c r="ITM8" s="108"/>
      <c r="ITN8" s="108"/>
      <c r="ITO8" s="108"/>
      <c r="ITP8" s="108"/>
      <c r="ITQ8" s="108"/>
      <c r="ITR8" s="108"/>
      <c r="ITS8" s="108"/>
      <c r="ITT8" s="108"/>
      <c r="ITU8" s="108"/>
      <c r="ITV8" s="108"/>
      <c r="ITW8" s="108"/>
      <c r="ITX8" s="108"/>
      <c r="ITY8" s="108"/>
      <c r="ITZ8" s="108"/>
      <c r="IUA8" s="108"/>
      <c r="IUB8" s="108"/>
      <c r="IUC8" s="108"/>
      <c r="IUD8" s="108"/>
      <c r="IUE8" s="108"/>
      <c r="IUF8" s="108"/>
      <c r="IUG8" s="108"/>
      <c r="IUH8" s="108"/>
      <c r="IUI8" s="108"/>
      <c r="IUJ8" s="108"/>
      <c r="IUK8" s="108"/>
      <c r="IUL8" s="108"/>
      <c r="IUM8" s="108"/>
      <c r="IUN8" s="108"/>
      <c r="IUO8" s="108"/>
      <c r="IUP8" s="108"/>
      <c r="IUQ8" s="108"/>
      <c r="IUR8" s="108"/>
      <c r="IUS8" s="108"/>
      <c r="IUT8" s="108"/>
      <c r="IUU8" s="108"/>
      <c r="IUV8" s="108"/>
      <c r="IUW8" s="108"/>
      <c r="IUX8" s="108"/>
      <c r="IUY8" s="108"/>
      <c r="IUZ8" s="108"/>
      <c r="IVA8" s="108"/>
      <c r="IVB8" s="108"/>
      <c r="IVC8" s="108"/>
      <c r="IVD8" s="108"/>
      <c r="IVE8" s="108"/>
      <c r="IVF8" s="108"/>
      <c r="IVG8" s="108"/>
      <c r="IVH8" s="108"/>
      <c r="IVI8" s="108"/>
      <c r="IVJ8" s="108"/>
      <c r="IVK8" s="108"/>
      <c r="IVL8" s="108"/>
      <c r="IVM8" s="108"/>
      <c r="IVN8" s="108"/>
      <c r="IVO8" s="108"/>
      <c r="IVP8" s="108"/>
      <c r="IVQ8" s="108"/>
      <c r="IVR8" s="108"/>
      <c r="IVS8" s="108"/>
      <c r="IVT8" s="108"/>
      <c r="IVU8" s="108"/>
      <c r="IVV8" s="108"/>
      <c r="IVW8" s="108"/>
      <c r="IVX8" s="108"/>
      <c r="IVY8" s="108"/>
      <c r="IVZ8" s="108"/>
      <c r="IWA8" s="108"/>
      <c r="IWB8" s="108"/>
      <c r="IWC8" s="108"/>
      <c r="IWD8" s="108"/>
      <c r="IWE8" s="108"/>
      <c r="IWF8" s="108"/>
      <c r="IWG8" s="108"/>
      <c r="IWH8" s="108"/>
      <c r="IWI8" s="108"/>
      <c r="IWJ8" s="108"/>
      <c r="IWK8" s="108"/>
      <c r="IWL8" s="108"/>
      <c r="IWM8" s="108"/>
      <c r="IWN8" s="108"/>
      <c r="IWO8" s="108"/>
      <c r="IWP8" s="108"/>
      <c r="IWQ8" s="108"/>
      <c r="IWR8" s="108"/>
      <c r="IWS8" s="108"/>
      <c r="IWT8" s="108"/>
      <c r="IWU8" s="108"/>
      <c r="IWV8" s="108"/>
      <c r="IWW8" s="108"/>
      <c r="IWX8" s="108"/>
      <c r="IWY8" s="108"/>
      <c r="IWZ8" s="108"/>
      <c r="IXA8" s="108"/>
      <c r="IXB8" s="108"/>
      <c r="IXC8" s="108"/>
      <c r="IXD8" s="108"/>
      <c r="IXE8" s="108"/>
      <c r="IXF8" s="108"/>
      <c r="IXG8" s="108"/>
      <c r="IXH8" s="108"/>
      <c r="IXI8" s="108"/>
      <c r="IXJ8" s="108"/>
      <c r="IXK8" s="108"/>
      <c r="IXL8" s="108"/>
      <c r="IXM8" s="108"/>
      <c r="IXN8" s="108"/>
      <c r="IXO8" s="108"/>
      <c r="IXP8" s="108"/>
      <c r="IXQ8" s="108"/>
      <c r="IXR8" s="108"/>
      <c r="IXS8" s="108"/>
      <c r="IXT8" s="108"/>
      <c r="IXU8" s="108"/>
      <c r="IXV8" s="108"/>
      <c r="IXW8" s="108"/>
      <c r="IXX8" s="108"/>
      <c r="IXY8" s="108"/>
      <c r="IXZ8" s="108"/>
      <c r="IYA8" s="108"/>
      <c r="IYB8" s="108"/>
      <c r="IYC8" s="108"/>
      <c r="IYD8" s="108"/>
      <c r="IYE8" s="108"/>
      <c r="IYF8" s="108"/>
      <c r="IYG8" s="108"/>
      <c r="IYH8" s="108"/>
      <c r="IYI8" s="108"/>
      <c r="IYJ8" s="108"/>
      <c r="IYK8" s="108"/>
      <c r="IYL8" s="108"/>
      <c r="IYM8" s="108"/>
      <c r="IYN8" s="108"/>
      <c r="IYO8" s="108"/>
      <c r="IYP8" s="108"/>
      <c r="IYQ8" s="108"/>
      <c r="IYR8" s="108"/>
      <c r="IYS8" s="108"/>
      <c r="IYT8" s="108"/>
      <c r="IYU8" s="108"/>
      <c r="IYV8" s="108"/>
      <c r="IYW8" s="108"/>
      <c r="IYX8" s="108"/>
      <c r="IYY8" s="108"/>
      <c r="IYZ8" s="108"/>
      <c r="IZA8" s="108"/>
      <c r="IZB8" s="108"/>
      <c r="IZC8" s="108"/>
      <c r="IZD8" s="108"/>
      <c r="IZE8" s="108"/>
      <c r="IZF8" s="108"/>
      <c r="IZG8" s="108"/>
      <c r="IZH8" s="108"/>
      <c r="IZI8" s="108"/>
      <c r="IZJ8" s="108"/>
      <c r="IZK8" s="108"/>
      <c r="IZL8" s="108"/>
      <c r="IZM8" s="108"/>
      <c r="IZN8" s="108"/>
      <c r="IZO8" s="108"/>
      <c r="IZP8" s="108"/>
      <c r="IZQ8" s="108"/>
      <c r="IZR8" s="108"/>
      <c r="IZS8" s="108"/>
      <c r="IZT8" s="108"/>
      <c r="IZU8" s="108"/>
      <c r="IZV8" s="108"/>
      <c r="IZW8" s="108"/>
      <c r="IZX8" s="108"/>
      <c r="IZY8" s="108"/>
      <c r="IZZ8" s="108"/>
      <c r="JAA8" s="108"/>
      <c r="JAB8" s="108"/>
      <c r="JAC8" s="108"/>
      <c r="JAD8" s="108"/>
      <c r="JAE8" s="108"/>
      <c r="JAF8" s="108"/>
      <c r="JAG8" s="108"/>
      <c r="JAH8" s="108"/>
      <c r="JAI8" s="108"/>
      <c r="JAJ8" s="108"/>
      <c r="JAK8" s="108"/>
      <c r="JAL8" s="108"/>
      <c r="JAM8" s="108"/>
      <c r="JAN8" s="108"/>
      <c r="JAO8" s="108"/>
      <c r="JAP8" s="108"/>
      <c r="JAQ8" s="108"/>
      <c r="JAR8" s="108"/>
      <c r="JAS8" s="108"/>
      <c r="JAT8" s="108"/>
      <c r="JAU8" s="108"/>
      <c r="JAV8" s="108"/>
      <c r="JAW8" s="108"/>
      <c r="JAX8" s="108"/>
      <c r="JAY8" s="108"/>
      <c r="JAZ8" s="108"/>
      <c r="JBA8" s="108"/>
      <c r="JBB8" s="108"/>
      <c r="JBC8" s="108"/>
      <c r="JBD8" s="108"/>
      <c r="JBE8" s="108"/>
      <c r="JBF8" s="108"/>
      <c r="JBG8" s="108"/>
      <c r="JBH8" s="108"/>
      <c r="JBI8" s="108"/>
      <c r="JBJ8" s="108"/>
      <c r="JBK8" s="108"/>
      <c r="JBL8" s="108"/>
      <c r="JBM8" s="108"/>
      <c r="JBN8" s="108"/>
      <c r="JBO8" s="108"/>
      <c r="JBP8" s="108"/>
      <c r="JBQ8" s="108"/>
      <c r="JBR8" s="108"/>
      <c r="JBS8" s="108"/>
      <c r="JBT8" s="108"/>
      <c r="JBU8" s="108"/>
      <c r="JBV8" s="108"/>
      <c r="JBW8" s="108"/>
      <c r="JBX8" s="108"/>
      <c r="JBY8" s="108"/>
      <c r="JBZ8" s="108"/>
      <c r="JCA8" s="108"/>
      <c r="JCB8" s="108"/>
      <c r="JCC8" s="108"/>
      <c r="JCD8" s="108"/>
      <c r="JCE8" s="108"/>
      <c r="JCF8" s="108"/>
      <c r="JCG8" s="108"/>
      <c r="JCH8" s="108"/>
      <c r="JCI8" s="108"/>
      <c r="JCJ8" s="108"/>
      <c r="JCK8" s="108"/>
      <c r="JCL8" s="108"/>
      <c r="JCM8" s="108"/>
      <c r="JCN8" s="108"/>
      <c r="JCO8" s="108"/>
      <c r="JCP8" s="108"/>
      <c r="JCQ8" s="108"/>
      <c r="JCR8" s="108"/>
      <c r="JCS8" s="108"/>
      <c r="JCT8" s="108"/>
      <c r="JCU8" s="108"/>
      <c r="JCV8" s="108"/>
      <c r="JCW8" s="108"/>
      <c r="JCX8" s="108"/>
      <c r="JCY8" s="108"/>
      <c r="JCZ8" s="108"/>
      <c r="JDA8" s="108"/>
      <c r="JDB8" s="108"/>
      <c r="JDC8" s="108"/>
      <c r="JDD8" s="108"/>
      <c r="JDE8" s="108"/>
      <c r="JDF8" s="108"/>
      <c r="JDG8" s="108"/>
      <c r="JDH8" s="108"/>
      <c r="JDI8" s="108"/>
      <c r="JDJ8" s="108"/>
      <c r="JDK8" s="108"/>
      <c r="JDL8" s="108"/>
      <c r="JDM8" s="108"/>
      <c r="JDN8" s="108"/>
      <c r="JDO8" s="108"/>
      <c r="JDP8" s="108"/>
      <c r="JDQ8" s="108"/>
      <c r="JDR8" s="108"/>
      <c r="JDS8" s="108"/>
      <c r="JDT8" s="108"/>
      <c r="JDU8" s="108"/>
      <c r="JDV8" s="108"/>
      <c r="JDW8" s="108"/>
      <c r="JDX8" s="108"/>
      <c r="JDY8" s="108"/>
      <c r="JDZ8" s="108"/>
      <c r="JEA8" s="108"/>
      <c r="JEB8" s="108"/>
      <c r="JEC8" s="108"/>
      <c r="JED8" s="108"/>
      <c r="JEE8" s="108"/>
      <c r="JEF8" s="108"/>
      <c r="JEG8" s="108"/>
      <c r="JEH8" s="108"/>
      <c r="JEI8" s="108"/>
      <c r="JEJ8" s="108"/>
      <c r="JEK8" s="108"/>
      <c r="JEL8" s="108"/>
      <c r="JEM8" s="108"/>
      <c r="JEN8" s="108"/>
      <c r="JEO8" s="108"/>
      <c r="JEP8" s="108"/>
      <c r="JEQ8" s="108"/>
      <c r="JER8" s="108"/>
      <c r="JES8" s="108"/>
      <c r="JET8" s="108"/>
      <c r="JEU8" s="108"/>
      <c r="JEV8" s="108"/>
      <c r="JEW8" s="108"/>
      <c r="JEX8" s="108"/>
      <c r="JEY8" s="108"/>
      <c r="JEZ8" s="108"/>
      <c r="JFA8" s="108"/>
      <c r="JFB8" s="108"/>
      <c r="JFC8" s="108"/>
      <c r="JFD8" s="108"/>
      <c r="JFE8" s="108"/>
      <c r="JFF8" s="108"/>
      <c r="JFG8" s="108"/>
      <c r="JFH8" s="108"/>
      <c r="JFI8" s="108"/>
      <c r="JFJ8" s="108"/>
      <c r="JFK8" s="108"/>
      <c r="JFL8" s="108"/>
      <c r="JFM8" s="108"/>
      <c r="JFN8" s="108"/>
      <c r="JFO8" s="108"/>
      <c r="JFP8" s="108"/>
      <c r="JFQ8" s="108"/>
      <c r="JFR8" s="108"/>
      <c r="JFS8" s="108"/>
      <c r="JFT8" s="108"/>
      <c r="JFU8" s="108"/>
      <c r="JFV8" s="108"/>
      <c r="JFW8" s="108"/>
      <c r="JFX8" s="108"/>
      <c r="JFY8" s="108"/>
      <c r="JFZ8" s="108"/>
      <c r="JGA8" s="108"/>
      <c r="JGB8" s="108"/>
      <c r="JGC8" s="108"/>
      <c r="JGD8" s="108"/>
      <c r="JGE8" s="108"/>
      <c r="JGF8" s="108"/>
      <c r="JGG8" s="108"/>
      <c r="JGH8" s="108"/>
      <c r="JGI8" s="108"/>
      <c r="JGJ8" s="108"/>
      <c r="JGK8" s="108"/>
      <c r="JGL8" s="108"/>
      <c r="JGM8" s="108"/>
      <c r="JGN8" s="108"/>
      <c r="JGO8" s="108"/>
      <c r="JGP8" s="108"/>
      <c r="JGQ8" s="108"/>
      <c r="JGR8" s="108"/>
      <c r="JGS8" s="108"/>
      <c r="JGT8" s="108"/>
      <c r="JGU8" s="108"/>
      <c r="JGV8" s="108"/>
      <c r="JGW8" s="108"/>
      <c r="JGX8" s="108"/>
      <c r="JGY8" s="108"/>
      <c r="JGZ8" s="108"/>
      <c r="JHA8" s="108"/>
      <c r="JHB8" s="108"/>
      <c r="JHC8" s="108"/>
      <c r="JHD8" s="108"/>
      <c r="JHE8" s="108"/>
      <c r="JHF8" s="108"/>
      <c r="JHG8" s="108"/>
      <c r="JHH8" s="108"/>
      <c r="JHI8" s="108"/>
      <c r="JHJ8" s="108"/>
      <c r="JHK8" s="108"/>
      <c r="JHL8" s="108"/>
      <c r="JHM8" s="108"/>
      <c r="JHN8" s="108"/>
      <c r="JHO8" s="108"/>
      <c r="JHP8" s="108"/>
      <c r="JHQ8" s="108"/>
      <c r="JHR8" s="108"/>
      <c r="JHS8" s="108"/>
      <c r="JHT8" s="108"/>
      <c r="JHU8" s="108"/>
      <c r="JHV8" s="108"/>
      <c r="JHW8" s="108"/>
      <c r="JHX8" s="108"/>
      <c r="JHY8" s="108"/>
      <c r="JHZ8" s="108"/>
      <c r="JIA8" s="108"/>
      <c r="JIB8" s="108"/>
      <c r="JIC8" s="108"/>
      <c r="JID8" s="108"/>
      <c r="JIE8" s="108"/>
      <c r="JIF8" s="108"/>
      <c r="JIG8" s="108"/>
      <c r="JIH8" s="108"/>
      <c r="JII8" s="108"/>
      <c r="JIJ8" s="108"/>
      <c r="JIK8" s="108"/>
      <c r="JIL8" s="108"/>
      <c r="JIM8" s="108"/>
      <c r="JIN8" s="108"/>
      <c r="JIO8" s="108"/>
      <c r="JIP8" s="108"/>
      <c r="JIQ8" s="108"/>
      <c r="JIR8" s="108"/>
      <c r="JIS8" s="108"/>
      <c r="JIT8" s="108"/>
      <c r="JIU8" s="108"/>
      <c r="JIV8" s="108"/>
      <c r="JIW8" s="108"/>
      <c r="JIX8" s="108"/>
      <c r="JIY8" s="108"/>
      <c r="JIZ8" s="108"/>
      <c r="JJA8" s="108"/>
      <c r="JJB8" s="108"/>
      <c r="JJC8" s="108"/>
      <c r="JJD8" s="108"/>
      <c r="JJE8" s="108"/>
      <c r="JJF8" s="108"/>
      <c r="JJG8" s="108"/>
      <c r="JJH8" s="108"/>
      <c r="JJI8" s="108"/>
      <c r="JJJ8" s="108"/>
      <c r="JJK8" s="108"/>
      <c r="JJL8" s="108"/>
      <c r="JJM8" s="108"/>
      <c r="JJN8" s="108"/>
      <c r="JJO8" s="108"/>
      <c r="JJP8" s="108"/>
      <c r="JJQ8" s="108"/>
      <c r="JJR8" s="108"/>
      <c r="JJS8" s="108"/>
      <c r="JJT8" s="108"/>
      <c r="JJU8" s="108"/>
      <c r="JJV8" s="108"/>
      <c r="JJW8" s="108"/>
      <c r="JJX8" s="108"/>
      <c r="JJY8" s="108"/>
      <c r="JJZ8" s="108"/>
      <c r="JKA8" s="108"/>
      <c r="JKB8" s="108"/>
      <c r="JKC8" s="108"/>
      <c r="JKD8" s="108"/>
      <c r="JKE8" s="108"/>
      <c r="JKF8" s="108"/>
      <c r="JKG8" s="108"/>
      <c r="JKH8" s="108"/>
      <c r="JKI8" s="108"/>
      <c r="JKJ8" s="108"/>
      <c r="JKK8" s="108"/>
      <c r="JKL8" s="108"/>
      <c r="JKM8" s="108"/>
      <c r="JKN8" s="108"/>
      <c r="JKO8" s="108"/>
      <c r="JKP8" s="108"/>
      <c r="JKQ8" s="108"/>
      <c r="JKR8" s="108"/>
      <c r="JKS8" s="108"/>
      <c r="JKT8" s="108"/>
      <c r="JKU8" s="108"/>
      <c r="JKV8" s="108"/>
      <c r="JKW8" s="108"/>
      <c r="JKX8" s="108"/>
      <c r="JKY8" s="108"/>
      <c r="JKZ8" s="108"/>
      <c r="JLA8" s="108"/>
      <c r="JLB8" s="108"/>
      <c r="JLC8" s="108"/>
      <c r="JLD8" s="108"/>
      <c r="JLE8" s="108"/>
      <c r="JLF8" s="108"/>
      <c r="JLG8" s="108"/>
      <c r="JLH8" s="108"/>
      <c r="JLI8" s="108"/>
      <c r="JLJ8" s="108"/>
      <c r="JLK8" s="108"/>
      <c r="JLL8" s="108"/>
      <c r="JLM8" s="108"/>
      <c r="JLN8" s="108"/>
      <c r="JLO8" s="108"/>
      <c r="JLP8" s="108"/>
      <c r="JLQ8" s="108"/>
      <c r="JLR8" s="108"/>
      <c r="JLS8" s="108"/>
      <c r="JLT8" s="108"/>
      <c r="JLU8" s="108"/>
      <c r="JLV8" s="108"/>
      <c r="JLW8" s="108"/>
      <c r="JLX8" s="108"/>
      <c r="JLY8" s="108"/>
      <c r="JLZ8" s="108"/>
      <c r="JMA8" s="108"/>
      <c r="JMB8" s="108"/>
      <c r="JMC8" s="108"/>
      <c r="JMD8" s="108"/>
      <c r="JME8" s="108"/>
      <c r="JMF8" s="108"/>
      <c r="JMG8" s="108"/>
      <c r="JMH8" s="108"/>
      <c r="JMI8" s="108"/>
      <c r="JMJ8" s="108"/>
      <c r="JMK8" s="108"/>
      <c r="JML8" s="108"/>
      <c r="JMM8" s="108"/>
      <c r="JMN8" s="108"/>
      <c r="JMO8" s="108"/>
      <c r="JMP8" s="108"/>
      <c r="JMQ8" s="108"/>
      <c r="JMR8" s="108"/>
      <c r="JMS8" s="108"/>
      <c r="JMT8" s="108"/>
      <c r="JMU8" s="108"/>
      <c r="JMV8" s="108"/>
      <c r="JMW8" s="108"/>
      <c r="JMX8" s="108"/>
      <c r="JMY8" s="108"/>
      <c r="JMZ8" s="108"/>
      <c r="JNA8" s="108"/>
      <c r="JNB8" s="108"/>
      <c r="JNC8" s="108"/>
      <c r="JND8" s="108"/>
      <c r="JNE8" s="108"/>
      <c r="JNF8" s="108"/>
      <c r="JNG8" s="108"/>
      <c r="JNH8" s="108"/>
      <c r="JNI8" s="108"/>
      <c r="JNJ8" s="108"/>
      <c r="JNK8" s="108"/>
      <c r="JNL8" s="108"/>
      <c r="JNM8" s="108"/>
      <c r="JNN8" s="108"/>
      <c r="JNO8" s="108"/>
      <c r="JNP8" s="108"/>
      <c r="JNQ8" s="108"/>
      <c r="JNR8" s="108"/>
      <c r="JNS8" s="108"/>
      <c r="JNT8" s="108"/>
      <c r="JNU8" s="108"/>
      <c r="JNV8" s="108"/>
      <c r="JNW8" s="108"/>
      <c r="JNX8" s="108"/>
      <c r="JNY8" s="108"/>
      <c r="JNZ8" s="108"/>
      <c r="JOA8" s="108"/>
      <c r="JOB8" s="108"/>
      <c r="JOC8" s="108"/>
      <c r="JOD8" s="108"/>
      <c r="JOE8" s="108"/>
      <c r="JOF8" s="108"/>
      <c r="JOG8" s="108"/>
      <c r="JOH8" s="108"/>
      <c r="JOI8" s="108"/>
      <c r="JOJ8" s="108"/>
      <c r="JOK8" s="108"/>
      <c r="JOL8" s="108"/>
      <c r="JOM8" s="108"/>
      <c r="JON8" s="108"/>
      <c r="JOO8" s="108"/>
      <c r="JOP8" s="108"/>
      <c r="JOQ8" s="108"/>
      <c r="JOR8" s="108"/>
      <c r="JOS8" s="108"/>
      <c r="JOT8" s="108"/>
      <c r="JOU8" s="108"/>
      <c r="JOV8" s="108"/>
      <c r="JOW8" s="108"/>
      <c r="JOX8" s="108"/>
      <c r="JOY8" s="108"/>
      <c r="JOZ8" s="108"/>
      <c r="JPA8" s="108"/>
      <c r="JPB8" s="108"/>
      <c r="JPC8" s="108"/>
      <c r="JPD8" s="108"/>
      <c r="JPE8" s="108"/>
      <c r="JPF8" s="108"/>
      <c r="JPG8" s="108"/>
      <c r="JPH8" s="108"/>
      <c r="JPI8" s="108"/>
      <c r="JPJ8" s="108"/>
      <c r="JPK8" s="108"/>
      <c r="JPL8" s="108"/>
      <c r="JPM8" s="108"/>
      <c r="JPN8" s="108"/>
      <c r="JPO8" s="108"/>
      <c r="JPP8" s="108"/>
      <c r="JPQ8" s="108"/>
      <c r="JPR8" s="108"/>
      <c r="JPS8" s="108"/>
      <c r="JPT8" s="108"/>
      <c r="JPU8" s="108"/>
      <c r="JPV8" s="108"/>
      <c r="JPW8" s="108"/>
      <c r="JPX8" s="108"/>
      <c r="JPY8" s="108"/>
      <c r="JPZ8" s="108"/>
      <c r="JQA8" s="108"/>
      <c r="JQB8" s="108"/>
      <c r="JQC8" s="108"/>
      <c r="JQD8" s="108"/>
      <c r="JQE8" s="108"/>
      <c r="JQF8" s="108"/>
      <c r="JQG8" s="108"/>
      <c r="JQH8" s="108"/>
      <c r="JQI8" s="108"/>
      <c r="JQJ8" s="108"/>
      <c r="JQK8" s="108"/>
      <c r="JQL8" s="108"/>
      <c r="JQM8" s="108"/>
      <c r="JQN8" s="108"/>
      <c r="JQO8" s="108"/>
      <c r="JQP8" s="108"/>
      <c r="JQQ8" s="108"/>
      <c r="JQR8" s="108"/>
      <c r="JQS8" s="108"/>
      <c r="JQT8" s="108"/>
      <c r="JQU8" s="108"/>
      <c r="JQV8" s="108"/>
      <c r="JQW8" s="108"/>
      <c r="JQX8" s="108"/>
      <c r="JQY8" s="108"/>
      <c r="JQZ8" s="108"/>
      <c r="JRA8" s="108"/>
      <c r="JRB8" s="108"/>
      <c r="JRC8" s="108"/>
      <c r="JRD8" s="108"/>
      <c r="JRE8" s="108"/>
      <c r="JRF8" s="108"/>
      <c r="JRG8" s="108"/>
      <c r="JRH8" s="108"/>
      <c r="JRI8" s="108"/>
      <c r="JRJ8" s="108"/>
      <c r="JRK8" s="108"/>
      <c r="JRL8" s="108"/>
      <c r="JRM8" s="108"/>
      <c r="JRN8" s="108"/>
      <c r="JRO8" s="108"/>
      <c r="JRP8" s="108"/>
      <c r="JRQ8" s="108"/>
      <c r="JRR8" s="108"/>
      <c r="JRS8" s="108"/>
      <c r="JRT8" s="108"/>
      <c r="JRU8" s="108"/>
      <c r="JRV8" s="108"/>
      <c r="JRW8" s="108"/>
      <c r="JRX8" s="108"/>
      <c r="JRY8" s="108"/>
      <c r="JRZ8" s="108"/>
      <c r="JSA8" s="108"/>
      <c r="JSB8" s="108"/>
      <c r="JSC8" s="108"/>
      <c r="JSD8" s="108"/>
      <c r="JSE8" s="108"/>
      <c r="JSF8" s="108"/>
      <c r="JSG8" s="108"/>
      <c r="JSH8" s="108"/>
      <c r="JSI8" s="108"/>
      <c r="JSJ8" s="108"/>
      <c r="JSK8" s="108"/>
      <c r="JSL8" s="108"/>
      <c r="JSM8" s="108"/>
      <c r="JSN8" s="108"/>
      <c r="JSO8" s="108"/>
      <c r="JSP8" s="108"/>
      <c r="JSQ8" s="108"/>
      <c r="JSR8" s="108"/>
      <c r="JSS8" s="108"/>
      <c r="JST8" s="108"/>
      <c r="JSU8" s="108"/>
      <c r="JSV8" s="108"/>
      <c r="JSW8" s="108"/>
      <c r="JSX8" s="108"/>
      <c r="JSY8" s="108"/>
      <c r="JSZ8" s="108"/>
      <c r="JTA8" s="108"/>
      <c r="JTB8" s="108"/>
      <c r="JTC8" s="108"/>
      <c r="JTD8" s="108"/>
      <c r="JTE8" s="108"/>
      <c r="JTF8" s="108"/>
      <c r="JTG8" s="108"/>
      <c r="JTH8" s="108"/>
      <c r="JTI8" s="108"/>
      <c r="JTJ8" s="108"/>
      <c r="JTK8" s="108"/>
      <c r="JTL8" s="108"/>
      <c r="JTM8" s="108"/>
      <c r="JTN8" s="108"/>
      <c r="JTO8" s="108"/>
      <c r="JTP8" s="108"/>
      <c r="JTQ8" s="108"/>
      <c r="JTR8" s="108"/>
      <c r="JTS8" s="108"/>
      <c r="JTT8" s="108"/>
      <c r="JTU8" s="108"/>
      <c r="JTV8" s="108"/>
      <c r="JTW8" s="108"/>
      <c r="JTX8" s="108"/>
      <c r="JTY8" s="108"/>
      <c r="JTZ8" s="108"/>
      <c r="JUA8" s="108"/>
      <c r="JUB8" s="108"/>
      <c r="JUC8" s="108"/>
      <c r="JUD8" s="108"/>
      <c r="JUE8" s="108"/>
      <c r="JUF8" s="108"/>
      <c r="JUG8" s="108"/>
      <c r="JUH8" s="108"/>
      <c r="JUI8" s="108"/>
      <c r="JUJ8" s="108"/>
      <c r="JUK8" s="108"/>
      <c r="JUL8" s="108"/>
      <c r="JUM8" s="108"/>
      <c r="JUN8" s="108"/>
      <c r="JUO8" s="108"/>
      <c r="JUP8" s="108"/>
      <c r="JUQ8" s="108"/>
      <c r="JUR8" s="108"/>
      <c r="JUS8" s="108"/>
      <c r="JUT8" s="108"/>
      <c r="JUU8" s="108"/>
      <c r="JUV8" s="108"/>
      <c r="JUW8" s="108"/>
      <c r="JUX8" s="108"/>
      <c r="JUY8" s="108"/>
      <c r="JUZ8" s="108"/>
      <c r="JVA8" s="108"/>
      <c r="JVB8" s="108"/>
      <c r="JVC8" s="108"/>
      <c r="JVD8" s="108"/>
      <c r="JVE8" s="108"/>
      <c r="JVF8" s="108"/>
      <c r="JVG8" s="108"/>
      <c r="JVH8" s="108"/>
      <c r="JVI8" s="108"/>
      <c r="JVJ8" s="108"/>
      <c r="JVK8" s="108"/>
      <c r="JVL8" s="108"/>
      <c r="JVM8" s="108"/>
      <c r="JVN8" s="108"/>
      <c r="JVO8" s="108"/>
      <c r="JVP8" s="108"/>
      <c r="JVQ8" s="108"/>
      <c r="JVR8" s="108"/>
      <c r="JVS8" s="108"/>
      <c r="JVT8" s="108"/>
      <c r="JVU8" s="108"/>
      <c r="JVV8" s="108"/>
      <c r="JVW8" s="108"/>
      <c r="JVX8" s="108"/>
      <c r="JVY8" s="108"/>
      <c r="JVZ8" s="108"/>
      <c r="JWA8" s="108"/>
      <c r="JWB8" s="108"/>
      <c r="JWC8" s="108"/>
      <c r="JWD8" s="108"/>
      <c r="JWE8" s="108"/>
      <c r="JWF8" s="108"/>
      <c r="JWG8" s="108"/>
      <c r="JWH8" s="108"/>
      <c r="JWI8" s="108"/>
      <c r="JWJ8" s="108"/>
      <c r="JWK8" s="108"/>
      <c r="JWL8" s="108"/>
      <c r="JWM8" s="108"/>
      <c r="JWN8" s="108"/>
      <c r="JWO8" s="108"/>
      <c r="JWP8" s="108"/>
      <c r="JWQ8" s="108"/>
      <c r="JWR8" s="108"/>
      <c r="JWS8" s="108"/>
      <c r="JWT8" s="108"/>
      <c r="JWU8" s="108"/>
      <c r="JWV8" s="108"/>
      <c r="JWW8" s="108"/>
      <c r="JWX8" s="108"/>
      <c r="JWY8" s="108"/>
      <c r="JWZ8" s="108"/>
      <c r="JXA8" s="108"/>
      <c r="JXB8" s="108"/>
      <c r="JXC8" s="108"/>
      <c r="JXD8" s="108"/>
      <c r="JXE8" s="108"/>
      <c r="JXF8" s="108"/>
      <c r="JXG8" s="108"/>
      <c r="JXH8" s="108"/>
      <c r="JXI8" s="108"/>
      <c r="JXJ8" s="108"/>
      <c r="JXK8" s="108"/>
      <c r="JXL8" s="108"/>
      <c r="JXM8" s="108"/>
      <c r="JXN8" s="108"/>
      <c r="JXO8" s="108"/>
      <c r="JXP8" s="108"/>
      <c r="JXQ8" s="108"/>
      <c r="JXR8" s="108"/>
      <c r="JXS8" s="108"/>
      <c r="JXT8" s="108"/>
      <c r="JXU8" s="108"/>
      <c r="JXV8" s="108"/>
      <c r="JXW8" s="108"/>
      <c r="JXX8" s="108"/>
      <c r="JXY8" s="108"/>
      <c r="JXZ8" s="108"/>
      <c r="JYA8" s="108"/>
      <c r="JYB8" s="108"/>
      <c r="JYC8" s="108"/>
      <c r="JYD8" s="108"/>
      <c r="JYE8" s="108"/>
      <c r="JYF8" s="108"/>
      <c r="JYG8" s="108"/>
      <c r="JYH8" s="108"/>
      <c r="JYI8" s="108"/>
      <c r="JYJ8" s="108"/>
      <c r="JYK8" s="108"/>
      <c r="JYL8" s="108"/>
      <c r="JYM8" s="108"/>
      <c r="JYN8" s="108"/>
      <c r="JYO8" s="108"/>
      <c r="JYP8" s="108"/>
      <c r="JYQ8" s="108"/>
      <c r="JYR8" s="108"/>
      <c r="JYS8" s="108"/>
      <c r="JYT8" s="108"/>
      <c r="JYU8" s="108"/>
      <c r="JYV8" s="108"/>
      <c r="JYW8" s="108"/>
      <c r="JYX8" s="108"/>
      <c r="JYY8" s="108"/>
      <c r="JYZ8" s="108"/>
      <c r="JZA8" s="108"/>
      <c r="JZB8" s="108"/>
      <c r="JZC8" s="108"/>
      <c r="JZD8" s="108"/>
      <c r="JZE8" s="108"/>
      <c r="JZF8" s="108"/>
      <c r="JZG8" s="108"/>
      <c r="JZH8" s="108"/>
      <c r="JZI8" s="108"/>
      <c r="JZJ8" s="108"/>
      <c r="JZK8" s="108"/>
      <c r="JZL8" s="108"/>
      <c r="JZM8" s="108"/>
      <c r="JZN8" s="108"/>
      <c r="JZO8" s="108"/>
      <c r="JZP8" s="108"/>
      <c r="JZQ8" s="108"/>
      <c r="JZR8" s="108"/>
      <c r="JZS8" s="108"/>
      <c r="JZT8" s="108"/>
      <c r="JZU8" s="108"/>
      <c r="JZV8" s="108"/>
      <c r="JZW8" s="108"/>
      <c r="JZX8" s="108"/>
      <c r="JZY8" s="108"/>
      <c r="JZZ8" s="108"/>
      <c r="KAA8" s="108"/>
      <c r="KAB8" s="108"/>
      <c r="KAC8" s="108"/>
      <c r="KAD8" s="108"/>
      <c r="KAE8" s="108"/>
      <c r="KAF8" s="108"/>
      <c r="KAG8" s="108"/>
      <c r="KAH8" s="108"/>
      <c r="KAI8" s="108"/>
      <c r="KAJ8" s="108"/>
      <c r="KAK8" s="108"/>
      <c r="KAL8" s="108"/>
      <c r="KAM8" s="108"/>
      <c r="KAN8" s="108"/>
      <c r="KAO8" s="108"/>
      <c r="KAP8" s="108"/>
      <c r="KAQ8" s="108"/>
      <c r="KAR8" s="108"/>
      <c r="KAS8" s="108"/>
      <c r="KAT8" s="108"/>
      <c r="KAU8" s="108"/>
      <c r="KAV8" s="108"/>
      <c r="KAW8" s="108"/>
      <c r="KAX8" s="108"/>
      <c r="KAY8" s="108"/>
      <c r="KAZ8" s="108"/>
      <c r="KBA8" s="108"/>
      <c r="KBB8" s="108"/>
      <c r="KBC8" s="108"/>
      <c r="KBD8" s="108"/>
      <c r="KBE8" s="108"/>
      <c r="KBF8" s="108"/>
      <c r="KBG8" s="108"/>
      <c r="KBH8" s="108"/>
      <c r="KBI8" s="108"/>
      <c r="KBJ8" s="108"/>
      <c r="KBK8" s="108"/>
      <c r="KBL8" s="108"/>
      <c r="KBM8" s="108"/>
      <c r="KBN8" s="108"/>
      <c r="KBO8" s="108"/>
      <c r="KBP8" s="108"/>
      <c r="KBQ8" s="108"/>
      <c r="KBR8" s="108"/>
      <c r="KBS8" s="108"/>
      <c r="KBT8" s="108"/>
      <c r="KBU8" s="108"/>
      <c r="KBV8" s="108"/>
      <c r="KBW8" s="108"/>
      <c r="KBX8" s="108"/>
      <c r="KBY8" s="108"/>
      <c r="KBZ8" s="108"/>
      <c r="KCA8" s="108"/>
      <c r="KCB8" s="108"/>
      <c r="KCC8" s="108"/>
      <c r="KCD8" s="108"/>
      <c r="KCE8" s="108"/>
      <c r="KCF8" s="108"/>
      <c r="KCG8" s="108"/>
      <c r="KCH8" s="108"/>
      <c r="KCI8" s="108"/>
      <c r="KCJ8" s="108"/>
      <c r="KCK8" s="108"/>
      <c r="KCL8" s="108"/>
      <c r="KCM8" s="108"/>
      <c r="KCN8" s="108"/>
      <c r="KCO8" s="108"/>
      <c r="KCP8" s="108"/>
      <c r="KCQ8" s="108"/>
      <c r="KCR8" s="108"/>
      <c r="KCS8" s="108"/>
      <c r="KCT8" s="108"/>
      <c r="KCU8" s="108"/>
      <c r="KCV8" s="108"/>
      <c r="KCW8" s="108"/>
      <c r="KCX8" s="108"/>
      <c r="KCY8" s="108"/>
      <c r="KCZ8" s="108"/>
      <c r="KDA8" s="108"/>
      <c r="KDB8" s="108"/>
      <c r="KDC8" s="108"/>
      <c r="KDD8" s="108"/>
      <c r="KDE8" s="108"/>
      <c r="KDF8" s="108"/>
      <c r="KDG8" s="108"/>
      <c r="KDH8" s="108"/>
      <c r="KDI8" s="108"/>
      <c r="KDJ8" s="108"/>
      <c r="KDK8" s="108"/>
      <c r="KDL8" s="108"/>
      <c r="KDM8" s="108"/>
      <c r="KDN8" s="108"/>
      <c r="KDO8" s="108"/>
      <c r="KDP8" s="108"/>
      <c r="KDQ8" s="108"/>
      <c r="KDR8" s="108"/>
      <c r="KDS8" s="108"/>
      <c r="KDT8" s="108"/>
      <c r="KDU8" s="108"/>
      <c r="KDV8" s="108"/>
      <c r="KDW8" s="108"/>
      <c r="KDX8" s="108"/>
      <c r="KDY8" s="108"/>
      <c r="KDZ8" s="108"/>
      <c r="KEA8" s="108"/>
      <c r="KEB8" s="108"/>
      <c r="KEC8" s="108"/>
      <c r="KED8" s="108"/>
      <c r="KEE8" s="108"/>
      <c r="KEF8" s="108"/>
      <c r="KEG8" s="108"/>
      <c r="KEH8" s="108"/>
      <c r="KEI8" s="108"/>
      <c r="KEJ8" s="108"/>
      <c r="KEK8" s="108"/>
      <c r="KEL8" s="108"/>
      <c r="KEM8" s="108"/>
      <c r="KEN8" s="108"/>
      <c r="KEO8" s="108"/>
      <c r="KEP8" s="108"/>
      <c r="KEQ8" s="108"/>
      <c r="KER8" s="108"/>
      <c r="KES8" s="108"/>
      <c r="KET8" s="108"/>
      <c r="KEU8" s="108"/>
      <c r="KEV8" s="108"/>
      <c r="KEW8" s="108"/>
      <c r="KEX8" s="108"/>
      <c r="KEY8" s="108"/>
      <c r="KEZ8" s="108"/>
      <c r="KFA8" s="108"/>
      <c r="KFB8" s="108"/>
      <c r="KFC8" s="108"/>
      <c r="KFD8" s="108"/>
      <c r="KFE8" s="108"/>
      <c r="KFF8" s="108"/>
      <c r="KFG8" s="108"/>
      <c r="KFH8" s="108"/>
      <c r="KFI8" s="108"/>
      <c r="KFJ8" s="108"/>
      <c r="KFK8" s="108"/>
      <c r="KFL8" s="108"/>
      <c r="KFM8" s="108"/>
      <c r="KFN8" s="108"/>
      <c r="KFO8" s="108"/>
      <c r="KFP8" s="108"/>
      <c r="KFQ8" s="108"/>
      <c r="KFR8" s="108"/>
      <c r="KFS8" s="108"/>
      <c r="KFT8" s="108"/>
      <c r="KFU8" s="108"/>
      <c r="KFV8" s="108"/>
      <c r="KFW8" s="108"/>
      <c r="KFX8" s="108"/>
      <c r="KFY8" s="108"/>
      <c r="KFZ8" s="108"/>
      <c r="KGA8" s="108"/>
      <c r="KGB8" s="108"/>
      <c r="KGC8" s="108"/>
      <c r="KGD8" s="108"/>
      <c r="KGE8" s="108"/>
      <c r="KGF8" s="108"/>
      <c r="KGG8" s="108"/>
      <c r="KGH8" s="108"/>
      <c r="KGI8" s="108"/>
      <c r="KGJ8" s="108"/>
      <c r="KGK8" s="108"/>
      <c r="KGL8" s="108"/>
      <c r="KGM8" s="108"/>
      <c r="KGN8" s="108"/>
      <c r="KGO8" s="108"/>
      <c r="KGP8" s="108"/>
      <c r="KGQ8" s="108"/>
      <c r="KGR8" s="108"/>
      <c r="KGS8" s="108"/>
      <c r="KGT8" s="108"/>
      <c r="KGU8" s="108"/>
      <c r="KGV8" s="108"/>
      <c r="KGW8" s="108"/>
      <c r="KGX8" s="108"/>
      <c r="KGY8" s="108"/>
      <c r="KGZ8" s="108"/>
      <c r="KHA8" s="108"/>
      <c r="KHB8" s="108"/>
      <c r="KHC8" s="108"/>
      <c r="KHD8" s="108"/>
      <c r="KHE8" s="108"/>
      <c r="KHF8" s="108"/>
      <c r="KHG8" s="108"/>
      <c r="KHH8" s="108"/>
      <c r="KHI8" s="108"/>
      <c r="KHJ8" s="108"/>
      <c r="KHK8" s="108"/>
      <c r="KHL8" s="108"/>
      <c r="KHM8" s="108"/>
      <c r="KHN8" s="108"/>
      <c r="KHO8" s="108"/>
      <c r="KHP8" s="108"/>
      <c r="KHQ8" s="108"/>
      <c r="KHR8" s="108"/>
      <c r="KHS8" s="108"/>
      <c r="KHT8" s="108"/>
      <c r="KHU8" s="108"/>
      <c r="KHV8" s="108"/>
      <c r="KHW8" s="108"/>
      <c r="KHX8" s="108"/>
      <c r="KHY8" s="108"/>
      <c r="KHZ8" s="108"/>
      <c r="KIA8" s="108"/>
      <c r="KIB8" s="108"/>
      <c r="KIC8" s="108"/>
      <c r="KID8" s="108"/>
      <c r="KIE8" s="108"/>
      <c r="KIF8" s="108"/>
      <c r="KIG8" s="108"/>
      <c r="KIH8" s="108"/>
      <c r="KII8" s="108"/>
      <c r="KIJ8" s="108"/>
      <c r="KIK8" s="108"/>
      <c r="KIL8" s="108"/>
      <c r="KIM8" s="108"/>
      <c r="KIN8" s="108"/>
      <c r="KIO8" s="108"/>
      <c r="KIP8" s="108"/>
      <c r="KIQ8" s="108"/>
      <c r="KIR8" s="108"/>
      <c r="KIS8" s="108"/>
      <c r="KIT8" s="108"/>
      <c r="KIU8" s="108"/>
      <c r="KIV8" s="108"/>
      <c r="KIW8" s="108"/>
      <c r="KIX8" s="108"/>
      <c r="KIY8" s="108"/>
      <c r="KIZ8" s="108"/>
      <c r="KJA8" s="108"/>
      <c r="KJB8" s="108"/>
      <c r="KJC8" s="108"/>
      <c r="KJD8" s="108"/>
      <c r="KJE8" s="108"/>
      <c r="KJF8" s="108"/>
      <c r="KJG8" s="108"/>
      <c r="KJH8" s="108"/>
      <c r="KJI8" s="108"/>
      <c r="KJJ8" s="108"/>
      <c r="KJK8" s="108"/>
      <c r="KJL8" s="108"/>
      <c r="KJM8" s="108"/>
      <c r="KJN8" s="108"/>
      <c r="KJO8" s="108"/>
      <c r="KJP8" s="108"/>
      <c r="KJQ8" s="108"/>
      <c r="KJR8" s="108"/>
      <c r="KJS8" s="108"/>
      <c r="KJT8" s="108"/>
      <c r="KJU8" s="108"/>
      <c r="KJV8" s="108"/>
      <c r="KJW8" s="108"/>
      <c r="KJX8" s="108"/>
      <c r="KJY8" s="108"/>
      <c r="KJZ8" s="108"/>
      <c r="KKA8" s="108"/>
      <c r="KKB8" s="108"/>
      <c r="KKC8" s="108"/>
      <c r="KKD8" s="108"/>
      <c r="KKE8" s="108"/>
      <c r="KKF8" s="108"/>
      <c r="KKG8" s="108"/>
      <c r="KKH8" s="108"/>
      <c r="KKI8" s="108"/>
      <c r="KKJ8" s="108"/>
      <c r="KKK8" s="108"/>
      <c r="KKL8" s="108"/>
      <c r="KKM8" s="108"/>
      <c r="KKN8" s="108"/>
      <c r="KKO8" s="108"/>
      <c r="KKP8" s="108"/>
      <c r="KKQ8" s="108"/>
      <c r="KKR8" s="108"/>
      <c r="KKS8" s="108"/>
      <c r="KKT8" s="108"/>
      <c r="KKU8" s="108"/>
      <c r="KKV8" s="108"/>
      <c r="KKW8" s="108"/>
      <c r="KKX8" s="108"/>
      <c r="KKY8" s="108"/>
      <c r="KKZ8" s="108"/>
      <c r="KLA8" s="108"/>
      <c r="KLB8" s="108"/>
      <c r="KLC8" s="108"/>
      <c r="KLD8" s="108"/>
      <c r="KLE8" s="108"/>
      <c r="KLF8" s="108"/>
      <c r="KLG8" s="108"/>
      <c r="KLH8" s="108"/>
      <c r="KLI8" s="108"/>
      <c r="KLJ8" s="108"/>
      <c r="KLK8" s="108"/>
      <c r="KLL8" s="108"/>
      <c r="KLM8" s="108"/>
      <c r="KLN8" s="108"/>
      <c r="KLO8" s="108"/>
      <c r="KLP8" s="108"/>
      <c r="KLQ8" s="108"/>
      <c r="KLR8" s="108"/>
      <c r="KLS8" s="108"/>
      <c r="KLT8" s="108"/>
      <c r="KLU8" s="108"/>
      <c r="KLV8" s="108"/>
      <c r="KLW8" s="108"/>
      <c r="KLX8" s="108"/>
      <c r="KLY8" s="108"/>
      <c r="KLZ8" s="108"/>
      <c r="KMA8" s="108"/>
      <c r="KMB8" s="108"/>
      <c r="KMC8" s="108"/>
      <c r="KMD8" s="108"/>
      <c r="KME8" s="108"/>
      <c r="KMF8" s="108"/>
      <c r="KMG8" s="108"/>
      <c r="KMH8" s="108"/>
      <c r="KMI8" s="108"/>
      <c r="KMJ8" s="108"/>
      <c r="KMK8" s="108"/>
      <c r="KML8" s="108"/>
      <c r="KMM8" s="108"/>
      <c r="KMN8" s="108"/>
      <c r="KMO8" s="108"/>
      <c r="KMP8" s="108"/>
      <c r="KMQ8" s="108"/>
      <c r="KMR8" s="108"/>
      <c r="KMS8" s="108"/>
      <c r="KMT8" s="108"/>
      <c r="KMU8" s="108"/>
      <c r="KMV8" s="108"/>
      <c r="KMW8" s="108"/>
      <c r="KMX8" s="108"/>
      <c r="KMY8" s="108"/>
      <c r="KMZ8" s="108"/>
      <c r="KNA8" s="108"/>
      <c r="KNB8" s="108"/>
      <c r="KNC8" s="108"/>
      <c r="KND8" s="108"/>
      <c r="KNE8" s="108"/>
      <c r="KNF8" s="108"/>
      <c r="KNG8" s="108"/>
      <c r="KNH8" s="108"/>
      <c r="KNI8" s="108"/>
      <c r="KNJ8" s="108"/>
      <c r="KNK8" s="108"/>
      <c r="KNL8" s="108"/>
      <c r="KNM8" s="108"/>
      <c r="KNN8" s="108"/>
      <c r="KNO8" s="108"/>
      <c r="KNP8" s="108"/>
      <c r="KNQ8" s="108"/>
      <c r="KNR8" s="108"/>
      <c r="KNS8" s="108"/>
      <c r="KNT8" s="108"/>
      <c r="KNU8" s="108"/>
      <c r="KNV8" s="108"/>
      <c r="KNW8" s="108"/>
      <c r="KNX8" s="108"/>
      <c r="KNY8" s="108"/>
      <c r="KNZ8" s="108"/>
      <c r="KOA8" s="108"/>
      <c r="KOB8" s="108"/>
      <c r="KOC8" s="108"/>
      <c r="KOD8" s="108"/>
      <c r="KOE8" s="108"/>
      <c r="KOF8" s="108"/>
      <c r="KOG8" s="108"/>
      <c r="KOH8" s="108"/>
      <c r="KOI8" s="108"/>
      <c r="KOJ8" s="108"/>
      <c r="KOK8" s="108"/>
      <c r="KOL8" s="108"/>
      <c r="KOM8" s="108"/>
      <c r="KON8" s="108"/>
      <c r="KOO8" s="108"/>
      <c r="KOP8" s="108"/>
      <c r="KOQ8" s="108"/>
      <c r="KOR8" s="108"/>
      <c r="KOS8" s="108"/>
      <c r="KOT8" s="108"/>
      <c r="KOU8" s="108"/>
      <c r="KOV8" s="108"/>
      <c r="KOW8" s="108"/>
      <c r="KOX8" s="108"/>
      <c r="KOY8" s="108"/>
      <c r="KOZ8" s="108"/>
      <c r="KPA8" s="108"/>
      <c r="KPB8" s="108"/>
      <c r="KPC8" s="108"/>
      <c r="KPD8" s="108"/>
      <c r="KPE8" s="108"/>
      <c r="KPF8" s="108"/>
      <c r="KPG8" s="108"/>
      <c r="KPH8" s="108"/>
      <c r="KPI8" s="108"/>
      <c r="KPJ8" s="108"/>
      <c r="KPK8" s="108"/>
      <c r="KPL8" s="108"/>
      <c r="KPM8" s="108"/>
      <c r="KPN8" s="108"/>
      <c r="KPO8" s="108"/>
      <c r="KPP8" s="108"/>
      <c r="KPQ8" s="108"/>
      <c r="KPR8" s="108"/>
      <c r="KPS8" s="108"/>
      <c r="KPT8" s="108"/>
      <c r="KPU8" s="108"/>
      <c r="KPV8" s="108"/>
      <c r="KPW8" s="108"/>
      <c r="KPX8" s="108"/>
      <c r="KPY8" s="108"/>
      <c r="KPZ8" s="108"/>
      <c r="KQA8" s="108"/>
      <c r="KQB8" s="108"/>
      <c r="KQC8" s="108"/>
      <c r="KQD8" s="108"/>
      <c r="KQE8" s="108"/>
      <c r="KQF8" s="108"/>
      <c r="KQG8" s="108"/>
      <c r="KQH8" s="108"/>
      <c r="KQI8" s="108"/>
      <c r="KQJ8" s="108"/>
      <c r="KQK8" s="108"/>
      <c r="KQL8" s="108"/>
      <c r="KQM8" s="108"/>
      <c r="KQN8" s="108"/>
      <c r="KQO8" s="108"/>
      <c r="KQP8" s="108"/>
      <c r="KQQ8" s="108"/>
      <c r="KQR8" s="108"/>
      <c r="KQS8" s="108"/>
      <c r="KQT8" s="108"/>
      <c r="KQU8" s="108"/>
      <c r="KQV8" s="108"/>
      <c r="KQW8" s="108"/>
      <c r="KQX8" s="108"/>
      <c r="KQY8" s="108"/>
      <c r="KQZ8" s="108"/>
      <c r="KRA8" s="108"/>
      <c r="KRB8" s="108"/>
      <c r="KRC8" s="108"/>
      <c r="KRD8" s="108"/>
      <c r="KRE8" s="108"/>
      <c r="KRF8" s="108"/>
      <c r="KRG8" s="108"/>
      <c r="KRH8" s="108"/>
      <c r="KRI8" s="108"/>
      <c r="KRJ8" s="108"/>
      <c r="KRK8" s="108"/>
      <c r="KRL8" s="108"/>
      <c r="KRM8" s="108"/>
      <c r="KRN8" s="108"/>
      <c r="KRO8" s="108"/>
      <c r="KRP8" s="108"/>
      <c r="KRQ8" s="108"/>
      <c r="KRR8" s="108"/>
      <c r="KRS8" s="108"/>
      <c r="KRT8" s="108"/>
      <c r="KRU8" s="108"/>
      <c r="KRV8" s="108"/>
      <c r="KRW8" s="108"/>
      <c r="KRX8" s="108"/>
      <c r="KRY8" s="108"/>
      <c r="KRZ8" s="108"/>
      <c r="KSA8" s="108"/>
      <c r="KSB8" s="108"/>
      <c r="KSC8" s="108"/>
      <c r="KSD8" s="108"/>
      <c r="KSE8" s="108"/>
      <c r="KSF8" s="108"/>
      <c r="KSG8" s="108"/>
      <c r="KSH8" s="108"/>
      <c r="KSI8" s="108"/>
      <c r="KSJ8" s="108"/>
      <c r="KSK8" s="108"/>
      <c r="KSL8" s="108"/>
      <c r="KSM8" s="108"/>
      <c r="KSN8" s="108"/>
      <c r="KSO8" s="108"/>
      <c r="KSP8" s="108"/>
      <c r="KSQ8" s="108"/>
      <c r="KSR8" s="108"/>
      <c r="KSS8" s="108"/>
      <c r="KST8" s="108"/>
      <c r="KSU8" s="108"/>
      <c r="KSV8" s="108"/>
      <c r="KSW8" s="108"/>
      <c r="KSX8" s="108"/>
      <c r="KSY8" s="108"/>
      <c r="KSZ8" s="108"/>
      <c r="KTA8" s="108"/>
      <c r="KTB8" s="108"/>
      <c r="KTC8" s="108"/>
      <c r="KTD8" s="108"/>
      <c r="KTE8" s="108"/>
      <c r="KTF8" s="108"/>
      <c r="KTG8" s="108"/>
      <c r="KTH8" s="108"/>
      <c r="KTI8" s="108"/>
      <c r="KTJ8" s="108"/>
      <c r="KTK8" s="108"/>
      <c r="KTL8" s="108"/>
      <c r="KTM8" s="108"/>
      <c r="KTN8" s="108"/>
      <c r="KTO8" s="108"/>
      <c r="KTP8" s="108"/>
      <c r="KTQ8" s="108"/>
      <c r="KTR8" s="108"/>
      <c r="KTS8" s="108"/>
      <c r="KTT8" s="108"/>
      <c r="KTU8" s="108"/>
      <c r="KTV8" s="108"/>
      <c r="KTW8" s="108"/>
      <c r="KTX8" s="108"/>
      <c r="KTY8" s="108"/>
      <c r="KTZ8" s="108"/>
      <c r="KUA8" s="108"/>
      <c r="KUB8" s="108"/>
      <c r="KUC8" s="108"/>
      <c r="KUD8" s="108"/>
      <c r="KUE8" s="108"/>
      <c r="KUF8" s="108"/>
      <c r="KUG8" s="108"/>
      <c r="KUH8" s="108"/>
      <c r="KUI8" s="108"/>
      <c r="KUJ8" s="108"/>
      <c r="KUK8" s="108"/>
      <c r="KUL8" s="108"/>
      <c r="KUM8" s="108"/>
      <c r="KUN8" s="108"/>
      <c r="KUO8" s="108"/>
      <c r="KUP8" s="108"/>
      <c r="KUQ8" s="108"/>
      <c r="KUR8" s="108"/>
      <c r="KUS8" s="108"/>
      <c r="KUT8" s="108"/>
      <c r="KUU8" s="108"/>
      <c r="KUV8" s="108"/>
      <c r="KUW8" s="108"/>
      <c r="KUX8" s="108"/>
      <c r="KUY8" s="108"/>
      <c r="KUZ8" s="108"/>
      <c r="KVA8" s="108"/>
      <c r="KVB8" s="108"/>
      <c r="KVC8" s="108"/>
      <c r="KVD8" s="108"/>
      <c r="KVE8" s="108"/>
      <c r="KVF8" s="108"/>
      <c r="KVG8" s="108"/>
      <c r="KVH8" s="108"/>
      <c r="KVI8" s="108"/>
      <c r="KVJ8" s="108"/>
      <c r="KVK8" s="108"/>
      <c r="KVL8" s="108"/>
      <c r="KVM8" s="108"/>
      <c r="KVN8" s="108"/>
      <c r="KVO8" s="108"/>
      <c r="KVP8" s="108"/>
      <c r="KVQ8" s="108"/>
      <c r="KVR8" s="108"/>
      <c r="KVS8" s="108"/>
      <c r="KVT8" s="108"/>
      <c r="KVU8" s="108"/>
      <c r="KVV8" s="108"/>
      <c r="KVW8" s="108"/>
      <c r="KVX8" s="108"/>
      <c r="KVY8" s="108"/>
      <c r="KVZ8" s="108"/>
      <c r="KWA8" s="108"/>
      <c r="KWB8" s="108"/>
      <c r="KWC8" s="108"/>
      <c r="KWD8" s="108"/>
      <c r="KWE8" s="108"/>
      <c r="KWF8" s="108"/>
      <c r="KWG8" s="108"/>
      <c r="KWH8" s="108"/>
      <c r="KWI8" s="108"/>
      <c r="KWJ8" s="108"/>
      <c r="KWK8" s="108"/>
      <c r="KWL8" s="108"/>
      <c r="KWM8" s="108"/>
      <c r="KWN8" s="108"/>
      <c r="KWO8" s="108"/>
      <c r="KWP8" s="108"/>
      <c r="KWQ8" s="108"/>
      <c r="KWR8" s="108"/>
      <c r="KWS8" s="108"/>
      <c r="KWT8" s="108"/>
      <c r="KWU8" s="108"/>
      <c r="KWV8" s="108"/>
      <c r="KWW8" s="108"/>
      <c r="KWX8" s="108"/>
      <c r="KWY8" s="108"/>
      <c r="KWZ8" s="108"/>
      <c r="KXA8" s="108"/>
      <c r="KXB8" s="108"/>
      <c r="KXC8" s="108"/>
      <c r="KXD8" s="108"/>
      <c r="KXE8" s="108"/>
      <c r="KXF8" s="108"/>
      <c r="KXG8" s="108"/>
      <c r="KXH8" s="108"/>
      <c r="KXI8" s="108"/>
      <c r="KXJ8" s="108"/>
      <c r="KXK8" s="108"/>
      <c r="KXL8" s="108"/>
      <c r="KXM8" s="108"/>
      <c r="KXN8" s="108"/>
      <c r="KXO8" s="108"/>
      <c r="KXP8" s="108"/>
      <c r="KXQ8" s="108"/>
      <c r="KXR8" s="108"/>
      <c r="KXS8" s="108"/>
      <c r="KXT8" s="108"/>
      <c r="KXU8" s="108"/>
      <c r="KXV8" s="108"/>
      <c r="KXW8" s="108"/>
      <c r="KXX8" s="108"/>
      <c r="KXY8" s="108"/>
      <c r="KXZ8" s="108"/>
      <c r="KYA8" s="108"/>
      <c r="KYB8" s="108"/>
      <c r="KYC8" s="108"/>
      <c r="KYD8" s="108"/>
      <c r="KYE8" s="108"/>
      <c r="KYF8" s="108"/>
      <c r="KYG8" s="108"/>
      <c r="KYH8" s="108"/>
      <c r="KYI8" s="108"/>
      <c r="KYJ8" s="108"/>
      <c r="KYK8" s="108"/>
      <c r="KYL8" s="108"/>
      <c r="KYM8" s="108"/>
      <c r="KYN8" s="108"/>
      <c r="KYO8" s="108"/>
      <c r="KYP8" s="108"/>
      <c r="KYQ8" s="108"/>
      <c r="KYR8" s="108"/>
      <c r="KYS8" s="108"/>
      <c r="KYT8" s="108"/>
      <c r="KYU8" s="108"/>
      <c r="KYV8" s="108"/>
      <c r="KYW8" s="108"/>
      <c r="KYX8" s="108"/>
      <c r="KYY8" s="108"/>
      <c r="KYZ8" s="108"/>
      <c r="KZA8" s="108"/>
      <c r="KZB8" s="108"/>
      <c r="KZC8" s="108"/>
      <c r="KZD8" s="108"/>
      <c r="KZE8" s="108"/>
      <c r="KZF8" s="108"/>
      <c r="KZG8" s="108"/>
      <c r="KZH8" s="108"/>
      <c r="KZI8" s="108"/>
      <c r="KZJ8" s="108"/>
      <c r="KZK8" s="108"/>
      <c r="KZL8" s="108"/>
      <c r="KZM8" s="108"/>
      <c r="KZN8" s="108"/>
      <c r="KZO8" s="108"/>
      <c r="KZP8" s="108"/>
      <c r="KZQ8" s="108"/>
      <c r="KZR8" s="108"/>
      <c r="KZS8" s="108"/>
      <c r="KZT8" s="108"/>
      <c r="KZU8" s="108"/>
      <c r="KZV8" s="108"/>
      <c r="KZW8" s="108"/>
      <c r="KZX8" s="108"/>
      <c r="KZY8" s="108"/>
      <c r="KZZ8" s="108"/>
      <c r="LAA8" s="108"/>
      <c r="LAB8" s="108"/>
      <c r="LAC8" s="108"/>
      <c r="LAD8" s="108"/>
      <c r="LAE8" s="108"/>
      <c r="LAF8" s="108"/>
      <c r="LAG8" s="108"/>
      <c r="LAH8" s="108"/>
      <c r="LAI8" s="108"/>
      <c r="LAJ8" s="108"/>
      <c r="LAK8" s="108"/>
      <c r="LAL8" s="108"/>
      <c r="LAM8" s="108"/>
      <c r="LAN8" s="108"/>
      <c r="LAO8" s="108"/>
      <c r="LAP8" s="108"/>
      <c r="LAQ8" s="108"/>
      <c r="LAR8" s="108"/>
      <c r="LAS8" s="108"/>
      <c r="LAT8" s="108"/>
      <c r="LAU8" s="108"/>
      <c r="LAV8" s="108"/>
      <c r="LAW8" s="108"/>
      <c r="LAX8" s="108"/>
      <c r="LAY8" s="108"/>
      <c r="LAZ8" s="108"/>
      <c r="LBA8" s="108"/>
      <c r="LBB8" s="108"/>
      <c r="LBC8" s="108"/>
      <c r="LBD8" s="108"/>
      <c r="LBE8" s="108"/>
      <c r="LBF8" s="108"/>
      <c r="LBG8" s="108"/>
      <c r="LBH8" s="108"/>
      <c r="LBI8" s="108"/>
      <c r="LBJ8" s="108"/>
      <c r="LBK8" s="108"/>
      <c r="LBL8" s="108"/>
      <c r="LBM8" s="108"/>
      <c r="LBN8" s="108"/>
      <c r="LBO8" s="108"/>
      <c r="LBP8" s="108"/>
      <c r="LBQ8" s="108"/>
      <c r="LBR8" s="108"/>
      <c r="LBS8" s="108"/>
      <c r="LBT8" s="108"/>
      <c r="LBU8" s="108"/>
      <c r="LBV8" s="108"/>
      <c r="LBW8" s="108"/>
      <c r="LBX8" s="108"/>
      <c r="LBY8" s="108"/>
      <c r="LBZ8" s="108"/>
      <c r="LCA8" s="108"/>
      <c r="LCB8" s="108"/>
      <c r="LCC8" s="108"/>
      <c r="LCD8" s="108"/>
      <c r="LCE8" s="108"/>
      <c r="LCF8" s="108"/>
      <c r="LCG8" s="108"/>
      <c r="LCH8" s="108"/>
      <c r="LCI8" s="108"/>
      <c r="LCJ8" s="108"/>
      <c r="LCK8" s="108"/>
      <c r="LCL8" s="108"/>
      <c r="LCM8" s="108"/>
      <c r="LCN8" s="108"/>
      <c r="LCO8" s="108"/>
      <c r="LCP8" s="108"/>
      <c r="LCQ8" s="108"/>
      <c r="LCR8" s="108"/>
      <c r="LCS8" s="108"/>
      <c r="LCT8" s="108"/>
      <c r="LCU8" s="108"/>
      <c r="LCV8" s="108"/>
      <c r="LCW8" s="108"/>
      <c r="LCX8" s="108"/>
      <c r="LCY8" s="108"/>
      <c r="LCZ8" s="108"/>
      <c r="LDA8" s="108"/>
      <c r="LDB8" s="108"/>
      <c r="LDC8" s="108"/>
      <c r="LDD8" s="108"/>
      <c r="LDE8" s="108"/>
      <c r="LDF8" s="108"/>
      <c r="LDG8" s="108"/>
      <c r="LDH8" s="108"/>
      <c r="LDI8" s="108"/>
      <c r="LDJ8" s="108"/>
      <c r="LDK8" s="108"/>
      <c r="LDL8" s="108"/>
      <c r="LDM8" s="108"/>
      <c r="LDN8" s="108"/>
      <c r="LDO8" s="108"/>
      <c r="LDP8" s="108"/>
      <c r="LDQ8" s="108"/>
      <c r="LDR8" s="108"/>
      <c r="LDS8" s="108"/>
      <c r="LDT8" s="108"/>
      <c r="LDU8" s="108"/>
      <c r="LDV8" s="108"/>
      <c r="LDW8" s="108"/>
      <c r="LDX8" s="108"/>
      <c r="LDY8" s="108"/>
      <c r="LDZ8" s="108"/>
      <c r="LEA8" s="108"/>
      <c r="LEB8" s="108"/>
      <c r="LEC8" s="108"/>
      <c r="LED8" s="108"/>
      <c r="LEE8" s="108"/>
      <c r="LEF8" s="108"/>
      <c r="LEG8" s="108"/>
      <c r="LEH8" s="108"/>
      <c r="LEI8" s="108"/>
      <c r="LEJ8" s="108"/>
      <c r="LEK8" s="108"/>
      <c r="LEL8" s="108"/>
      <c r="LEM8" s="108"/>
      <c r="LEN8" s="108"/>
      <c r="LEO8" s="108"/>
      <c r="LEP8" s="108"/>
      <c r="LEQ8" s="108"/>
      <c r="LER8" s="108"/>
      <c r="LES8" s="108"/>
      <c r="LET8" s="108"/>
      <c r="LEU8" s="108"/>
      <c r="LEV8" s="108"/>
      <c r="LEW8" s="108"/>
      <c r="LEX8" s="108"/>
      <c r="LEY8" s="108"/>
      <c r="LEZ8" s="108"/>
      <c r="LFA8" s="108"/>
      <c r="LFB8" s="108"/>
      <c r="LFC8" s="108"/>
      <c r="LFD8" s="108"/>
      <c r="LFE8" s="108"/>
      <c r="LFF8" s="108"/>
      <c r="LFG8" s="108"/>
      <c r="LFH8" s="108"/>
      <c r="LFI8" s="108"/>
      <c r="LFJ8" s="108"/>
      <c r="LFK8" s="108"/>
      <c r="LFL8" s="108"/>
      <c r="LFM8" s="108"/>
      <c r="LFN8" s="108"/>
      <c r="LFO8" s="108"/>
      <c r="LFP8" s="108"/>
      <c r="LFQ8" s="108"/>
      <c r="LFR8" s="108"/>
      <c r="LFS8" s="108"/>
      <c r="LFT8" s="108"/>
      <c r="LFU8" s="108"/>
      <c r="LFV8" s="108"/>
      <c r="LFW8" s="108"/>
      <c r="LFX8" s="108"/>
      <c r="LFY8" s="108"/>
      <c r="LFZ8" s="108"/>
      <c r="LGA8" s="108"/>
      <c r="LGB8" s="108"/>
      <c r="LGC8" s="108"/>
      <c r="LGD8" s="108"/>
      <c r="LGE8" s="108"/>
      <c r="LGF8" s="108"/>
      <c r="LGG8" s="108"/>
      <c r="LGH8" s="108"/>
      <c r="LGI8" s="108"/>
      <c r="LGJ8" s="108"/>
      <c r="LGK8" s="108"/>
      <c r="LGL8" s="108"/>
      <c r="LGM8" s="108"/>
      <c r="LGN8" s="108"/>
      <c r="LGO8" s="108"/>
      <c r="LGP8" s="108"/>
      <c r="LGQ8" s="108"/>
      <c r="LGR8" s="108"/>
      <c r="LGS8" s="108"/>
      <c r="LGT8" s="108"/>
      <c r="LGU8" s="108"/>
      <c r="LGV8" s="108"/>
      <c r="LGW8" s="108"/>
      <c r="LGX8" s="108"/>
      <c r="LGY8" s="108"/>
      <c r="LGZ8" s="108"/>
      <c r="LHA8" s="108"/>
      <c r="LHB8" s="108"/>
      <c r="LHC8" s="108"/>
      <c r="LHD8" s="108"/>
      <c r="LHE8" s="108"/>
      <c r="LHF8" s="108"/>
      <c r="LHG8" s="108"/>
      <c r="LHH8" s="108"/>
      <c r="LHI8" s="108"/>
      <c r="LHJ8" s="108"/>
      <c r="LHK8" s="108"/>
      <c r="LHL8" s="108"/>
      <c r="LHM8" s="108"/>
      <c r="LHN8" s="108"/>
      <c r="LHO8" s="108"/>
      <c r="LHP8" s="108"/>
      <c r="LHQ8" s="108"/>
      <c r="LHR8" s="108"/>
      <c r="LHS8" s="108"/>
      <c r="LHT8" s="108"/>
      <c r="LHU8" s="108"/>
      <c r="LHV8" s="108"/>
      <c r="LHW8" s="108"/>
      <c r="LHX8" s="108"/>
      <c r="LHY8" s="108"/>
      <c r="LHZ8" s="108"/>
      <c r="LIA8" s="108"/>
      <c r="LIB8" s="108"/>
      <c r="LIC8" s="108"/>
      <c r="LID8" s="108"/>
      <c r="LIE8" s="108"/>
      <c r="LIF8" s="108"/>
      <c r="LIG8" s="108"/>
      <c r="LIH8" s="108"/>
      <c r="LII8" s="108"/>
      <c r="LIJ8" s="108"/>
      <c r="LIK8" s="108"/>
      <c r="LIL8" s="108"/>
      <c r="LIM8" s="108"/>
      <c r="LIN8" s="108"/>
      <c r="LIO8" s="108"/>
      <c r="LIP8" s="108"/>
      <c r="LIQ8" s="108"/>
      <c r="LIR8" s="108"/>
      <c r="LIS8" s="108"/>
      <c r="LIT8" s="108"/>
      <c r="LIU8" s="108"/>
      <c r="LIV8" s="108"/>
      <c r="LIW8" s="108"/>
      <c r="LIX8" s="108"/>
      <c r="LIY8" s="108"/>
      <c r="LIZ8" s="108"/>
      <c r="LJA8" s="108"/>
      <c r="LJB8" s="108"/>
      <c r="LJC8" s="108"/>
      <c r="LJD8" s="108"/>
      <c r="LJE8" s="108"/>
      <c r="LJF8" s="108"/>
      <c r="LJG8" s="108"/>
      <c r="LJH8" s="108"/>
      <c r="LJI8" s="108"/>
      <c r="LJJ8" s="108"/>
      <c r="LJK8" s="108"/>
      <c r="LJL8" s="108"/>
      <c r="LJM8" s="108"/>
      <c r="LJN8" s="108"/>
      <c r="LJO8" s="108"/>
      <c r="LJP8" s="108"/>
      <c r="LJQ8" s="108"/>
      <c r="LJR8" s="108"/>
      <c r="LJS8" s="108"/>
      <c r="LJT8" s="108"/>
      <c r="LJU8" s="108"/>
      <c r="LJV8" s="108"/>
      <c r="LJW8" s="108"/>
      <c r="LJX8" s="108"/>
      <c r="LJY8" s="108"/>
      <c r="LJZ8" s="108"/>
      <c r="LKA8" s="108"/>
      <c r="LKB8" s="108"/>
      <c r="LKC8" s="108"/>
      <c r="LKD8" s="108"/>
      <c r="LKE8" s="108"/>
      <c r="LKF8" s="108"/>
      <c r="LKG8" s="108"/>
      <c r="LKH8" s="108"/>
      <c r="LKI8" s="108"/>
      <c r="LKJ8" s="108"/>
      <c r="LKK8" s="108"/>
      <c r="LKL8" s="108"/>
      <c r="LKM8" s="108"/>
      <c r="LKN8" s="108"/>
      <c r="LKO8" s="108"/>
      <c r="LKP8" s="108"/>
      <c r="LKQ8" s="108"/>
      <c r="LKR8" s="108"/>
      <c r="LKS8" s="108"/>
      <c r="LKT8" s="108"/>
      <c r="LKU8" s="108"/>
      <c r="LKV8" s="108"/>
      <c r="LKW8" s="108"/>
      <c r="LKX8" s="108"/>
      <c r="LKY8" s="108"/>
      <c r="LKZ8" s="108"/>
      <c r="LLA8" s="108"/>
      <c r="LLB8" s="108"/>
      <c r="LLC8" s="108"/>
      <c r="LLD8" s="108"/>
      <c r="LLE8" s="108"/>
      <c r="LLF8" s="108"/>
      <c r="LLG8" s="108"/>
      <c r="LLH8" s="108"/>
      <c r="LLI8" s="108"/>
      <c r="LLJ8" s="108"/>
      <c r="LLK8" s="108"/>
      <c r="LLL8" s="108"/>
      <c r="LLM8" s="108"/>
      <c r="LLN8" s="108"/>
      <c r="LLO8" s="108"/>
      <c r="LLP8" s="108"/>
      <c r="LLQ8" s="108"/>
      <c r="LLR8" s="108"/>
      <c r="LLS8" s="108"/>
      <c r="LLT8" s="108"/>
      <c r="LLU8" s="108"/>
      <c r="LLV8" s="108"/>
      <c r="LLW8" s="108"/>
      <c r="LLX8" s="108"/>
      <c r="LLY8" s="108"/>
      <c r="LLZ8" s="108"/>
      <c r="LMA8" s="108"/>
      <c r="LMB8" s="108"/>
      <c r="LMC8" s="108"/>
      <c r="LMD8" s="108"/>
      <c r="LME8" s="108"/>
      <c r="LMF8" s="108"/>
      <c r="LMG8" s="108"/>
      <c r="LMH8" s="108"/>
      <c r="LMI8" s="108"/>
      <c r="LMJ8" s="108"/>
      <c r="LMK8" s="108"/>
      <c r="LML8" s="108"/>
      <c r="LMM8" s="108"/>
      <c r="LMN8" s="108"/>
      <c r="LMO8" s="108"/>
      <c r="LMP8" s="108"/>
      <c r="LMQ8" s="108"/>
      <c r="LMR8" s="108"/>
      <c r="LMS8" s="108"/>
      <c r="LMT8" s="108"/>
      <c r="LMU8" s="108"/>
      <c r="LMV8" s="108"/>
      <c r="LMW8" s="108"/>
      <c r="LMX8" s="108"/>
      <c r="LMY8" s="108"/>
      <c r="LMZ8" s="108"/>
      <c r="LNA8" s="108"/>
      <c r="LNB8" s="108"/>
      <c r="LNC8" s="108"/>
      <c r="LND8" s="108"/>
      <c r="LNE8" s="108"/>
      <c r="LNF8" s="108"/>
      <c r="LNG8" s="108"/>
      <c r="LNH8" s="108"/>
      <c r="LNI8" s="108"/>
      <c r="LNJ8" s="108"/>
      <c r="LNK8" s="108"/>
      <c r="LNL8" s="108"/>
      <c r="LNM8" s="108"/>
      <c r="LNN8" s="108"/>
      <c r="LNO8" s="108"/>
      <c r="LNP8" s="108"/>
      <c r="LNQ8" s="108"/>
      <c r="LNR8" s="108"/>
      <c r="LNS8" s="108"/>
      <c r="LNT8" s="108"/>
      <c r="LNU8" s="108"/>
      <c r="LNV8" s="108"/>
      <c r="LNW8" s="108"/>
      <c r="LNX8" s="108"/>
      <c r="LNY8" s="108"/>
      <c r="LNZ8" s="108"/>
      <c r="LOA8" s="108"/>
      <c r="LOB8" s="108"/>
      <c r="LOC8" s="108"/>
      <c r="LOD8" s="108"/>
      <c r="LOE8" s="108"/>
      <c r="LOF8" s="108"/>
      <c r="LOG8" s="108"/>
      <c r="LOH8" s="108"/>
      <c r="LOI8" s="108"/>
      <c r="LOJ8" s="108"/>
      <c r="LOK8" s="108"/>
      <c r="LOL8" s="108"/>
      <c r="LOM8" s="108"/>
      <c r="LON8" s="108"/>
      <c r="LOO8" s="108"/>
      <c r="LOP8" s="108"/>
      <c r="LOQ8" s="108"/>
      <c r="LOR8" s="108"/>
      <c r="LOS8" s="108"/>
      <c r="LOT8" s="108"/>
      <c r="LOU8" s="108"/>
      <c r="LOV8" s="108"/>
      <c r="LOW8" s="108"/>
      <c r="LOX8" s="108"/>
      <c r="LOY8" s="108"/>
      <c r="LOZ8" s="108"/>
      <c r="LPA8" s="108"/>
      <c r="LPB8" s="108"/>
      <c r="LPC8" s="108"/>
      <c r="LPD8" s="108"/>
      <c r="LPE8" s="108"/>
      <c r="LPF8" s="108"/>
      <c r="LPG8" s="108"/>
      <c r="LPH8" s="108"/>
      <c r="LPI8" s="108"/>
      <c r="LPJ8" s="108"/>
      <c r="LPK8" s="108"/>
      <c r="LPL8" s="108"/>
      <c r="LPM8" s="108"/>
      <c r="LPN8" s="108"/>
      <c r="LPO8" s="108"/>
      <c r="LPP8" s="108"/>
      <c r="LPQ8" s="108"/>
      <c r="LPR8" s="108"/>
      <c r="LPS8" s="108"/>
      <c r="LPT8" s="108"/>
      <c r="LPU8" s="108"/>
      <c r="LPV8" s="108"/>
      <c r="LPW8" s="108"/>
      <c r="LPX8" s="108"/>
      <c r="LPY8" s="108"/>
      <c r="LPZ8" s="108"/>
      <c r="LQA8" s="108"/>
      <c r="LQB8" s="108"/>
      <c r="LQC8" s="108"/>
      <c r="LQD8" s="108"/>
      <c r="LQE8" s="108"/>
      <c r="LQF8" s="108"/>
      <c r="LQG8" s="108"/>
      <c r="LQH8" s="108"/>
      <c r="LQI8" s="108"/>
      <c r="LQJ8" s="108"/>
      <c r="LQK8" s="108"/>
      <c r="LQL8" s="108"/>
      <c r="LQM8" s="108"/>
      <c r="LQN8" s="108"/>
      <c r="LQO8" s="108"/>
      <c r="LQP8" s="108"/>
      <c r="LQQ8" s="108"/>
      <c r="LQR8" s="108"/>
      <c r="LQS8" s="108"/>
      <c r="LQT8" s="108"/>
      <c r="LQU8" s="108"/>
      <c r="LQV8" s="108"/>
      <c r="LQW8" s="108"/>
      <c r="LQX8" s="108"/>
      <c r="LQY8" s="108"/>
      <c r="LQZ8" s="108"/>
      <c r="LRA8" s="108"/>
      <c r="LRB8" s="108"/>
      <c r="LRC8" s="108"/>
      <c r="LRD8" s="108"/>
      <c r="LRE8" s="108"/>
      <c r="LRF8" s="108"/>
      <c r="LRG8" s="108"/>
      <c r="LRH8" s="108"/>
      <c r="LRI8" s="108"/>
      <c r="LRJ8" s="108"/>
      <c r="LRK8" s="108"/>
      <c r="LRL8" s="108"/>
      <c r="LRM8" s="108"/>
      <c r="LRN8" s="108"/>
      <c r="LRO8" s="108"/>
      <c r="LRP8" s="108"/>
      <c r="LRQ8" s="108"/>
      <c r="LRR8" s="108"/>
      <c r="LRS8" s="108"/>
      <c r="LRT8" s="108"/>
      <c r="LRU8" s="108"/>
      <c r="LRV8" s="108"/>
      <c r="LRW8" s="108"/>
      <c r="LRX8" s="108"/>
      <c r="LRY8" s="108"/>
      <c r="LRZ8" s="108"/>
      <c r="LSA8" s="108"/>
      <c r="LSB8" s="108"/>
      <c r="LSC8" s="108"/>
      <c r="LSD8" s="108"/>
      <c r="LSE8" s="108"/>
      <c r="LSF8" s="108"/>
      <c r="LSG8" s="108"/>
      <c r="LSH8" s="108"/>
      <c r="LSI8" s="108"/>
      <c r="LSJ8" s="108"/>
      <c r="LSK8" s="108"/>
      <c r="LSL8" s="108"/>
      <c r="LSM8" s="108"/>
      <c r="LSN8" s="108"/>
      <c r="LSO8" s="108"/>
      <c r="LSP8" s="108"/>
      <c r="LSQ8" s="108"/>
      <c r="LSR8" s="108"/>
      <c r="LSS8" s="108"/>
      <c r="LST8" s="108"/>
      <c r="LSU8" s="108"/>
      <c r="LSV8" s="108"/>
      <c r="LSW8" s="108"/>
      <c r="LSX8" s="108"/>
      <c r="LSY8" s="108"/>
      <c r="LSZ8" s="108"/>
      <c r="LTA8" s="108"/>
      <c r="LTB8" s="108"/>
      <c r="LTC8" s="108"/>
      <c r="LTD8" s="108"/>
      <c r="LTE8" s="108"/>
      <c r="LTF8" s="108"/>
      <c r="LTG8" s="108"/>
      <c r="LTH8" s="108"/>
      <c r="LTI8" s="108"/>
      <c r="LTJ8" s="108"/>
      <c r="LTK8" s="108"/>
      <c r="LTL8" s="108"/>
      <c r="LTM8" s="108"/>
      <c r="LTN8" s="108"/>
      <c r="LTO8" s="108"/>
      <c r="LTP8" s="108"/>
      <c r="LTQ8" s="108"/>
      <c r="LTR8" s="108"/>
      <c r="LTS8" s="108"/>
      <c r="LTT8" s="108"/>
      <c r="LTU8" s="108"/>
      <c r="LTV8" s="108"/>
      <c r="LTW8" s="108"/>
      <c r="LTX8" s="108"/>
      <c r="LTY8" s="108"/>
      <c r="LTZ8" s="108"/>
      <c r="LUA8" s="108"/>
      <c r="LUB8" s="108"/>
      <c r="LUC8" s="108"/>
      <c r="LUD8" s="108"/>
      <c r="LUE8" s="108"/>
      <c r="LUF8" s="108"/>
      <c r="LUG8" s="108"/>
      <c r="LUH8" s="108"/>
      <c r="LUI8" s="108"/>
      <c r="LUJ8" s="108"/>
      <c r="LUK8" s="108"/>
      <c r="LUL8" s="108"/>
      <c r="LUM8" s="108"/>
      <c r="LUN8" s="108"/>
      <c r="LUO8" s="108"/>
      <c r="LUP8" s="108"/>
      <c r="LUQ8" s="108"/>
      <c r="LUR8" s="108"/>
      <c r="LUS8" s="108"/>
      <c r="LUT8" s="108"/>
      <c r="LUU8" s="108"/>
      <c r="LUV8" s="108"/>
      <c r="LUW8" s="108"/>
      <c r="LUX8" s="108"/>
      <c r="LUY8" s="108"/>
      <c r="LUZ8" s="108"/>
      <c r="LVA8" s="108"/>
      <c r="LVB8" s="108"/>
      <c r="LVC8" s="108"/>
      <c r="LVD8" s="108"/>
      <c r="LVE8" s="108"/>
      <c r="LVF8" s="108"/>
      <c r="LVG8" s="108"/>
      <c r="LVH8" s="108"/>
      <c r="LVI8" s="108"/>
      <c r="LVJ8" s="108"/>
      <c r="LVK8" s="108"/>
      <c r="LVL8" s="108"/>
      <c r="LVM8" s="108"/>
      <c r="LVN8" s="108"/>
      <c r="LVO8" s="108"/>
      <c r="LVP8" s="108"/>
      <c r="LVQ8" s="108"/>
      <c r="LVR8" s="108"/>
      <c r="LVS8" s="108"/>
      <c r="LVT8" s="108"/>
      <c r="LVU8" s="108"/>
      <c r="LVV8" s="108"/>
      <c r="LVW8" s="108"/>
      <c r="LVX8" s="108"/>
      <c r="LVY8" s="108"/>
      <c r="LVZ8" s="108"/>
      <c r="LWA8" s="108"/>
      <c r="LWB8" s="108"/>
      <c r="LWC8" s="108"/>
      <c r="LWD8" s="108"/>
      <c r="LWE8" s="108"/>
      <c r="LWF8" s="108"/>
      <c r="LWG8" s="108"/>
      <c r="LWH8" s="108"/>
      <c r="LWI8" s="108"/>
      <c r="LWJ8" s="108"/>
      <c r="LWK8" s="108"/>
      <c r="LWL8" s="108"/>
      <c r="LWM8" s="108"/>
      <c r="LWN8" s="108"/>
      <c r="LWO8" s="108"/>
      <c r="LWP8" s="108"/>
      <c r="LWQ8" s="108"/>
      <c r="LWR8" s="108"/>
      <c r="LWS8" s="108"/>
      <c r="LWT8" s="108"/>
      <c r="LWU8" s="108"/>
      <c r="LWV8" s="108"/>
      <c r="LWW8" s="108"/>
      <c r="LWX8" s="108"/>
      <c r="LWY8" s="108"/>
      <c r="LWZ8" s="108"/>
      <c r="LXA8" s="108"/>
      <c r="LXB8" s="108"/>
      <c r="LXC8" s="108"/>
      <c r="LXD8" s="108"/>
      <c r="LXE8" s="108"/>
      <c r="LXF8" s="108"/>
      <c r="LXG8" s="108"/>
      <c r="LXH8" s="108"/>
      <c r="LXI8" s="108"/>
      <c r="LXJ8" s="108"/>
      <c r="LXK8" s="108"/>
      <c r="LXL8" s="108"/>
      <c r="LXM8" s="108"/>
      <c r="LXN8" s="108"/>
      <c r="LXO8" s="108"/>
      <c r="LXP8" s="108"/>
      <c r="LXQ8" s="108"/>
      <c r="LXR8" s="108"/>
      <c r="LXS8" s="108"/>
      <c r="LXT8" s="108"/>
      <c r="LXU8" s="108"/>
      <c r="LXV8" s="108"/>
      <c r="LXW8" s="108"/>
      <c r="LXX8" s="108"/>
      <c r="LXY8" s="108"/>
      <c r="LXZ8" s="108"/>
      <c r="LYA8" s="108"/>
      <c r="LYB8" s="108"/>
      <c r="LYC8" s="108"/>
      <c r="LYD8" s="108"/>
      <c r="LYE8" s="108"/>
      <c r="LYF8" s="108"/>
      <c r="LYG8" s="108"/>
      <c r="LYH8" s="108"/>
      <c r="LYI8" s="108"/>
      <c r="LYJ8" s="108"/>
      <c r="LYK8" s="108"/>
      <c r="LYL8" s="108"/>
      <c r="LYM8" s="108"/>
      <c r="LYN8" s="108"/>
      <c r="LYO8" s="108"/>
      <c r="LYP8" s="108"/>
      <c r="LYQ8" s="108"/>
      <c r="LYR8" s="108"/>
      <c r="LYS8" s="108"/>
      <c r="LYT8" s="108"/>
      <c r="LYU8" s="108"/>
      <c r="LYV8" s="108"/>
      <c r="LYW8" s="108"/>
      <c r="LYX8" s="108"/>
      <c r="LYY8" s="108"/>
      <c r="LYZ8" s="108"/>
      <c r="LZA8" s="108"/>
      <c r="LZB8" s="108"/>
      <c r="LZC8" s="108"/>
      <c r="LZD8" s="108"/>
      <c r="LZE8" s="108"/>
      <c r="LZF8" s="108"/>
      <c r="LZG8" s="108"/>
      <c r="LZH8" s="108"/>
      <c r="LZI8" s="108"/>
      <c r="LZJ8" s="108"/>
      <c r="LZK8" s="108"/>
      <c r="LZL8" s="108"/>
      <c r="LZM8" s="108"/>
      <c r="LZN8" s="108"/>
      <c r="LZO8" s="108"/>
      <c r="LZP8" s="108"/>
      <c r="LZQ8" s="108"/>
      <c r="LZR8" s="108"/>
      <c r="LZS8" s="108"/>
      <c r="LZT8" s="108"/>
      <c r="LZU8" s="108"/>
      <c r="LZV8" s="108"/>
      <c r="LZW8" s="108"/>
      <c r="LZX8" s="108"/>
      <c r="LZY8" s="108"/>
      <c r="LZZ8" s="108"/>
      <c r="MAA8" s="108"/>
      <c r="MAB8" s="108"/>
      <c r="MAC8" s="108"/>
      <c r="MAD8" s="108"/>
      <c r="MAE8" s="108"/>
      <c r="MAF8" s="108"/>
      <c r="MAG8" s="108"/>
      <c r="MAH8" s="108"/>
      <c r="MAI8" s="108"/>
      <c r="MAJ8" s="108"/>
      <c r="MAK8" s="108"/>
      <c r="MAL8" s="108"/>
      <c r="MAM8" s="108"/>
      <c r="MAN8" s="108"/>
      <c r="MAO8" s="108"/>
      <c r="MAP8" s="108"/>
      <c r="MAQ8" s="108"/>
      <c r="MAR8" s="108"/>
      <c r="MAS8" s="108"/>
      <c r="MAT8" s="108"/>
      <c r="MAU8" s="108"/>
      <c r="MAV8" s="108"/>
      <c r="MAW8" s="108"/>
      <c r="MAX8" s="108"/>
      <c r="MAY8" s="108"/>
      <c r="MAZ8" s="108"/>
      <c r="MBA8" s="108"/>
      <c r="MBB8" s="108"/>
      <c r="MBC8" s="108"/>
      <c r="MBD8" s="108"/>
      <c r="MBE8" s="108"/>
      <c r="MBF8" s="108"/>
      <c r="MBG8" s="108"/>
      <c r="MBH8" s="108"/>
      <c r="MBI8" s="108"/>
      <c r="MBJ8" s="108"/>
      <c r="MBK8" s="108"/>
      <c r="MBL8" s="108"/>
      <c r="MBM8" s="108"/>
      <c r="MBN8" s="108"/>
      <c r="MBO8" s="108"/>
      <c r="MBP8" s="108"/>
      <c r="MBQ8" s="108"/>
      <c r="MBR8" s="108"/>
      <c r="MBS8" s="108"/>
      <c r="MBT8" s="108"/>
      <c r="MBU8" s="108"/>
      <c r="MBV8" s="108"/>
      <c r="MBW8" s="108"/>
      <c r="MBX8" s="108"/>
      <c r="MBY8" s="108"/>
      <c r="MBZ8" s="108"/>
      <c r="MCA8" s="108"/>
      <c r="MCB8" s="108"/>
      <c r="MCC8" s="108"/>
      <c r="MCD8" s="108"/>
      <c r="MCE8" s="108"/>
      <c r="MCF8" s="108"/>
      <c r="MCG8" s="108"/>
      <c r="MCH8" s="108"/>
      <c r="MCI8" s="108"/>
      <c r="MCJ8" s="108"/>
      <c r="MCK8" s="108"/>
      <c r="MCL8" s="108"/>
      <c r="MCM8" s="108"/>
      <c r="MCN8" s="108"/>
      <c r="MCO8" s="108"/>
      <c r="MCP8" s="108"/>
      <c r="MCQ8" s="108"/>
      <c r="MCR8" s="108"/>
      <c r="MCS8" s="108"/>
      <c r="MCT8" s="108"/>
      <c r="MCU8" s="108"/>
      <c r="MCV8" s="108"/>
      <c r="MCW8" s="108"/>
      <c r="MCX8" s="108"/>
      <c r="MCY8" s="108"/>
      <c r="MCZ8" s="108"/>
      <c r="MDA8" s="108"/>
      <c r="MDB8" s="108"/>
      <c r="MDC8" s="108"/>
      <c r="MDD8" s="108"/>
      <c r="MDE8" s="108"/>
      <c r="MDF8" s="108"/>
      <c r="MDG8" s="108"/>
      <c r="MDH8" s="108"/>
      <c r="MDI8" s="108"/>
      <c r="MDJ8" s="108"/>
      <c r="MDK8" s="108"/>
      <c r="MDL8" s="108"/>
      <c r="MDM8" s="108"/>
      <c r="MDN8" s="108"/>
      <c r="MDO8" s="108"/>
      <c r="MDP8" s="108"/>
      <c r="MDQ8" s="108"/>
      <c r="MDR8" s="108"/>
      <c r="MDS8" s="108"/>
      <c r="MDT8" s="108"/>
      <c r="MDU8" s="108"/>
      <c r="MDV8" s="108"/>
      <c r="MDW8" s="108"/>
      <c r="MDX8" s="108"/>
      <c r="MDY8" s="108"/>
      <c r="MDZ8" s="108"/>
      <c r="MEA8" s="108"/>
      <c r="MEB8" s="108"/>
      <c r="MEC8" s="108"/>
      <c r="MED8" s="108"/>
      <c r="MEE8" s="108"/>
      <c r="MEF8" s="108"/>
      <c r="MEG8" s="108"/>
      <c r="MEH8" s="108"/>
      <c r="MEI8" s="108"/>
      <c r="MEJ8" s="108"/>
      <c r="MEK8" s="108"/>
      <c r="MEL8" s="108"/>
      <c r="MEM8" s="108"/>
      <c r="MEN8" s="108"/>
      <c r="MEO8" s="108"/>
      <c r="MEP8" s="108"/>
      <c r="MEQ8" s="108"/>
      <c r="MER8" s="108"/>
      <c r="MES8" s="108"/>
      <c r="MET8" s="108"/>
      <c r="MEU8" s="108"/>
      <c r="MEV8" s="108"/>
      <c r="MEW8" s="108"/>
      <c r="MEX8" s="108"/>
      <c r="MEY8" s="108"/>
      <c r="MEZ8" s="108"/>
      <c r="MFA8" s="108"/>
      <c r="MFB8" s="108"/>
      <c r="MFC8" s="108"/>
      <c r="MFD8" s="108"/>
      <c r="MFE8" s="108"/>
      <c r="MFF8" s="108"/>
      <c r="MFG8" s="108"/>
      <c r="MFH8" s="108"/>
      <c r="MFI8" s="108"/>
      <c r="MFJ8" s="108"/>
      <c r="MFK8" s="108"/>
      <c r="MFL8" s="108"/>
      <c r="MFM8" s="108"/>
      <c r="MFN8" s="108"/>
      <c r="MFO8" s="108"/>
      <c r="MFP8" s="108"/>
      <c r="MFQ8" s="108"/>
      <c r="MFR8" s="108"/>
      <c r="MFS8" s="108"/>
      <c r="MFT8" s="108"/>
      <c r="MFU8" s="108"/>
      <c r="MFV8" s="108"/>
      <c r="MFW8" s="108"/>
      <c r="MFX8" s="108"/>
      <c r="MFY8" s="108"/>
      <c r="MFZ8" s="108"/>
      <c r="MGA8" s="108"/>
      <c r="MGB8" s="108"/>
      <c r="MGC8" s="108"/>
      <c r="MGD8" s="108"/>
      <c r="MGE8" s="108"/>
      <c r="MGF8" s="108"/>
      <c r="MGG8" s="108"/>
      <c r="MGH8" s="108"/>
      <c r="MGI8" s="108"/>
      <c r="MGJ8" s="108"/>
      <c r="MGK8" s="108"/>
      <c r="MGL8" s="108"/>
      <c r="MGM8" s="108"/>
      <c r="MGN8" s="108"/>
      <c r="MGO8" s="108"/>
      <c r="MGP8" s="108"/>
      <c r="MGQ8" s="108"/>
      <c r="MGR8" s="108"/>
      <c r="MGS8" s="108"/>
      <c r="MGT8" s="108"/>
      <c r="MGU8" s="108"/>
      <c r="MGV8" s="108"/>
      <c r="MGW8" s="108"/>
      <c r="MGX8" s="108"/>
      <c r="MGY8" s="108"/>
      <c r="MGZ8" s="108"/>
      <c r="MHA8" s="108"/>
      <c r="MHB8" s="108"/>
      <c r="MHC8" s="108"/>
      <c r="MHD8" s="108"/>
      <c r="MHE8" s="108"/>
      <c r="MHF8" s="108"/>
      <c r="MHG8" s="108"/>
      <c r="MHH8" s="108"/>
      <c r="MHI8" s="108"/>
      <c r="MHJ8" s="108"/>
      <c r="MHK8" s="108"/>
      <c r="MHL8" s="108"/>
      <c r="MHM8" s="108"/>
      <c r="MHN8" s="108"/>
      <c r="MHO8" s="108"/>
      <c r="MHP8" s="108"/>
      <c r="MHQ8" s="108"/>
      <c r="MHR8" s="108"/>
      <c r="MHS8" s="108"/>
      <c r="MHT8" s="108"/>
      <c r="MHU8" s="108"/>
      <c r="MHV8" s="108"/>
      <c r="MHW8" s="108"/>
      <c r="MHX8" s="108"/>
      <c r="MHY8" s="108"/>
      <c r="MHZ8" s="108"/>
      <c r="MIA8" s="108"/>
      <c r="MIB8" s="108"/>
      <c r="MIC8" s="108"/>
      <c r="MID8" s="108"/>
      <c r="MIE8" s="108"/>
      <c r="MIF8" s="108"/>
      <c r="MIG8" s="108"/>
      <c r="MIH8" s="108"/>
      <c r="MII8" s="108"/>
      <c r="MIJ8" s="108"/>
      <c r="MIK8" s="108"/>
      <c r="MIL8" s="108"/>
      <c r="MIM8" s="108"/>
      <c r="MIN8" s="108"/>
      <c r="MIO8" s="108"/>
      <c r="MIP8" s="108"/>
      <c r="MIQ8" s="108"/>
      <c r="MIR8" s="108"/>
      <c r="MIS8" s="108"/>
      <c r="MIT8" s="108"/>
      <c r="MIU8" s="108"/>
      <c r="MIV8" s="108"/>
      <c r="MIW8" s="108"/>
      <c r="MIX8" s="108"/>
      <c r="MIY8" s="108"/>
      <c r="MIZ8" s="108"/>
      <c r="MJA8" s="108"/>
      <c r="MJB8" s="108"/>
      <c r="MJC8" s="108"/>
      <c r="MJD8" s="108"/>
      <c r="MJE8" s="108"/>
      <c r="MJF8" s="108"/>
      <c r="MJG8" s="108"/>
      <c r="MJH8" s="108"/>
      <c r="MJI8" s="108"/>
      <c r="MJJ8" s="108"/>
      <c r="MJK8" s="108"/>
      <c r="MJL8" s="108"/>
      <c r="MJM8" s="108"/>
      <c r="MJN8" s="108"/>
      <c r="MJO8" s="108"/>
      <c r="MJP8" s="108"/>
      <c r="MJQ8" s="108"/>
      <c r="MJR8" s="108"/>
      <c r="MJS8" s="108"/>
      <c r="MJT8" s="108"/>
      <c r="MJU8" s="108"/>
      <c r="MJV8" s="108"/>
      <c r="MJW8" s="108"/>
      <c r="MJX8" s="108"/>
      <c r="MJY8" s="108"/>
      <c r="MJZ8" s="108"/>
      <c r="MKA8" s="108"/>
      <c r="MKB8" s="108"/>
      <c r="MKC8" s="108"/>
      <c r="MKD8" s="108"/>
      <c r="MKE8" s="108"/>
      <c r="MKF8" s="108"/>
      <c r="MKG8" s="108"/>
      <c r="MKH8" s="108"/>
      <c r="MKI8" s="108"/>
      <c r="MKJ8" s="108"/>
      <c r="MKK8" s="108"/>
      <c r="MKL8" s="108"/>
      <c r="MKM8" s="108"/>
      <c r="MKN8" s="108"/>
      <c r="MKO8" s="108"/>
      <c r="MKP8" s="108"/>
      <c r="MKQ8" s="108"/>
      <c r="MKR8" s="108"/>
      <c r="MKS8" s="108"/>
      <c r="MKT8" s="108"/>
      <c r="MKU8" s="108"/>
      <c r="MKV8" s="108"/>
      <c r="MKW8" s="108"/>
      <c r="MKX8" s="108"/>
      <c r="MKY8" s="108"/>
      <c r="MKZ8" s="108"/>
      <c r="MLA8" s="108"/>
      <c r="MLB8" s="108"/>
      <c r="MLC8" s="108"/>
      <c r="MLD8" s="108"/>
      <c r="MLE8" s="108"/>
      <c r="MLF8" s="108"/>
      <c r="MLG8" s="108"/>
      <c r="MLH8" s="108"/>
      <c r="MLI8" s="108"/>
      <c r="MLJ8" s="108"/>
      <c r="MLK8" s="108"/>
      <c r="MLL8" s="108"/>
      <c r="MLM8" s="108"/>
      <c r="MLN8" s="108"/>
      <c r="MLO8" s="108"/>
      <c r="MLP8" s="108"/>
      <c r="MLQ8" s="108"/>
      <c r="MLR8" s="108"/>
      <c r="MLS8" s="108"/>
      <c r="MLT8" s="108"/>
      <c r="MLU8" s="108"/>
      <c r="MLV8" s="108"/>
      <c r="MLW8" s="108"/>
      <c r="MLX8" s="108"/>
      <c r="MLY8" s="108"/>
      <c r="MLZ8" s="108"/>
      <c r="MMA8" s="108"/>
      <c r="MMB8" s="108"/>
      <c r="MMC8" s="108"/>
      <c r="MMD8" s="108"/>
      <c r="MME8" s="108"/>
      <c r="MMF8" s="108"/>
      <c r="MMG8" s="108"/>
      <c r="MMH8" s="108"/>
      <c r="MMI8" s="108"/>
      <c r="MMJ8" s="108"/>
      <c r="MMK8" s="108"/>
      <c r="MML8" s="108"/>
      <c r="MMM8" s="108"/>
      <c r="MMN8" s="108"/>
      <c r="MMO8" s="108"/>
      <c r="MMP8" s="108"/>
      <c r="MMQ8" s="108"/>
      <c r="MMR8" s="108"/>
      <c r="MMS8" s="108"/>
      <c r="MMT8" s="108"/>
      <c r="MMU8" s="108"/>
      <c r="MMV8" s="108"/>
      <c r="MMW8" s="108"/>
      <c r="MMX8" s="108"/>
      <c r="MMY8" s="108"/>
      <c r="MMZ8" s="108"/>
      <c r="MNA8" s="108"/>
      <c r="MNB8" s="108"/>
      <c r="MNC8" s="108"/>
      <c r="MND8" s="108"/>
      <c r="MNE8" s="108"/>
      <c r="MNF8" s="108"/>
      <c r="MNG8" s="108"/>
      <c r="MNH8" s="108"/>
      <c r="MNI8" s="108"/>
      <c r="MNJ8" s="108"/>
      <c r="MNK8" s="108"/>
      <c r="MNL8" s="108"/>
      <c r="MNM8" s="108"/>
      <c r="MNN8" s="108"/>
      <c r="MNO8" s="108"/>
      <c r="MNP8" s="108"/>
      <c r="MNQ8" s="108"/>
      <c r="MNR8" s="108"/>
      <c r="MNS8" s="108"/>
      <c r="MNT8" s="108"/>
      <c r="MNU8" s="108"/>
      <c r="MNV8" s="108"/>
      <c r="MNW8" s="108"/>
      <c r="MNX8" s="108"/>
      <c r="MNY8" s="108"/>
      <c r="MNZ8" s="108"/>
      <c r="MOA8" s="108"/>
      <c r="MOB8" s="108"/>
      <c r="MOC8" s="108"/>
      <c r="MOD8" s="108"/>
      <c r="MOE8" s="108"/>
      <c r="MOF8" s="108"/>
      <c r="MOG8" s="108"/>
      <c r="MOH8" s="108"/>
      <c r="MOI8" s="108"/>
      <c r="MOJ8" s="108"/>
      <c r="MOK8" s="108"/>
      <c r="MOL8" s="108"/>
      <c r="MOM8" s="108"/>
      <c r="MON8" s="108"/>
      <c r="MOO8" s="108"/>
      <c r="MOP8" s="108"/>
      <c r="MOQ8" s="108"/>
      <c r="MOR8" s="108"/>
      <c r="MOS8" s="108"/>
      <c r="MOT8" s="108"/>
      <c r="MOU8" s="108"/>
      <c r="MOV8" s="108"/>
      <c r="MOW8" s="108"/>
      <c r="MOX8" s="108"/>
      <c r="MOY8" s="108"/>
      <c r="MOZ8" s="108"/>
      <c r="MPA8" s="108"/>
      <c r="MPB8" s="108"/>
      <c r="MPC8" s="108"/>
      <c r="MPD8" s="108"/>
      <c r="MPE8" s="108"/>
      <c r="MPF8" s="108"/>
      <c r="MPG8" s="108"/>
      <c r="MPH8" s="108"/>
      <c r="MPI8" s="108"/>
      <c r="MPJ8" s="108"/>
      <c r="MPK8" s="108"/>
      <c r="MPL8" s="108"/>
      <c r="MPM8" s="108"/>
      <c r="MPN8" s="108"/>
      <c r="MPO8" s="108"/>
      <c r="MPP8" s="108"/>
      <c r="MPQ8" s="108"/>
      <c r="MPR8" s="108"/>
      <c r="MPS8" s="108"/>
      <c r="MPT8" s="108"/>
      <c r="MPU8" s="108"/>
      <c r="MPV8" s="108"/>
      <c r="MPW8" s="108"/>
      <c r="MPX8" s="108"/>
      <c r="MPY8" s="108"/>
      <c r="MPZ8" s="108"/>
      <c r="MQA8" s="108"/>
      <c r="MQB8" s="108"/>
      <c r="MQC8" s="108"/>
      <c r="MQD8" s="108"/>
      <c r="MQE8" s="108"/>
      <c r="MQF8" s="108"/>
      <c r="MQG8" s="108"/>
      <c r="MQH8" s="108"/>
      <c r="MQI8" s="108"/>
      <c r="MQJ8" s="108"/>
      <c r="MQK8" s="108"/>
      <c r="MQL8" s="108"/>
      <c r="MQM8" s="108"/>
      <c r="MQN8" s="108"/>
      <c r="MQO8" s="108"/>
      <c r="MQP8" s="108"/>
      <c r="MQQ8" s="108"/>
      <c r="MQR8" s="108"/>
      <c r="MQS8" s="108"/>
      <c r="MQT8" s="108"/>
      <c r="MQU8" s="108"/>
      <c r="MQV8" s="108"/>
      <c r="MQW8" s="108"/>
      <c r="MQX8" s="108"/>
      <c r="MQY8" s="108"/>
      <c r="MQZ8" s="108"/>
      <c r="MRA8" s="108"/>
      <c r="MRB8" s="108"/>
      <c r="MRC8" s="108"/>
      <c r="MRD8" s="108"/>
      <c r="MRE8" s="108"/>
      <c r="MRF8" s="108"/>
      <c r="MRG8" s="108"/>
      <c r="MRH8" s="108"/>
      <c r="MRI8" s="108"/>
      <c r="MRJ8" s="108"/>
      <c r="MRK8" s="108"/>
      <c r="MRL8" s="108"/>
      <c r="MRM8" s="108"/>
      <c r="MRN8" s="108"/>
      <c r="MRO8" s="108"/>
      <c r="MRP8" s="108"/>
      <c r="MRQ8" s="108"/>
      <c r="MRR8" s="108"/>
      <c r="MRS8" s="108"/>
      <c r="MRT8" s="108"/>
      <c r="MRU8" s="108"/>
      <c r="MRV8" s="108"/>
      <c r="MRW8" s="108"/>
      <c r="MRX8" s="108"/>
      <c r="MRY8" s="108"/>
      <c r="MRZ8" s="108"/>
      <c r="MSA8" s="108"/>
      <c r="MSB8" s="108"/>
      <c r="MSC8" s="108"/>
      <c r="MSD8" s="108"/>
      <c r="MSE8" s="108"/>
      <c r="MSF8" s="108"/>
      <c r="MSG8" s="108"/>
      <c r="MSH8" s="108"/>
      <c r="MSI8" s="108"/>
      <c r="MSJ8" s="108"/>
      <c r="MSK8" s="108"/>
      <c r="MSL8" s="108"/>
      <c r="MSM8" s="108"/>
      <c r="MSN8" s="108"/>
      <c r="MSO8" s="108"/>
      <c r="MSP8" s="108"/>
      <c r="MSQ8" s="108"/>
      <c r="MSR8" s="108"/>
      <c r="MSS8" s="108"/>
      <c r="MST8" s="108"/>
      <c r="MSU8" s="108"/>
      <c r="MSV8" s="108"/>
      <c r="MSW8" s="108"/>
      <c r="MSX8" s="108"/>
      <c r="MSY8" s="108"/>
      <c r="MSZ8" s="108"/>
      <c r="MTA8" s="108"/>
      <c r="MTB8" s="108"/>
      <c r="MTC8" s="108"/>
      <c r="MTD8" s="108"/>
      <c r="MTE8" s="108"/>
      <c r="MTF8" s="108"/>
      <c r="MTG8" s="108"/>
      <c r="MTH8" s="108"/>
      <c r="MTI8" s="108"/>
      <c r="MTJ8" s="108"/>
      <c r="MTK8" s="108"/>
      <c r="MTL8" s="108"/>
      <c r="MTM8" s="108"/>
      <c r="MTN8" s="108"/>
      <c r="MTO8" s="108"/>
      <c r="MTP8" s="108"/>
      <c r="MTQ8" s="108"/>
      <c r="MTR8" s="108"/>
      <c r="MTS8" s="108"/>
      <c r="MTT8" s="108"/>
      <c r="MTU8" s="108"/>
      <c r="MTV8" s="108"/>
      <c r="MTW8" s="108"/>
      <c r="MTX8" s="108"/>
      <c r="MTY8" s="108"/>
      <c r="MTZ8" s="108"/>
      <c r="MUA8" s="108"/>
      <c r="MUB8" s="108"/>
      <c r="MUC8" s="108"/>
      <c r="MUD8" s="108"/>
      <c r="MUE8" s="108"/>
      <c r="MUF8" s="108"/>
      <c r="MUG8" s="108"/>
      <c r="MUH8" s="108"/>
      <c r="MUI8" s="108"/>
      <c r="MUJ8" s="108"/>
      <c r="MUK8" s="108"/>
      <c r="MUL8" s="108"/>
      <c r="MUM8" s="108"/>
      <c r="MUN8" s="108"/>
      <c r="MUO8" s="108"/>
      <c r="MUP8" s="108"/>
      <c r="MUQ8" s="108"/>
      <c r="MUR8" s="108"/>
      <c r="MUS8" s="108"/>
      <c r="MUT8" s="108"/>
      <c r="MUU8" s="108"/>
      <c r="MUV8" s="108"/>
      <c r="MUW8" s="108"/>
      <c r="MUX8" s="108"/>
      <c r="MUY8" s="108"/>
      <c r="MUZ8" s="108"/>
      <c r="MVA8" s="108"/>
      <c r="MVB8" s="108"/>
      <c r="MVC8" s="108"/>
      <c r="MVD8" s="108"/>
      <c r="MVE8" s="108"/>
      <c r="MVF8" s="108"/>
      <c r="MVG8" s="108"/>
      <c r="MVH8" s="108"/>
      <c r="MVI8" s="108"/>
      <c r="MVJ8" s="108"/>
      <c r="MVK8" s="108"/>
      <c r="MVL8" s="108"/>
      <c r="MVM8" s="108"/>
      <c r="MVN8" s="108"/>
      <c r="MVO8" s="108"/>
      <c r="MVP8" s="108"/>
      <c r="MVQ8" s="108"/>
      <c r="MVR8" s="108"/>
      <c r="MVS8" s="108"/>
      <c r="MVT8" s="108"/>
      <c r="MVU8" s="108"/>
      <c r="MVV8" s="108"/>
      <c r="MVW8" s="108"/>
      <c r="MVX8" s="108"/>
      <c r="MVY8" s="108"/>
      <c r="MVZ8" s="108"/>
      <c r="MWA8" s="108"/>
      <c r="MWB8" s="108"/>
      <c r="MWC8" s="108"/>
      <c r="MWD8" s="108"/>
      <c r="MWE8" s="108"/>
      <c r="MWF8" s="108"/>
      <c r="MWG8" s="108"/>
      <c r="MWH8" s="108"/>
      <c r="MWI8" s="108"/>
      <c r="MWJ8" s="108"/>
      <c r="MWK8" s="108"/>
      <c r="MWL8" s="108"/>
      <c r="MWM8" s="108"/>
      <c r="MWN8" s="108"/>
      <c r="MWO8" s="108"/>
      <c r="MWP8" s="108"/>
      <c r="MWQ8" s="108"/>
      <c r="MWR8" s="108"/>
      <c r="MWS8" s="108"/>
      <c r="MWT8" s="108"/>
      <c r="MWU8" s="108"/>
      <c r="MWV8" s="108"/>
      <c r="MWW8" s="108"/>
      <c r="MWX8" s="108"/>
      <c r="MWY8" s="108"/>
      <c r="MWZ8" s="108"/>
      <c r="MXA8" s="108"/>
      <c r="MXB8" s="108"/>
      <c r="MXC8" s="108"/>
      <c r="MXD8" s="108"/>
      <c r="MXE8" s="108"/>
      <c r="MXF8" s="108"/>
      <c r="MXG8" s="108"/>
      <c r="MXH8" s="108"/>
      <c r="MXI8" s="108"/>
      <c r="MXJ8" s="108"/>
      <c r="MXK8" s="108"/>
      <c r="MXL8" s="108"/>
      <c r="MXM8" s="108"/>
      <c r="MXN8" s="108"/>
      <c r="MXO8" s="108"/>
      <c r="MXP8" s="108"/>
      <c r="MXQ8" s="108"/>
      <c r="MXR8" s="108"/>
      <c r="MXS8" s="108"/>
      <c r="MXT8" s="108"/>
      <c r="MXU8" s="108"/>
      <c r="MXV8" s="108"/>
      <c r="MXW8" s="108"/>
      <c r="MXX8" s="108"/>
      <c r="MXY8" s="108"/>
      <c r="MXZ8" s="108"/>
      <c r="MYA8" s="108"/>
      <c r="MYB8" s="108"/>
      <c r="MYC8" s="108"/>
      <c r="MYD8" s="108"/>
      <c r="MYE8" s="108"/>
      <c r="MYF8" s="108"/>
      <c r="MYG8" s="108"/>
      <c r="MYH8" s="108"/>
      <c r="MYI8" s="108"/>
      <c r="MYJ8" s="108"/>
      <c r="MYK8" s="108"/>
      <c r="MYL8" s="108"/>
      <c r="MYM8" s="108"/>
      <c r="MYN8" s="108"/>
      <c r="MYO8" s="108"/>
      <c r="MYP8" s="108"/>
      <c r="MYQ8" s="108"/>
      <c r="MYR8" s="108"/>
      <c r="MYS8" s="108"/>
      <c r="MYT8" s="108"/>
      <c r="MYU8" s="108"/>
      <c r="MYV8" s="108"/>
      <c r="MYW8" s="108"/>
      <c r="MYX8" s="108"/>
      <c r="MYY8" s="108"/>
      <c r="MYZ8" s="108"/>
      <c r="MZA8" s="108"/>
      <c r="MZB8" s="108"/>
      <c r="MZC8" s="108"/>
      <c r="MZD8" s="108"/>
      <c r="MZE8" s="108"/>
      <c r="MZF8" s="108"/>
      <c r="MZG8" s="108"/>
      <c r="MZH8" s="108"/>
      <c r="MZI8" s="108"/>
      <c r="MZJ8" s="108"/>
      <c r="MZK8" s="108"/>
      <c r="MZL8" s="108"/>
      <c r="MZM8" s="108"/>
      <c r="MZN8" s="108"/>
      <c r="MZO8" s="108"/>
      <c r="MZP8" s="108"/>
      <c r="MZQ8" s="108"/>
      <c r="MZR8" s="108"/>
      <c r="MZS8" s="108"/>
      <c r="MZT8" s="108"/>
      <c r="MZU8" s="108"/>
      <c r="MZV8" s="108"/>
      <c r="MZW8" s="108"/>
      <c r="MZX8" s="108"/>
      <c r="MZY8" s="108"/>
      <c r="MZZ8" s="108"/>
      <c r="NAA8" s="108"/>
      <c r="NAB8" s="108"/>
      <c r="NAC8" s="108"/>
      <c r="NAD8" s="108"/>
      <c r="NAE8" s="108"/>
      <c r="NAF8" s="108"/>
      <c r="NAG8" s="108"/>
      <c r="NAH8" s="108"/>
      <c r="NAI8" s="108"/>
      <c r="NAJ8" s="108"/>
      <c r="NAK8" s="108"/>
      <c r="NAL8" s="108"/>
      <c r="NAM8" s="108"/>
      <c r="NAN8" s="108"/>
      <c r="NAO8" s="108"/>
      <c r="NAP8" s="108"/>
      <c r="NAQ8" s="108"/>
      <c r="NAR8" s="108"/>
      <c r="NAS8" s="108"/>
      <c r="NAT8" s="108"/>
      <c r="NAU8" s="108"/>
      <c r="NAV8" s="108"/>
      <c r="NAW8" s="108"/>
      <c r="NAX8" s="108"/>
      <c r="NAY8" s="108"/>
      <c r="NAZ8" s="108"/>
      <c r="NBA8" s="108"/>
      <c r="NBB8" s="108"/>
      <c r="NBC8" s="108"/>
      <c r="NBD8" s="108"/>
      <c r="NBE8" s="108"/>
      <c r="NBF8" s="108"/>
      <c r="NBG8" s="108"/>
      <c r="NBH8" s="108"/>
      <c r="NBI8" s="108"/>
      <c r="NBJ8" s="108"/>
      <c r="NBK8" s="108"/>
      <c r="NBL8" s="108"/>
      <c r="NBM8" s="108"/>
      <c r="NBN8" s="108"/>
      <c r="NBO8" s="108"/>
      <c r="NBP8" s="108"/>
      <c r="NBQ8" s="108"/>
      <c r="NBR8" s="108"/>
      <c r="NBS8" s="108"/>
      <c r="NBT8" s="108"/>
      <c r="NBU8" s="108"/>
      <c r="NBV8" s="108"/>
      <c r="NBW8" s="108"/>
      <c r="NBX8" s="108"/>
      <c r="NBY8" s="108"/>
      <c r="NBZ8" s="108"/>
      <c r="NCA8" s="108"/>
      <c r="NCB8" s="108"/>
      <c r="NCC8" s="108"/>
      <c r="NCD8" s="108"/>
      <c r="NCE8" s="108"/>
      <c r="NCF8" s="108"/>
      <c r="NCG8" s="108"/>
      <c r="NCH8" s="108"/>
      <c r="NCI8" s="108"/>
      <c r="NCJ8" s="108"/>
      <c r="NCK8" s="108"/>
      <c r="NCL8" s="108"/>
      <c r="NCM8" s="108"/>
      <c r="NCN8" s="108"/>
      <c r="NCO8" s="108"/>
      <c r="NCP8" s="108"/>
      <c r="NCQ8" s="108"/>
      <c r="NCR8" s="108"/>
      <c r="NCS8" s="108"/>
      <c r="NCT8" s="108"/>
      <c r="NCU8" s="108"/>
      <c r="NCV8" s="108"/>
      <c r="NCW8" s="108"/>
      <c r="NCX8" s="108"/>
      <c r="NCY8" s="108"/>
      <c r="NCZ8" s="108"/>
      <c r="NDA8" s="108"/>
      <c r="NDB8" s="108"/>
      <c r="NDC8" s="108"/>
      <c r="NDD8" s="108"/>
      <c r="NDE8" s="108"/>
      <c r="NDF8" s="108"/>
      <c r="NDG8" s="108"/>
      <c r="NDH8" s="108"/>
      <c r="NDI8" s="108"/>
      <c r="NDJ8" s="108"/>
      <c r="NDK8" s="108"/>
      <c r="NDL8" s="108"/>
      <c r="NDM8" s="108"/>
      <c r="NDN8" s="108"/>
      <c r="NDO8" s="108"/>
      <c r="NDP8" s="108"/>
      <c r="NDQ8" s="108"/>
      <c r="NDR8" s="108"/>
      <c r="NDS8" s="108"/>
      <c r="NDT8" s="108"/>
      <c r="NDU8" s="108"/>
      <c r="NDV8" s="108"/>
      <c r="NDW8" s="108"/>
      <c r="NDX8" s="108"/>
      <c r="NDY8" s="108"/>
      <c r="NDZ8" s="108"/>
      <c r="NEA8" s="108"/>
      <c r="NEB8" s="108"/>
      <c r="NEC8" s="108"/>
      <c r="NED8" s="108"/>
      <c r="NEE8" s="108"/>
      <c r="NEF8" s="108"/>
      <c r="NEG8" s="108"/>
      <c r="NEH8" s="108"/>
      <c r="NEI8" s="108"/>
      <c r="NEJ8" s="108"/>
      <c r="NEK8" s="108"/>
      <c r="NEL8" s="108"/>
      <c r="NEM8" s="108"/>
      <c r="NEN8" s="108"/>
      <c r="NEO8" s="108"/>
      <c r="NEP8" s="108"/>
      <c r="NEQ8" s="108"/>
      <c r="NER8" s="108"/>
      <c r="NES8" s="108"/>
      <c r="NET8" s="108"/>
      <c r="NEU8" s="108"/>
      <c r="NEV8" s="108"/>
      <c r="NEW8" s="108"/>
      <c r="NEX8" s="108"/>
      <c r="NEY8" s="108"/>
      <c r="NEZ8" s="108"/>
      <c r="NFA8" s="108"/>
      <c r="NFB8" s="108"/>
      <c r="NFC8" s="108"/>
      <c r="NFD8" s="108"/>
      <c r="NFE8" s="108"/>
      <c r="NFF8" s="108"/>
      <c r="NFG8" s="108"/>
      <c r="NFH8" s="108"/>
      <c r="NFI8" s="108"/>
      <c r="NFJ8" s="108"/>
      <c r="NFK8" s="108"/>
      <c r="NFL8" s="108"/>
      <c r="NFM8" s="108"/>
      <c r="NFN8" s="108"/>
      <c r="NFO8" s="108"/>
      <c r="NFP8" s="108"/>
      <c r="NFQ8" s="108"/>
      <c r="NFR8" s="108"/>
      <c r="NFS8" s="108"/>
      <c r="NFT8" s="108"/>
      <c r="NFU8" s="108"/>
      <c r="NFV8" s="108"/>
      <c r="NFW8" s="108"/>
      <c r="NFX8" s="108"/>
      <c r="NFY8" s="108"/>
      <c r="NFZ8" s="108"/>
      <c r="NGA8" s="108"/>
      <c r="NGB8" s="108"/>
      <c r="NGC8" s="108"/>
      <c r="NGD8" s="108"/>
      <c r="NGE8" s="108"/>
      <c r="NGF8" s="108"/>
      <c r="NGG8" s="108"/>
      <c r="NGH8" s="108"/>
      <c r="NGI8" s="108"/>
      <c r="NGJ8" s="108"/>
      <c r="NGK8" s="108"/>
      <c r="NGL8" s="108"/>
      <c r="NGM8" s="108"/>
      <c r="NGN8" s="108"/>
      <c r="NGO8" s="108"/>
      <c r="NGP8" s="108"/>
      <c r="NGQ8" s="108"/>
      <c r="NGR8" s="108"/>
      <c r="NGS8" s="108"/>
      <c r="NGT8" s="108"/>
      <c r="NGU8" s="108"/>
      <c r="NGV8" s="108"/>
      <c r="NGW8" s="108"/>
      <c r="NGX8" s="108"/>
      <c r="NGY8" s="108"/>
      <c r="NGZ8" s="108"/>
      <c r="NHA8" s="108"/>
      <c r="NHB8" s="108"/>
      <c r="NHC8" s="108"/>
      <c r="NHD8" s="108"/>
      <c r="NHE8" s="108"/>
      <c r="NHF8" s="108"/>
      <c r="NHG8" s="108"/>
      <c r="NHH8" s="108"/>
      <c r="NHI8" s="108"/>
      <c r="NHJ8" s="108"/>
      <c r="NHK8" s="108"/>
      <c r="NHL8" s="108"/>
      <c r="NHM8" s="108"/>
      <c r="NHN8" s="108"/>
      <c r="NHO8" s="108"/>
      <c r="NHP8" s="108"/>
      <c r="NHQ8" s="108"/>
      <c r="NHR8" s="108"/>
      <c r="NHS8" s="108"/>
      <c r="NHT8" s="108"/>
      <c r="NHU8" s="108"/>
      <c r="NHV8" s="108"/>
      <c r="NHW8" s="108"/>
      <c r="NHX8" s="108"/>
      <c r="NHY8" s="108"/>
      <c r="NHZ8" s="108"/>
      <c r="NIA8" s="108"/>
      <c r="NIB8" s="108"/>
      <c r="NIC8" s="108"/>
      <c r="NID8" s="108"/>
      <c r="NIE8" s="108"/>
      <c r="NIF8" s="108"/>
      <c r="NIG8" s="108"/>
      <c r="NIH8" s="108"/>
      <c r="NII8" s="108"/>
      <c r="NIJ8" s="108"/>
      <c r="NIK8" s="108"/>
      <c r="NIL8" s="108"/>
      <c r="NIM8" s="108"/>
      <c r="NIN8" s="108"/>
      <c r="NIO8" s="108"/>
      <c r="NIP8" s="108"/>
      <c r="NIQ8" s="108"/>
      <c r="NIR8" s="108"/>
      <c r="NIS8" s="108"/>
      <c r="NIT8" s="108"/>
      <c r="NIU8" s="108"/>
      <c r="NIV8" s="108"/>
      <c r="NIW8" s="108"/>
      <c r="NIX8" s="108"/>
      <c r="NIY8" s="108"/>
      <c r="NIZ8" s="108"/>
      <c r="NJA8" s="108"/>
      <c r="NJB8" s="108"/>
      <c r="NJC8" s="108"/>
      <c r="NJD8" s="108"/>
      <c r="NJE8" s="108"/>
      <c r="NJF8" s="108"/>
      <c r="NJG8" s="108"/>
      <c r="NJH8" s="108"/>
      <c r="NJI8" s="108"/>
      <c r="NJJ8" s="108"/>
      <c r="NJK8" s="108"/>
      <c r="NJL8" s="108"/>
      <c r="NJM8" s="108"/>
      <c r="NJN8" s="108"/>
      <c r="NJO8" s="108"/>
      <c r="NJP8" s="108"/>
      <c r="NJQ8" s="108"/>
      <c r="NJR8" s="108"/>
      <c r="NJS8" s="108"/>
      <c r="NJT8" s="108"/>
      <c r="NJU8" s="108"/>
      <c r="NJV8" s="108"/>
      <c r="NJW8" s="108"/>
      <c r="NJX8" s="108"/>
      <c r="NJY8" s="108"/>
      <c r="NJZ8" s="108"/>
      <c r="NKA8" s="108"/>
      <c r="NKB8" s="108"/>
      <c r="NKC8" s="108"/>
      <c r="NKD8" s="108"/>
      <c r="NKE8" s="108"/>
      <c r="NKF8" s="108"/>
      <c r="NKG8" s="108"/>
      <c r="NKH8" s="108"/>
      <c r="NKI8" s="108"/>
      <c r="NKJ8" s="108"/>
      <c r="NKK8" s="108"/>
      <c r="NKL8" s="108"/>
      <c r="NKM8" s="108"/>
      <c r="NKN8" s="108"/>
      <c r="NKO8" s="108"/>
      <c r="NKP8" s="108"/>
      <c r="NKQ8" s="108"/>
      <c r="NKR8" s="108"/>
      <c r="NKS8" s="108"/>
      <c r="NKT8" s="108"/>
      <c r="NKU8" s="108"/>
      <c r="NKV8" s="108"/>
      <c r="NKW8" s="108"/>
      <c r="NKX8" s="108"/>
      <c r="NKY8" s="108"/>
      <c r="NKZ8" s="108"/>
      <c r="NLA8" s="108"/>
      <c r="NLB8" s="108"/>
      <c r="NLC8" s="108"/>
      <c r="NLD8" s="108"/>
      <c r="NLE8" s="108"/>
      <c r="NLF8" s="108"/>
      <c r="NLG8" s="108"/>
      <c r="NLH8" s="108"/>
      <c r="NLI8" s="108"/>
      <c r="NLJ8" s="108"/>
      <c r="NLK8" s="108"/>
      <c r="NLL8" s="108"/>
      <c r="NLM8" s="108"/>
      <c r="NLN8" s="108"/>
      <c r="NLO8" s="108"/>
      <c r="NLP8" s="108"/>
      <c r="NLQ8" s="108"/>
      <c r="NLR8" s="108"/>
      <c r="NLS8" s="108"/>
      <c r="NLT8" s="108"/>
      <c r="NLU8" s="108"/>
      <c r="NLV8" s="108"/>
      <c r="NLW8" s="108"/>
      <c r="NLX8" s="108"/>
      <c r="NLY8" s="108"/>
      <c r="NLZ8" s="108"/>
      <c r="NMA8" s="108"/>
      <c r="NMB8" s="108"/>
      <c r="NMC8" s="108"/>
      <c r="NMD8" s="108"/>
      <c r="NME8" s="108"/>
      <c r="NMF8" s="108"/>
      <c r="NMG8" s="108"/>
      <c r="NMH8" s="108"/>
      <c r="NMI8" s="108"/>
      <c r="NMJ8" s="108"/>
      <c r="NMK8" s="108"/>
      <c r="NML8" s="108"/>
      <c r="NMM8" s="108"/>
      <c r="NMN8" s="108"/>
      <c r="NMO8" s="108"/>
      <c r="NMP8" s="108"/>
      <c r="NMQ8" s="108"/>
      <c r="NMR8" s="108"/>
      <c r="NMS8" s="108"/>
      <c r="NMT8" s="108"/>
      <c r="NMU8" s="108"/>
      <c r="NMV8" s="108"/>
      <c r="NMW8" s="108"/>
      <c r="NMX8" s="108"/>
      <c r="NMY8" s="108"/>
      <c r="NMZ8" s="108"/>
      <c r="NNA8" s="108"/>
      <c r="NNB8" s="108"/>
      <c r="NNC8" s="108"/>
      <c r="NND8" s="108"/>
      <c r="NNE8" s="108"/>
      <c r="NNF8" s="108"/>
      <c r="NNG8" s="108"/>
      <c r="NNH8" s="108"/>
      <c r="NNI8" s="108"/>
      <c r="NNJ8" s="108"/>
      <c r="NNK8" s="108"/>
      <c r="NNL8" s="108"/>
      <c r="NNM8" s="108"/>
      <c r="NNN8" s="108"/>
      <c r="NNO8" s="108"/>
      <c r="NNP8" s="108"/>
      <c r="NNQ8" s="108"/>
      <c r="NNR8" s="108"/>
      <c r="NNS8" s="108"/>
      <c r="NNT8" s="108"/>
      <c r="NNU8" s="108"/>
      <c r="NNV8" s="108"/>
      <c r="NNW8" s="108"/>
      <c r="NNX8" s="108"/>
      <c r="NNY8" s="108"/>
      <c r="NNZ8" s="108"/>
      <c r="NOA8" s="108"/>
      <c r="NOB8" s="108"/>
      <c r="NOC8" s="108"/>
      <c r="NOD8" s="108"/>
      <c r="NOE8" s="108"/>
      <c r="NOF8" s="108"/>
      <c r="NOG8" s="108"/>
      <c r="NOH8" s="108"/>
      <c r="NOI8" s="108"/>
      <c r="NOJ8" s="108"/>
      <c r="NOK8" s="108"/>
      <c r="NOL8" s="108"/>
      <c r="NOM8" s="108"/>
      <c r="NON8" s="108"/>
      <c r="NOO8" s="108"/>
      <c r="NOP8" s="108"/>
      <c r="NOQ8" s="108"/>
      <c r="NOR8" s="108"/>
      <c r="NOS8" s="108"/>
      <c r="NOT8" s="108"/>
      <c r="NOU8" s="108"/>
      <c r="NOV8" s="108"/>
      <c r="NOW8" s="108"/>
      <c r="NOX8" s="108"/>
      <c r="NOY8" s="108"/>
      <c r="NOZ8" s="108"/>
      <c r="NPA8" s="108"/>
      <c r="NPB8" s="108"/>
      <c r="NPC8" s="108"/>
      <c r="NPD8" s="108"/>
      <c r="NPE8" s="108"/>
      <c r="NPF8" s="108"/>
      <c r="NPG8" s="108"/>
      <c r="NPH8" s="108"/>
      <c r="NPI8" s="108"/>
      <c r="NPJ8" s="108"/>
      <c r="NPK8" s="108"/>
      <c r="NPL8" s="108"/>
      <c r="NPM8" s="108"/>
      <c r="NPN8" s="108"/>
      <c r="NPO8" s="108"/>
      <c r="NPP8" s="108"/>
      <c r="NPQ8" s="108"/>
      <c r="NPR8" s="108"/>
      <c r="NPS8" s="108"/>
      <c r="NPT8" s="108"/>
      <c r="NPU8" s="108"/>
      <c r="NPV8" s="108"/>
      <c r="NPW8" s="108"/>
      <c r="NPX8" s="108"/>
      <c r="NPY8" s="108"/>
      <c r="NPZ8" s="108"/>
      <c r="NQA8" s="108"/>
      <c r="NQB8" s="108"/>
      <c r="NQC8" s="108"/>
      <c r="NQD8" s="108"/>
      <c r="NQE8" s="108"/>
      <c r="NQF8" s="108"/>
      <c r="NQG8" s="108"/>
      <c r="NQH8" s="108"/>
      <c r="NQI8" s="108"/>
      <c r="NQJ8" s="108"/>
      <c r="NQK8" s="108"/>
      <c r="NQL8" s="108"/>
      <c r="NQM8" s="108"/>
      <c r="NQN8" s="108"/>
      <c r="NQO8" s="108"/>
      <c r="NQP8" s="108"/>
      <c r="NQQ8" s="108"/>
      <c r="NQR8" s="108"/>
      <c r="NQS8" s="108"/>
      <c r="NQT8" s="108"/>
      <c r="NQU8" s="108"/>
      <c r="NQV8" s="108"/>
      <c r="NQW8" s="108"/>
      <c r="NQX8" s="108"/>
      <c r="NQY8" s="108"/>
      <c r="NQZ8" s="108"/>
      <c r="NRA8" s="108"/>
      <c r="NRB8" s="108"/>
      <c r="NRC8" s="108"/>
      <c r="NRD8" s="108"/>
      <c r="NRE8" s="108"/>
      <c r="NRF8" s="108"/>
      <c r="NRG8" s="108"/>
      <c r="NRH8" s="108"/>
      <c r="NRI8" s="108"/>
      <c r="NRJ8" s="108"/>
      <c r="NRK8" s="108"/>
      <c r="NRL8" s="108"/>
      <c r="NRM8" s="108"/>
      <c r="NRN8" s="108"/>
      <c r="NRO8" s="108"/>
      <c r="NRP8" s="108"/>
      <c r="NRQ8" s="108"/>
      <c r="NRR8" s="108"/>
      <c r="NRS8" s="108"/>
      <c r="NRT8" s="108"/>
      <c r="NRU8" s="108"/>
      <c r="NRV8" s="108"/>
      <c r="NRW8" s="108"/>
      <c r="NRX8" s="108"/>
      <c r="NRY8" s="108"/>
      <c r="NRZ8" s="108"/>
      <c r="NSA8" s="108"/>
      <c r="NSB8" s="108"/>
      <c r="NSC8" s="108"/>
      <c r="NSD8" s="108"/>
      <c r="NSE8" s="108"/>
      <c r="NSF8" s="108"/>
      <c r="NSG8" s="108"/>
      <c r="NSH8" s="108"/>
      <c r="NSI8" s="108"/>
      <c r="NSJ8" s="108"/>
      <c r="NSK8" s="108"/>
      <c r="NSL8" s="108"/>
      <c r="NSM8" s="108"/>
      <c r="NSN8" s="108"/>
      <c r="NSO8" s="108"/>
      <c r="NSP8" s="108"/>
      <c r="NSQ8" s="108"/>
      <c r="NSR8" s="108"/>
      <c r="NSS8" s="108"/>
      <c r="NST8" s="108"/>
      <c r="NSU8" s="108"/>
      <c r="NSV8" s="108"/>
      <c r="NSW8" s="108"/>
      <c r="NSX8" s="108"/>
      <c r="NSY8" s="108"/>
      <c r="NSZ8" s="108"/>
      <c r="NTA8" s="108"/>
      <c r="NTB8" s="108"/>
      <c r="NTC8" s="108"/>
      <c r="NTD8" s="108"/>
      <c r="NTE8" s="108"/>
      <c r="NTF8" s="108"/>
      <c r="NTG8" s="108"/>
      <c r="NTH8" s="108"/>
      <c r="NTI8" s="108"/>
      <c r="NTJ8" s="108"/>
      <c r="NTK8" s="108"/>
      <c r="NTL8" s="108"/>
      <c r="NTM8" s="108"/>
      <c r="NTN8" s="108"/>
      <c r="NTO8" s="108"/>
      <c r="NTP8" s="108"/>
      <c r="NTQ8" s="108"/>
      <c r="NTR8" s="108"/>
      <c r="NTS8" s="108"/>
      <c r="NTT8" s="108"/>
      <c r="NTU8" s="108"/>
      <c r="NTV8" s="108"/>
      <c r="NTW8" s="108"/>
      <c r="NTX8" s="108"/>
      <c r="NTY8" s="108"/>
      <c r="NTZ8" s="108"/>
      <c r="NUA8" s="108"/>
      <c r="NUB8" s="108"/>
      <c r="NUC8" s="108"/>
      <c r="NUD8" s="108"/>
      <c r="NUE8" s="108"/>
      <c r="NUF8" s="108"/>
      <c r="NUG8" s="108"/>
      <c r="NUH8" s="108"/>
      <c r="NUI8" s="108"/>
      <c r="NUJ8" s="108"/>
      <c r="NUK8" s="108"/>
      <c r="NUL8" s="108"/>
      <c r="NUM8" s="108"/>
      <c r="NUN8" s="108"/>
      <c r="NUO8" s="108"/>
      <c r="NUP8" s="108"/>
      <c r="NUQ8" s="108"/>
      <c r="NUR8" s="108"/>
      <c r="NUS8" s="108"/>
      <c r="NUT8" s="108"/>
      <c r="NUU8" s="108"/>
      <c r="NUV8" s="108"/>
      <c r="NUW8" s="108"/>
      <c r="NUX8" s="108"/>
      <c r="NUY8" s="108"/>
      <c r="NUZ8" s="108"/>
      <c r="NVA8" s="108"/>
      <c r="NVB8" s="108"/>
      <c r="NVC8" s="108"/>
      <c r="NVD8" s="108"/>
      <c r="NVE8" s="108"/>
      <c r="NVF8" s="108"/>
      <c r="NVG8" s="108"/>
      <c r="NVH8" s="108"/>
      <c r="NVI8" s="108"/>
      <c r="NVJ8" s="108"/>
      <c r="NVK8" s="108"/>
      <c r="NVL8" s="108"/>
      <c r="NVM8" s="108"/>
      <c r="NVN8" s="108"/>
      <c r="NVO8" s="108"/>
      <c r="NVP8" s="108"/>
      <c r="NVQ8" s="108"/>
      <c r="NVR8" s="108"/>
      <c r="NVS8" s="108"/>
      <c r="NVT8" s="108"/>
      <c r="NVU8" s="108"/>
      <c r="NVV8" s="108"/>
      <c r="NVW8" s="108"/>
      <c r="NVX8" s="108"/>
      <c r="NVY8" s="108"/>
      <c r="NVZ8" s="108"/>
      <c r="NWA8" s="108"/>
      <c r="NWB8" s="108"/>
      <c r="NWC8" s="108"/>
      <c r="NWD8" s="108"/>
      <c r="NWE8" s="108"/>
      <c r="NWF8" s="108"/>
      <c r="NWG8" s="108"/>
      <c r="NWH8" s="108"/>
      <c r="NWI8" s="108"/>
      <c r="NWJ8" s="108"/>
      <c r="NWK8" s="108"/>
      <c r="NWL8" s="108"/>
      <c r="NWM8" s="108"/>
      <c r="NWN8" s="108"/>
      <c r="NWO8" s="108"/>
      <c r="NWP8" s="108"/>
      <c r="NWQ8" s="108"/>
      <c r="NWR8" s="108"/>
      <c r="NWS8" s="108"/>
      <c r="NWT8" s="108"/>
      <c r="NWU8" s="108"/>
      <c r="NWV8" s="108"/>
      <c r="NWW8" s="108"/>
      <c r="NWX8" s="108"/>
      <c r="NWY8" s="108"/>
      <c r="NWZ8" s="108"/>
      <c r="NXA8" s="108"/>
      <c r="NXB8" s="108"/>
      <c r="NXC8" s="108"/>
      <c r="NXD8" s="108"/>
      <c r="NXE8" s="108"/>
      <c r="NXF8" s="108"/>
      <c r="NXG8" s="108"/>
      <c r="NXH8" s="108"/>
      <c r="NXI8" s="108"/>
      <c r="NXJ8" s="108"/>
      <c r="NXK8" s="108"/>
      <c r="NXL8" s="108"/>
      <c r="NXM8" s="108"/>
      <c r="NXN8" s="108"/>
      <c r="NXO8" s="108"/>
      <c r="NXP8" s="108"/>
      <c r="NXQ8" s="108"/>
      <c r="NXR8" s="108"/>
      <c r="NXS8" s="108"/>
      <c r="NXT8" s="108"/>
      <c r="NXU8" s="108"/>
      <c r="NXV8" s="108"/>
      <c r="NXW8" s="108"/>
      <c r="NXX8" s="108"/>
      <c r="NXY8" s="108"/>
      <c r="NXZ8" s="108"/>
      <c r="NYA8" s="108"/>
      <c r="NYB8" s="108"/>
      <c r="NYC8" s="108"/>
      <c r="NYD8" s="108"/>
      <c r="NYE8" s="108"/>
      <c r="NYF8" s="108"/>
      <c r="NYG8" s="108"/>
      <c r="NYH8" s="108"/>
      <c r="NYI8" s="108"/>
      <c r="NYJ8" s="108"/>
      <c r="NYK8" s="108"/>
      <c r="NYL8" s="108"/>
      <c r="NYM8" s="108"/>
      <c r="NYN8" s="108"/>
      <c r="NYO8" s="108"/>
      <c r="NYP8" s="108"/>
      <c r="NYQ8" s="108"/>
      <c r="NYR8" s="108"/>
      <c r="NYS8" s="108"/>
      <c r="NYT8" s="108"/>
      <c r="NYU8" s="108"/>
      <c r="NYV8" s="108"/>
      <c r="NYW8" s="108"/>
      <c r="NYX8" s="108"/>
      <c r="NYY8" s="108"/>
      <c r="NYZ8" s="108"/>
      <c r="NZA8" s="108"/>
      <c r="NZB8" s="108"/>
      <c r="NZC8" s="108"/>
      <c r="NZD8" s="108"/>
      <c r="NZE8" s="108"/>
      <c r="NZF8" s="108"/>
      <c r="NZG8" s="108"/>
      <c r="NZH8" s="108"/>
      <c r="NZI8" s="108"/>
      <c r="NZJ8" s="108"/>
      <c r="NZK8" s="108"/>
      <c r="NZL8" s="108"/>
      <c r="NZM8" s="108"/>
      <c r="NZN8" s="108"/>
      <c r="NZO8" s="108"/>
      <c r="NZP8" s="108"/>
      <c r="NZQ8" s="108"/>
      <c r="NZR8" s="108"/>
      <c r="NZS8" s="108"/>
      <c r="NZT8" s="108"/>
      <c r="NZU8" s="108"/>
      <c r="NZV8" s="108"/>
      <c r="NZW8" s="108"/>
      <c r="NZX8" s="108"/>
      <c r="NZY8" s="108"/>
      <c r="NZZ8" s="108"/>
      <c r="OAA8" s="108"/>
      <c r="OAB8" s="108"/>
      <c r="OAC8" s="108"/>
      <c r="OAD8" s="108"/>
      <c r="OAE8" s="108"/>
      <c r="OAF8" s="108"/>
      <c r="OAG8" s="108"/>
      <c r="OAH8" s="108"/>
      <c r="OAI8" s="108"/>
      <c r="OAJ8" s="108"/>
      <c r="OAK8" s="108"/>
      <c r="OAL8" s="108"/>
      <c r="OAM8" s="108"/>
      <c r="OAN8" s="108"/>
      <c r="OAO8" s="108"/>
      <c r="OAP8" s="108"/>
      <c r="OAQ8" s="108"/>
      <c r="OAR8" s="108"/>
      <c r="OAS8" s="108"/>
      <c r="OAT8" s="108"/>
      <c r="OAU8" s="108"/>
      <c r="OAV8" s="108"/>
      <c r="OAW8" s="108"/>
      <c r="OAX8" s="108"/>
      <c r="OAY8" s="108"/>
      <c r="OAZ8" s="108"/>
      <c r="OBA8" s="108"/>
      <c r="OBB8" s="108"/>
      <c r="OBC8" s="108"/>
      <c r="OBD8" s="108"/>
      <c r="OBE8" s="108"/>
      <c r="OBF8" s="108"/>
      <c r="OBG8" s="108"/>
      <c r="OBH8" s="108"/>
      <c r="OBI8" s="108"/>
      <c r="OBJ8" s="108"/>
      <c r="OBK8" s="108"/>
      <c r="OBL8" s="108"/>
      <c r="OBM8" s="108"/>
      <c r="OBN8" s="108"/>
      <c r="OBO8" s="108"/>
      <c r="OBP8" s="108"/>
      <c r="OBQ8" s="108"/>
      <c r="OBR8" s="108"/>
      <c r="OBS8" s="108"/>
      <c r="OBT8" s="108"/>
      <c r="OBU8" s="108"/>
      <c r="OBV8" s="108"/>
      <c r="OBW8" s="108"/>
      <c r="OBX8" s="108"/>
      <c r="OBY8" s="108"/>
      <c r="OBZ8" s="108"/>
      <c r="OCA8" s="108"/>
      <c r="OCB8" s="108"/>
      <c r="OCC8" s="108"/>
      <c r="OCD8" s="108"/>
      <c r="OCE8" s="108"/>
      <c r="OCF8" s="108"/>
      <c r="OCG8" s="108"/>
      <c r="OCH8" s="108"/>
      <c r="OCI8" s="108"/>
      <c r="OCJ8" s="108"/>
      <c r="OCK8" s="108"/>
      <c r="OCL8" s="108"/>
      <c r="OCM8" s="108"/>
      <c r="OCN8" s="108"/>
      <c r="OCO8" s="108"/>
      <c r="OCP8" s="108"/>
      <c r="OCQ8" s="108"/>
      <c r="OCR8" s="108"/>
      <c r="OCS8" s="108"/>
      <c r="OCT8" s="108"/>
      <c r="OCU8" s="108"/>
      <c r="OCV8" s="108"/>
      <c r="OCW8" s="108"/>
      <c r="OCX8" s="108"/>
      <c r="OCY8" s="108"/>
      <c r="OCZ8" s="108"/>
      <c r="ODA8" s="108"/>
      <c r="ODB8" s="108"/>
      <c r="ODC8" s="108"/>
      <c r="ODD8" s="108"/>
      <c r="ODE8" s="108"/>
      <c r="ODF8" s="108"/>
      <c r="ODG8" s="108"/>
      <c r="ODH8" s="108"/>
      <c r="ODI8" s="108"/>
      <c r="ODJ8" s="108"/>
      <c r="ODK8" s="108"/>
      <c r="ODL8" s="108"/>
      <c r="ODM8" s="108"/>
      <c r="ODN8" s="108"/>
      <c r="ODO8" s="108"/>
      <c r="ODP8" s="108"/>
      <c r="ODQ8" s="108"/>
      <c r="ODR8" s="108"/>
      <c r="ODS8" s="108"/>
      <c r="ODT8" s="108"/>
      <c r="ODU8" s="108"/>
      <c r="ODV8" s="108"/>
      <c r="ODW8" s="108"/>
      <c r="ODX8" s="108"/>
      <c r="ODY8" s="108"/>
      <c r="ODZ8" s="108"/>
      <c r="OEA8" s="108"/>
      <c r="OEB8" s="108"/>
      <c r="OEC8" s="108"/>
      <c r="OED8" s="108"/>
      <c r="OEE8" s="108"/>
      <c r="OEF8" s="108"/>
      <c r="OEG8" s="108"/>
      <c r="OEH8" s="108"/>
      <c r="OEI8" s="108"/>
      <c r="OEJ8" s="108"/>
      <c r="OEK8" s="108"/>
      <c r="OEL8" s="108"/>
      <c r="OEM8" s="108"/>
      <c r="OEN8" s="108"/>
      <c r="OEO8" s="108"/>
      <c r="OEP8" s="108"/>
      <c r="OEQ8" s="108"/>
      <c r="OER8" s="108"/>
      <c r="OES8" s="108"/>
      <c r="OET8" s="108"/>
      <c r="OEU8" s="108"/>
      <c r="OEV8" s="108"/>
      <c r="OEW8" s="108"/>
      <c r="OEX8" s="108"/>
      <c r="OEY8" s="108"/>
      <c r="OEZ8" s="108"/>
      <c r="OFA8" s="108"/>
      <c r="OFB8" s="108"/>
      <c r="OFC8" s="108"/>
      <c r="OFD8" s="108"/>
      <c r="OFE8" s="108"/>
      <c r="OFF8" s="108"/>
      <c r="OFG8" s="108"/>
      <c r="OFH8" s="108"/>
      <c r="OFI8" s="108"/>
      <c r="OFJ8" s="108"/>
      <c r="OFK8" s="108"/>
      <c r="OFL8" s="108"/>
      <c r="OFM8" s="108"/>
      <c r="OFN8" s="108"/>
      <c r="OFO8" s="108"/>
      <c r="OFP8" s="108"/>
      <c r="OFQ8" s="108"/>
      <c r="OFR8" s="108"/>
      <c r="OFS8" s="108"/>
      <c r="OFT8" s="108"/>
      <c r="OFU8" s="108"/>
      <c r="OFV8" s="108"/>
      <c r="OFW8" s="108"/>
      <c r="OFX8" s="108"/>
      <c r="OFY8" s="108"/>
      <c r="OFZ8" s="108"/>
      <c r="OGA8" s="108"/>
      <c r="OGB8" s="108"/>
      <c r="OGC8" s="108"/>
      <c r="OGD8" s="108"/>
      <c r="OGE8" s="108"/>
      <c r="OGF8" s="108"/>
      <c r="OGG8" s="108"/>
      <c r="OGH8" s="108"/>
      <c r="OGI8" s="108"/>
      <c r="OGJ8" s="108"/>
      <c r="OGK8" s="108"/>
      <c r="OGL8" s="108"/>
      <c r="OGM8" s="108"/>
      <c r="OGN8" s="108"/>
      <c r="OGO8" s="108"/>
      <c r="OGP8" s="108"/>
      <c r="OGQ8" s="108"/>
      <c r="OGR8" s="108"/>
      <c r="OGS8" s="108"/>
      <c r="OGT8" s="108"/>
      <c r="OGU8" s="108"/>
      <c r="OGV8" s="108"/>
      <c r="OGW8" s="108"/>
      <c r="OGX8" s="108"/>
      <c r="OGY8" s="108"/>
      <c r="OGZ8" s="108"/>
      <c r="OHA8" s="108"/>
      <c r="OHB8" s="108"/>
      <c r="OHC8" s="108"/>
      <c r="OHD8" s="108"/>
      <c r="OHE8" s="108"/>
      <c r="OHF8" s="108"/>
      <c r="OHG8" s="108"/>
      <c r="OHH8" s="108"/>
      <c r="OHI8" s="108"/>
      <c r="OHJ8" s="108"/>
      <c r="OHK8" s="108"/>
      <c r="OHL8" s="108"/>
      <c r="OHM8" s="108"/>
      <c r="OHN8" s="108"/>
      <c r="OHO8" s="108"/>
      <c r="OHP8" s="108"/>
      <c r="OHQ8" s="108"/>
      <c r="OHR8" s="108"/>
      <c r="OHS8" s="108"/>
      <c r="OHT8" s="108"/>
      <c r="OHU8" s="108"/>
      <c r="OHV8" s="108"/>
      <c r="OHW8" s="108"/>
      <c r="OHX8" s="108"/>
      <c r="OHY8" s="108"/>
      <c r="OHZ8" s="108"/>
      <c r="OIA8" s="108"/>
      <c r="OIB8" s="108"/>
      <c r="OIC8" s="108"/>
      <c r="OID8" s="108"/>
      <c r="OIE8" s="108"/>
      <c r="OIF8" s="108"/>
      <c r="OIG8" s="108"/>
      <c r="OIH8" s="108"/>
      <c r="OII8" s="108"/>
      <c r="OIJ8" s="108"/>
      <c r="OIK8" s="108"/>
      <c r="OIL8" s="108"/>
      <c r="OIM8" s="108"/>
      <c r="OIN8" s="108"/>
      <c r="OIO8" s="108"/>
      <c r="OIP8" s="108"/>
      <c r="OIQ8" s="108"/>
      <c r="OIR8" s="108"/>
      <c r="OIS8" s="108"/>
      <c r="OIT8" s="108"/>
      <c r="OIU8" s="108"/>
      <c r="OIV8" s="108"/>
      <c r="OIW8" s="108"/>
      <c r="OIX8" s="108"/>
      <c r="OIY8" s="108"/>
      <c r="OIZ8" s="108"/>
      <c r="OJA8" s="108"/>
      <c r="OJB8" s="108"/>
      <c r="OJC8" s="108"/>
      <c r="OJD8" s="108"/>
      <c r="OJE8" s="108"/>
      <c r="OJF8" s="108"/>
      <c r="OJG8" s="108"/>
      <c r="OJH8" s="108"/>
      <c r="OJI8" s="108"/>
      <c r="OJJ8" s="108"/>
      <c r="OJK8" s="108"/>
      <c r="OJL8" s="108"/>
      <c r="OJM8" s="108"/>
      <c r="OJN8" s="108"/>
      <c r="OJO8" s="108"/>
      <c r="OJP8" s="108"/>
      <c r="OJQ8" s="108"/>
      <c r="OJR8" s="108"/>
      <c r="OJS8" s="108"/>
      <c r="OJT8" s="108"/>
      <c r="OJU8" s="108"/>
      <c r="OJV8" s="108"/>
      <c r="OJW8" s="108"/>
      <c r="OJX8" s="108"/>
      <c r="OJY8" s="108"/>
      <c r="OJZ8" s="108"/>
      <c r="OKA8" s="108"/>
      <c r="OKB8" s="108"/>
      <c r="OKC8" s="108"/>
      <c r="OKD8" s="108"/>
      <c r="OKE8" s="108"/>
      <c r="OKF8" s="108"/>
      <c r="OKG8" s="108"/>
      <c r="OKH8" s="108"/>
      <c r="OKI8" s="108"/>
      <c r="OKJ8" s="108"/>
      <c r="OKK8" s="108"/>
      <c r="OKL8" s="108"/>
      <c r="OKM8" s="108"/>
      <c r="OKN8" s="108"/>
      <c r="OKO8" s="108"/>
      <c r="OKP8" s="108"/>
      <c r="OKQ8" s="108"/>
      <c r="OKR8" s="108"/>
      <c r="OKS8" s="108"/>
      <c r="OKT8" s="108"/>
      <c r="OKU8" s="108"/>
      <c r="OKV8" s="108"/>
      <c r="OKW8" s="108"/>
      <c r="OKX8" s="108"/>
      <c r="OKY8" s="108"/>
      <c r="OKZ8" s="108"/>
      <c r="OLA8" s="108"/>
      <c r="OLB8" s="108"/>
      <c r="OLC8" s="108"/>
      <c r="OLD8" s="108"/>
      <c r="OLE8" s="108"/>
      <c r="OLF8" s="108"/>
      <c r="OLG8" s="108"/>
      <c r="OLH8" s="108"/>
      <c r="OLI8" s="108"/>
      <c r="OLJ8" s="108"/>
      <c r="OLK8" s="108"/>
      <c r="OLL8" s="108"/>
      <c r="OLM8" s="108"/>
      <c r="OLN8" s="108"/>
      <c r="OLO8" s="108"/>
      <c r="OLP8" s="108"/>
      <c r="OLQ8" s="108"/>
      <c r="OLR8" s="108"/>
      <c r="OLS8" s="108"/>
      <c r="OLT8" s="108"/>
      <c r="OLU8" s="108"/>
      <c r="OLV8" s="108"/>
      <c r="OLW8" s="108"/>
      <c r="OLX8" s="108"/>
      <c r="OLY8" s="108"/>
      <c r="OLZ8" s="108"/>
      <c r="OMA8" s="108"/>
      <c r="OMB8" s="108"/>
      <c r="OMC8" s="108"/>
      <c r="OMD8" s="108"/>
      <c r="OME8" s="108"/>
      <c r="OMF8" s="108"/>
      <c r="OMG8" s="108"/>
      <c r="OMH8" s="108"/>
      <c r="OMI8" s="108"/>
      <c r="OMJ8" s="108"/>
      <c r="OMK8" s="108"/>
      <c r="OML8" s="108"/>
      <c r="OMM8" s="108"/>
      <c r="OMN8" s="108"/>
      <c r="OMO8" s="108"/>
      <c r="OMP8" s="108"/>
      <c r="OMQ8" s="108"/>
      <c r="OMR8" s="108"/>
      <c r="OMS8" s="108"/>
      <c r="OMT8" s="108"/>
      <c r="OMU8" s="108"/>
      <c r="OMV8" s="108"/>
      <c r="OMW8" s="108"/>
      <c r="OMX8" s="108"/>
      <c r="OMY8" s="108"/>
      <c r="OMZ8" s="108"/>
      <c r="ONA8" s="108"/>
      <c r="ONB8" s="108"/>
      <c r="ONC8" s="108"/>
      <c r="OND8" s="108"/>
      <c r="ONE8" s="108"/>
      <c r="ONF8" s="108"/>
      <c r="ONG8" s="108"/>
      <c r="ONH8" s="108"/>
      <c r="ONI8" s="108"/>
      <c r="ONJ8" s="108"/>
      <c r="ONK8" s="108"/>
      <c r="ONL8" s="108"/>
      <c r="ONM8" s="108"/>
      <c r="ONN8" s="108"/>
      <c r="ONO8" s="108"/>
      <c r="ONP8" s="108"/>
      <c r="ONQ8" s="108"/>
      <c r="ONR8" s="108"/>
      <c r="ONS8" s="108"/>
      <c r="ONT8" s="108"/>
      <c r="ONU8" s="108"/>
      <c r="ONV8" s="108"/>
      <c r="ONW8" s="108"/>
      <c r="ONX8" s="108"/>
      <c r="ONY8" s="108"/>
      <c r="ONZ8" s="108"/>
      <c r="OOA8" s="108"/>
      <c r="OOB8" s="108"/>
      <c r="OOC8" s="108"/>
      <c r="OOD8" s="108"/>
      <c r="OOE8" s="108"/>
      <c r="OOF8" s="108"/>
      <c r="OOG8" s="108"/>
      <c r="OOH8" s="108"/>
      <c r="OOI8" s="108"/>
      <c r="OOJ8" s="108"/>
      <c r="OOK8" s="108"/>
      <c r="OOL8" s="108"/>
      <c r="OOM8" s="108"/>
      <c r="OON8" s="108"/>
      <c r="OOO8" s="108"/>
      <c r="OOP8" s="108"/>
      <c r="OOQ8" s="108"/>
      <c r="OOR8" s="108"/>
      <c r="OOS8" s="108"/>
      <c r="OOT8" s="108"/>
      <c r="OOU8" s="108"/>
      <c r="OOV8" s="108"/>
      <c r="OOW8" s="108"/>
      <c r="OOX8" s="108"/>
      <c r="OOY8" s="108"/>
      <c r="OOZ8" s="108"/>
      <c r="OPA8" s="108"/>
      <c r="OPB8" s="108"/>
      <c r="OPC8" s="108"/>
      <c r="OPD8" s="108"/>
      <c r="OPE8" s="108"/>
      <c r="OPF8" s="108"/>
      <c r="OPG8" s="108"/>
      <c r="OPH8" s="108"/>
      <c r="OPI8" s="108"/>
      <c r="OPJ8" s="108"/>
      <c r="OPK8" s="108"/>
      <c r="OPL8" s="108"/>
      <c r="OPM8" s="108"/>
      <c r="OPN8" s="108"/>
      <c r="OPO8" s="108"/>
      <c r="OPP8" s="108"/>
      <c r="OPQ8" s="108"/>
      <c r="OPR8" s="108"/>
      <c r="OPS8" s="108"/>
      <c r="OPT8" s="108"/>
      <c r="OPU8" s="108"/>
      <c r="OPV8" s="108"/>
      <c r="OPW8" s="108"/>
      <c r="OPX8" s="108"/>
      <c r="OPY8" s="108"/>
      <c r="OPZ8" s="108"/>
      <c r="OQA8" s="108"/>
      <c r="OQB8" s="108"/>
      <c r="OQC8" s="108"/>
      <c r="OQD8" s="108"/>
      <c r="OQE8" s="108"/>
      <c r="OQF8" s="108"/>
      <c r="OQG8" s="108"/>
      <c r="OQH8" s="108"/>
      <c r="OQI8" s="108"/>
      <c r="OQJ8" s="108"/>
      <c r="OQK8" s="108"/>
      <c r="OQL8" s="108"/>
      <c r="OQM8" s="108"/>
      <c r="OQN8" s="108"/>
      <c r="OQO8" s="108"/>
      <c r="OQP8" s="108"/>
      <c r="OQQ8" s="108"/>
      <c r="OQR8" s="108"/>
      <c r="OQS8" s="108"/>
      <c r="OQT8" s="108"/>
      <c r="OQU8" s="108"/>
      <c r="OQV8" s="108"/>
      <c r="OQW8" s="108"/>
      <c r="OQX8" s="108"/>
      <c r="OQY8" s="108"/>
      <c r="OQZ8" s="108"/>
      <c r="ORA8" s="108"/>
      <c r="ORB8" s="108"/>
      <c r="ORC8" s="108"/>
      <c r="ORD8" s="108"/>
      <c r="ORE8" s="108"/>
      <c r="ORF8" s="108"/>
      <c r="ORG8" s="108"/>
      <c r="ORH8" s="108"/>
      <c r="ORI8" s="108"/>
      <c r="ORJ8" s="108"/>
      <c r="ORK8" s="108"/>
      <c r="ORL8" s="108"/>
      <c r="ORM8" s="108"/>
      <c r="ORN8" s="108"/>
      <c r="ORO8" s="108"/>
      <c r="ORP8" s="108"/>
      <c r="ORQ8" s="108"/>
      <c r="ORR8" s="108"/>
      <c r="ORS8" s="108"/>
      <c r="ORT8" s="108"/>
      <c r="ORU8" s="108"/>
      <c r="ORV8" s="108"/>
      <c r="ORW8" s="108"/>
      <c r="ORX8" s="108"/>
      <c r="ORY8" s="108"/>
      <c r="ORZ8" s="108"/>
      <c r="OSA8" s="108"/>
      <c r="OSB8" s="108"/>
      <c r="OSC8" s="108"/>
      <c r="OSD8" s="108"/>
      <c r="OSE8" s="108"/>
      <c r="OSF8" s="108"/>
      <c r="OSG8" s="108"/>
      <c r="OSH8" s="108"/>
      <c r="OSI8" s="108"/>
      <c r="OSJ8" s="108"/>
      <c r="OSK8" s="108"/>
      <c r="OSL8" s="108"/>
      <c r="OSM8" s="108"/>
      <c r="OSN8" s="108"/>
      <c r="OSO8" s="108"/>
      <c r="OSP8" s="108"/>
      <c r="OSQ8" s="108"/>
      <c r="OSR8" s="108"/>
      <c r="OSS8" s="108"/>
      <c r="OST8" s="108"/>
      <c r="OSU8" s="108"/>
      <c r="OSV8" s="108"/>
      <c r="OSW8" s="108"/>
      <c r="OSX8" s="108"/>
      <c r="OSY8" s="108"/>
      <c r="OSZ8" s="108"/>
      <c r="OTA8" s="108"/>
      <c r="OTB8" s="108"/>
      <c r="OTC8" s="108"/>
      <c r="OTD8" s="108"/>
      <c r="OTE8" s="108"/>
      <c r="OTF8" s="108"/>
      <c r="OTG8" s="108"/>
      <c r="OTH8" s="108"/>
      <c r="OTI8" s="108"/>
      <c r="OTJ8" s="108"/>
      <c r="OTK8" s="108"/>
      <c r="OTL8" s="108"/>
      <c r="OTM8" s="108"/>
      <c r="OTN8" s="108"/>
      <c r="OTO8" s="108"/>
      <c r="OTP8" s="108"/>
      <c r="OTQ8" s="108"/>
      <c r="OTR8" s="108"/>
      <c r="OTS8" s="108"/>
      <c r="OTT8" s="108"/>
      <c r="OTU8" s="108"/>
      <c r="OTV8" s="108"/>
      <c r="OTW8" s="108"/>
      <c r="OTX8" s="108"/>
      <c r="OTY8" s="108"/>
      <c r="OTZ8" s="108"/>
      <c r="OUA8" s="108"/>
      <c r="OUB8" s="108"/>
      <c r="OUC8" s="108"/>
      <c r="OUD8" s="108"/>
      <c r="OUE8" s="108"/>
      <c r="OUF8" s="108"/>
      <c r="OUG8" s="108"/>
      <c r="OUH8" s="108"/>
      <c r="OUI8" s="108"/>
      <c r="OUJ8" s="108"/>
      <c r="OUK8" s="108"/>
      <c r="OUL8" s="108"/>
      <c r="OUM8" s="108"/>
      <c r="OUN8" s="108"/>
      <c r="OUO8" s="108"/>
      <c r="OUP8" s="108"/>
      <c r="OUQ8" s="108"/>
      <c r="OUR8" s="108"/>
      <c r="OUS8" s="108"/>
      <c r="OUT8" s="108"/>
      <c r="OUU8" s="108"/>
      <c r="OUV8" s="108"/>
      <c r="OUW8" s="108"/>
      <c r="OUX8" s="108"/>
      <c r="OUY8" s="108"/>
      <c r="OUZ8" s="108"/>
      <c r="OVA8" s="108"/>
      <c r="OVB8" s="108"/>
      <c r="OVC8" s="108"/>
      <c r="OVD8" s="108"/>
      <c r="OVE8" s="108"/>
      <c r="OVF8" s="108"/>
      <c r="OVG8" s="108"/>
      <c r="OVH8" s="108"/>
      <c r="OVI8" s="108"/>
      <c r="OVJ8" s="108"/>
      <c r="OVK8" s="108"/>
      <c r="OVL8" s="108"/>
      <c r="OVM8" s="108"/>
      <c r="OVN8" s="108"/>
      <c r="OVO8" s="108"/>
      <c r="OVP8" s="108"/>
      <c r="OVQ8" s="108"/>
      <c r="OVR8" s="108"/>
      <c r="OVS8" s="108"/>
      <c r="OVT8" s="108"/>
      <c r="OVU8" s="108"/>
      <c r="OVV8" s="108"/>
      <c r="OVW8" s="108"/>
      <c r="OVX8" s="108"/>
      <c r="OVY8" s="108"/>
      <c r="OVZ8" s="108"/>
      <c r="OWA8" s="108"/>
      <c r="OWB8" s="108"/>
      <c r="OWC8" s="108"/>
      <c r="OWD8" s="108"/>
      <c r="OWE8" s="108"/>
      <c r="OWF8" s="108"/>
      <c r="OWG8" s="108"/>
      <c r="OWH8" s="108"/>
      <c r="OWI8" s="108"/>
      <c r="OWJ8" s="108"/>
      <c r="OWK8" s="108"/>
      <c r="OWL8" s="108"/>
      <c r="OWM8" s="108"/>
      <c r="OWN8" s="108"/>
      <c r="OWO8" s="108"/>
      <c r="OWP8" s="108"/>
      <c r="OWQ8" s="108"/>
      <c r="OWR8" s="108"/>
      <c r="OWS8" s="108"/>
      <c r="OWT8" s="108"/>
      <c r="OWU8" s="108"/>
      <c r="OWV8" s="108"/>
      <c r="OWW8" s="108"/>
      <c r="OWX8" s="108"/>
      <c r="OWY8" s="108"/>
      <c r="OWZ8" s="108"/>
      <c r="OXA8" s="108"/>
      <c r="OXB8" s="108"/>
      <c r="OXC8" s="108"/>
      <c r="OXD8" s="108"/>
      <c r="OXE8" s="108"/>
      <c r="OXF8" s="108"/>
      <c r="OXG8" s="108"/>
      <c r="OXH8" s="108"/>
      <c r="OXI8" s="108"/>
      <c r="OXJ8" s="108"/>
      <c r="OXK8" s="108"/>
      <c r="OXL8" s="108"/>
      <c r="OXM8" s="108"/>
      <c r="OXN8" s="108"/>
      <c r="OXO8" s="108"/>
      <c r="OXP8" s="108"/>
      <c r="OXQ8" s="108"/>
      <c r="OXR8" s="108"/>
      <c r="OXS8" s="108"/>
      <c r="OXT8" s="108"/>
      <c r="OXU8" s="108"/>
      <c r="OXV8" s="108"/>
      <c r="OXW8" s="108"/>
      <c r="OXX8" s="108"/>
      <c r="OXY8" s="108"/>
      <c r="OXZ8" s="108"/>
      <c r="OYA8" s="108"/>
      <c r="OYB8" s="108"/>
      <c r="OYC8" s="108"/>
      <c r="OYD8" s="108"/>
      <c r="OYE8" s="108"/>
      <c r="OYF8" s="108"/>
      <c r="OYG8" s="108"/>
      <c r="OYH8" s="108"/>
      <c r="OYI8" s="108"/>
      <c r="OYJ8" s="108"/>
      <c r="OYK8" s="108"/>
      <c r="OYL8" s="108"/>
      <c r="OYM8" s="108"/>
      <c r="OYN8" s="108"/>
      <c r="OYO8" s="108"/>
      <c r="OYP8" s="108"/>
      <c r="OYQ8" s="108"/>
      <c r="OYR8" s="108"/>
      <c r="OYS8" s="108"/>
      <c r="OYT8" s="108"/>
      <c r="OYU8" s="108"/>
      <c r="OYV8" s="108"/>
      <c r="OYW8" s="108"/>
      <c r="OYX8" s="108"/>
      <c r="OYY8" s="108"/>
      <c r="OYZ8" s="108"/>
      <c r="OZA8" s="108"/>
      <c r="OZB8" s="108"/>
      <c r="OZC8" s="108"/>
      <c r="OZD8" s="108"/>
      <c r="OZE8" s="108"/>
      <c r="OZF8" s="108"/>
      <c r="OZG8" s="108"/>
      <c r="OZH8" s="108"/>
      <c r="OZI8" s="108"/>
      <c r="OZJ8" s="108"/>
      <c r="OZK8" s="108"/>
      <c r="OZL8" s="108"/>
      <c r="OZM8" s="108"/>
      <c r="OZN8" s="108"/>
      <c r="OZO8" s="108"/>
      <c r="OZP8" s="108"/>
      <c r="OZQ8" s="108"/>
      <c r="OZR8" s="108"/>
      <c r="OZS8" s="108"/>
      <c r="OZT8" s="108"/>
      <c r="OZU8" s="108"/>
      <c r="OZV8" s="108"/>
      <c r="OZW8" s="108"/>
      <c r="OZX8" s="108"/>
      <c r="OZY8" s="108"/>
      <c r="OZZ8" s="108"/>
      <c r="PAA8" s="108"/>
      <c r="PAB8" s="108"/>
      <c r="PAC8" s="108"/>
      <c r="PAD8" s="108"/>
      <c r="PAE8" s="108"/>
      <c r="PAF8" s="108"/>
      <c r="PAG8" s="108"/>
      <c r="PAH8" s="108"/>
      <c r="PAI8" s="108"/>
      <c r="PAJ8" s="108"/>
      <c r="PAK8" s="108"/>
      <c r="PAL8" s="108"/>
      <c r="PAM8" s="108"/>
      <c r="PAN8" s="108"/>
      <c r="PAO8" s="108"/>
      <c r="PAP8" s="108"/>
      <c r="PAQ8" s="108"/>
      <c r="PAR8" s="108"/>
      <c r="PAS8" s="108"/>
      <c r="PAT8" s="108"/>
      <c r="PAU8" s="108"/>
      <c r="PAV8" s="108"/>
      <c r="PAW8" s="108"/>
      <c r="PAX8" s="108"/>
      <c r="PAY8" s="108"/>
      <c r="PAZ8" s="108"/>
      <c r="PBA8" s="108"/>
      <c r="PBB8" s="108"/>
      <c r="PBC8" s="108"/>
      <c r="PBD8" s="108"/>
      <c r="PBE8" s="108"/>
      <c r="PBF8" s="108"/>
      <c r="PBG8" s="108"/>
      <c r="PBH8" s="108"/>
      <c r="PBI8" s="108"/>
      <c r="PBJ8" s="108"/>
      <c r="PBK8" s="108"/>
      <c r="PBL8" s="108"/>
      <c r="PBM8" s="108"/>
      <c r="PBN8" s="108"/>
      <c r="PBO8" s="108"/>
      <c r="PBP8" s="108"/>
      <c r="PBQ8" s="108"/>
      <c r="PBR8" s="108"/>
      <c r="PBS8" s="108"/>
      <c r="PBT8" s="108"/>
      <c r="PBU8" s="108"/>
      <c r="PBV8" s="108"/>
      <c r="PBW8" s="108"/>
      <c r="PBX8" s="108"/>
      <c r="PBY8" s="108"/>
      <c r="PBZ8" s="108"/>
      <c r="PCA8" s="108"/>
      <c r="PCB8" s="108"/>
      <c r="PCC8" s="108"/>
      <c r="PCD8" s="108"/>
      <c r="PCE8" s="108"/>
      <c r="PCF8" s="108"/>
      <c r="PCG8" s="108"/>
      <c r="PCH8" s="108"/>
      <c r="PCI8" s="108"/>
      <c r="PCJ8" s="108"/>
      <c r="PCK8" s="108"/>
      <c r="PCL8" s="108"/>
      <c r="PCM8" s="108"/>
      <c r="PCN8" s="108"/>
      <c r="PCO8" s="108"/>
      <c r="PCP8" s="108"/>
      <c r="PCQ8" s="108"/>
      <c r="PCR8" s="108"/>
      <c r="PCS8" s="108"/>
      <c r="PCT8" s="108"/>
      <c r="PCU8" s="108"/>
      <c r="PCV8" s="108"/>
      <c r="PCW8" s="108"/>
      <c r="PCX8" s="108"/>
      <c r="PCY8" s="108"/>
      <c r="PCZ8" s="108"/>
      <c r="PDA8" s="108"/>
      <c r="PDB8" s="108"/>
      <c r="PDC8" s="108"/>
      <c r="PDD8" s="108"/>
      <c r="PDE8" s="108"/>
      <c r="PDF8" s="108"/>
      <c r="PDG8" s="108"/>
      <c r="PDH8" s="108"/>
      <c r="PDI8" s="108"/>
      <c r="PDJ8" s="108"/>
      <c r="PDK8" s="108"/>
      <c r="PDL8" s="108"/>
      <c r="PDM8" s="108"/>
      <c r="PDN8" s="108"/>
      <c r="PDO8" s="108"/>
      <c r="PDP8" s="108"/>
      <c r="PDQ8" s="108"/>
      <c r="PDR8" s="108"/>
      <c r="PDS8" s="108"/>
      <c r="PDT8" s="108"/>
      <c r="PDU8" s="108"/>
      <c r="PDV8" s="108"/>
      <c r="PDW8" s="108"/>
      <c r="PDX8" s="108"/>
      <c r="PDY8" s="108"/>
      <c r="PDZ8" s="108"/>
      <c r="PEA8" s="108"/>
      <c r="PEB8" s="108"/>
      <c r="PEC8" s="108"/>
      <c r="PED8" s="108"/>
      <c r="PEE8" s="108"/>
      <c r="PEF8" s="108"/>
      <c r="PEG8" s="108"/>
      <c r="PEH8" s="108"/>
      <c r="PEI8" s="108"/>
      <c r="PEJ8" s="108"/>
      <c r="PEK8" s="108"/>
      <c r="PEL8" s="108"/>
      <c r="PEM8" s="108"/>
      <c r="PEN8" s="108"/>
      <c r="PEO8" s="108"/>
      <c r="PEP8" s="108"/>
      <c r="PEQ8" s="108"/>
      <c r="PER8" s="108"/>
      <c r="PES8" s="108"/>
      <c r="PET8" s="108"/>
      <c r="PEU8" s="108"/>
      <c r="PEV8" s="108"/>
      <c r="PEW8" s="108"/>
      <c r="PEX8" s="108"/>
      <c r="PEY8" s="108"/>
      <c r="PEZ8" s="108"/>
      <c r="PFA8" s="108"/>
      <c r="PFB8" s="108"/>
      <c r="PFC8" s="108"/>
      <c r="PFD8" s="108"/>
      <c r="PFE8" s="108"/>
      <c r="PFF8" s="108"/>
      <c r="PFG8" s="108"/>
      <c r="PFH8" s="108"/>
      <c r="PFI8" s="108"/>
      <c r="PFJ8" s="108"/>
      <c r="PFK8" s="108"/>
      <c r="PFL8" s="108"/>
      <c r="PFM8" s="108"/>
      <c r="PFN8" s="108"/>
      <c r="PFO8" s="108"/>
      <c r="PFP8" s="108"/>
      <c r="PFQ8" s="108"/>
      <c r="PFR8" s="108"/>
      <c r="PFS8" s="108"/>
      <c r="PFT8" s="108"/>
      <c r="PFU8" s="108"/>
      <c r="PFV8" s="108"/>
      <c r="PFW8" s="108"/>
      <c r="PFX8" s="108"/>
      <c r="PFY8" s="108"/>
      <c r="PFZ8" s="108"/>
      <c r="PGA8" s="108"/>
      <c r="PGB8" s="108"/>
      <c r="PGC8" s="108"/>
      <c r="PGD8" s="108"/>
      <c r="PGE8" s="108"/>
      <c r="PGF8" s="108"/>
      <c r="PGG8" s="108"/>
      <c r="PGH8" s="108"/>
      <c r="PGI8" s="108"/>
      <c r="PGJ8" s="108"/>
      <c r="PGK8" s="108"/>
      <c r="PGL8" s="108"/>
      <c r="PGM8" s="108"/>
      <c r="PGN8" s="108"/>
      <c r="PGO8" s="108"/>
      <c r="PGP8" s="108"/>
      <c r="PGQ8" s="108"/>
      <c r="PGR8" s="108"/>
      <c r="PGS8" s="108"/>
      <c r="PGT8" s="108"/>
      <c r="PGU8" s="108"/>
      <c r="PGV8" s="108"/>
      <c r="PGW8" s="108"/>
      <c r="PGX8" s="108"/>
      <c r="PGY8" s="108"/>
      <c r="PGZ8" s="108"/>
      <c r="PHA8" s="108"/>
      <c r="PHB8" s="108"/>
      <c r="PHC8" s="108"/>
      <c r="PHD8" s="108"/>
      <c r="PHE8" s="108"/>
      <c r="PHF8" s="108"/>
      <c r="PHG8" s="108"/>
      <c r="PHH8" s="108"/>
      <c r="PHI8" s="108"/>
      <c r="PHJ8" s="108"/>
      <c r="PHK8" s="108"/>
      <c r="PHL8" s="108"/>
      <c r="PHM8" s="108"/>
      <c r="PHN8" s="108"/>
      <c r="PHO8" s="108"/>
      <c r="PHP8" s="108"/>
      <c r="PHQ8" s="108"/>
      <c r="PHR8" s="108"/>
      <c r="PHS8" s="108"/>
      <c r="PHT8" s="108"/>
      <c r="PHU8" s="108"/>
      <c r="PHV8" s="108"/>
      <c r="PHW8" s="108"/>
      <c r="PHX8" s="108"/>
      <c r="PHY8" s="108"/>
      <c r="PHZ8" s="108"/>
      <c r="PIA8" s="108"/>
      <c r="PIB8" s="108"/>
      <c r="PIC8" s="108"/>
      <c r="PID8" s="108"/>
      <c r="PIE8" s="108"/>
      <c r="PIF8" s="108"/>
      <c r="PIG8" s="108"/>
      <c r="PIH8" s="108"/>
      <c r="PII8" s="108"/>
      <c r="PIJ8" s="108"/>
      <c r="PIK8" s="108"/>
      <c r="PIL8" s="108"/>
      <c r="PIM8" s="108"/>
      <c r="PIN8" s="108"/>
      <c r="PIO8" s="108"/>
      <c r="PIP8" s="108"/>
      <c r="PIQ8" s="108"/>
      <c r="PIR8" s="108"/>
      <c r="PIS8" s="108"/>
      <c r="PIT8" s="108"/>
      <c r="PIU8" s="108"/>
      <c r="PIV8" s="108"/>
      <c r="PIW8" s="108"/>
      <c r="PIX8" s="108"/>
      <c r="PIY8" s="108"/>
      <c r="PIZ8" s="108"/>
      <c r="PJA8" s="108"/>
      <c r="PJB8" s="108"/>
      <c r="PJC8" s="108"/>
      <c r="PJD8" s="108"/>
      <c r="PJE8" s="108"/>
      <c r="PJF8" s="108"/>
      <c r="PJG8" s="108"/>
      <c r="PJH8" s="108"/>
      <c r="PJI8" s="108"/>
      <c r="PJJ8" s="108"/>
      <c r="PJK8" s="108"/>
      <c r="PJL8" s="108"/>
      <c r="PJM8" s="108"/>
      <c r="PJN8" s="108"/>
      <c r="PJO8" s="108"/>
      <c r="PJP8" s="108"/>
      <c r="PJQ8" s="108"/>
      <c r="PJR8" s="108"/>
      <c r="PJS8" s="108"/>
      <c r="PJT8" s="108"/>
      <c r="PJU8" s="108"/>
      <c r="PJV8" s="108"/>
      <c r="PJW8" s="108"/>
      <c r="PJX8" s="108"/>
      <c r="PJY8" s="108"/>
      <c r="PJZ8" s="108"/>
      <c r="PKA8" s="108"/>
      <c r="PKB8" s="108"/>
      <c r="PKC8" s="108"/>
      <c r="PKD8" s="108"/>
      <c r="PKE8" s="108"/>
      <c r="PKF8" s="108"/>
      <c r="PKG8" s="108"/>
      <c r="PKH8" s="108"/>
      <c r="PKI8" s="108"/>
      <c r="PKJ8" s="108"/>
      <c r="PKK8" s="108"/>
      <c r="PKL8" s="108"/>
      <c r="PKM8" s="108"/>
      <c r="PKN8" s="108"/>
      <c r="PKO8" s="108"/>
      <c r="PKP8" s="108"/>
      <c r="PKQ8" s="108"/>
      <c r="PKR8" s="108"/>
      <c r="PKS8" s="108"/>
      <c r="PKT8" s="108"/>
      <c r="PKU8" s="108"/>
      <c r="PKV8" s="108"/>
      <c r="PKW8" s="108"/>
      <c r="PKX8" s="108"/>
      <c r="PKY8" s="108"/>
      <c r="PKZ8" s="108"/>
      <c r="PLA8" s="108"/>
      <c r="PLB8" s="108"/>
      <c r="PLC8" s="108"/>
      <c r="PLD8" s="108"/>
      <c r="PLE8" s="108"/>
      <c r="PLF8" s="108"/>
      <c r="PLG8" s="108"/>
      <c r="PLH8" s="108"/>
      <c r="PLI8" s="108"/>
      <c r="PLJ8" s="108"/>
      <c r="PLK8" s="108"/>
      <c r="PLL8" s="108"/>
      <c r="PLM8" s="108"/>
      <c r="PLN8" s="108"/>
      <c r="PLO8" s="108"/>
      <c r="PLP8" s="108"/>
      <c r="PLQ8" s="108"/>
      <c r="PLR8" s="108"/>
      <c r="PLS8" s="108"/>
      <c r="PLT8" s="108"/>
      <c r="PLU8" s="108"/>
      <c r="PLV8" s="108"/>
      <c r="PLW8" s="108"/>
      <c r="PLX8" s="108"/>
      <c r="PLY8" s="108"/>
      <c r="PLZ8" s="108"/>
      <c r="PMA8" s="108"/>
      <c r="PMB8" s="108"/>
      <c r="PMC8" s="108"/>
      <c r="PMD8" s="108"/>
      <c r="PME8" s="108"/>
      <c r="PMF8" s="108"/>
      <c r="PMG8" s="108"/>
      <c r="PMH8" s="108"/>
      <c r="PMI8" s="108"/>
      <c r="PMJ8" s="108"/>
      <c r="PMK8" s="108"/>
      <c r="PML8" s="108"/>
      <c r="PMM8" s="108"/>
      <c r="PMN8" s="108"/>
      <c r="PMO8" s="108"/>
      <c r="PMP8" s="108"/>
      <c r="PMQ8" s="108"/>
      <c r="PMR8" s="108"/>
      <c r="PMS8" s="108"/>
      <c r="PMT8" s="108"/>
      <c r="PMU8" s="108"/>
      <c r="PMV8" s="108"/>
      <c r="PMW8" s="108"/>
      <c r="PMX8" s="108"/>
      <c r="PMY8" s="108"/>
      <c r="PMZ8" s="108"/>
      <c r="PNA8" s="108"/>
      <c r="PNB8" s="108"/>
      <c r="PNC8" s="108"/>
      <c r="PND8" s="108"/>
      <c r="PNE8" s="108"/>
      <c r="PNF8" s="108"/>
      <c r="PNG8" s="108"/>
      <c r="PNH8" s="108"/>
      <c r="PNI8" s="108"/>
      <c r="PNJ8" s="108"/>
      <c r="PNK8" s="108"/>
      <c r="PNL8" s="108"/>
      <c r="PNM8" s="108"/>
      <c r="PNN8" s="108"/>
      <c r="PNO8" s="108"/>
      <c r="PNP8" s="108"/>
      <c r="PNQ8" s="108"/>
      <c r="PNR8" s="108"/>
      <c r="PNS8" s="108"/>
      <c r="PNT8" s="108"/>
      <c r="PNU8" s="108"/>
      <c r="PNV8" s="108"/>
      <c r="PNW8" s="108"/>
      <c r="PNX8" s="108"/>
      <c r="PNY8" s="108"/>
      <c r="PNZ8" s="108"/>
      <c r="POA8" s="108"/>
      <c r="POB8" s="108"/>
      <c r="POC8" s="108"/>
      <c r="POD8" s="108"/>
      <c r="POE8" s="108"/>
      <c r="POF8" s="108"/>
      <c r="POG8" s="108"/>
      <c r="POH8" s="108"/>
      <c r="POI8" s="108"/>
      <c r="POJ8" s="108"/>
      <c r="POK8" s="108"/>
      <c r="POL8" s="108"/>
      <c r="POM8" s="108"/>
      <c r="PON8" s="108"/>
      <c r="POO8" s="108"/>
      <c r="POP8" s="108"/>
      <c r="POQ8" s="108"/>
      <c r="POR8" s="108"/>
      <c r="POS8" s="108"/>
      <c r="POT8" s="108"/>
      <c r="POU8" s="108"/>
      <c r="POV8" s="108"/>
      <c r="POW8" s="108"/>
      <c r="POX8" s="108"/>
      <c r="POY8" s="108"/>
      <c r="POZ8" s="108"/>
      <c r="PPA8" s="108"/>
      <c r="PPB8" s="108"/>
      <c r="PPC8" s="108"/>
      <c r="PPD8" s="108"/>
      <c r="PPE8" s="108"/>
      <c r="PPF8" s="108"/>
      <c r="PPG8" s="108"/>
      <c r="PPH8" s="108"/>
      <c r="PPI8" s="108"/>
      <c r="PPJ8" s="108"/>
      <c r="PPK8" s="108"/>
      <c r="PPL8" s="108"/>
      <c r="PPM8" s="108"/>
      <c r="PPN8" s="108"/>
      <c r="PPO8" s="108"/>
      <c r="PPP8" s="108"/>
      <c r="PPQ8" s="108"/>
      <c r="PPR8" s="108"/>
      <c r="PPS8" s="108"/>
      <c r="PPT8" s="108"/>
      <c r="PPU8" s="108"/>
      <c r="PPV8" s="108"/>
      <c r="PPW8" s="108"/>
      <c r="PPX8" s="108"/>
      <c r="PPY8" s="108"/>
      <c r="PPZ8" s="108"/>
      <c r="PQA8" s="108"/>
      <c r="PQB8" s="108"/>
      <c r="PQC8" s="108"/>
      <c r="PQD8" s="108"/>
      <c r="PQE8" s="108"/>
      <c r="PQF8" s="108"/>
      <c r="PQG8" s="108"/>
      <c r="PQH8" s="108"/>
      <c r="PQI8" s="108"/>
      <c r="PQJ8" s="108"/>
      <c r="PQK8" s="108"/>
      <c r="PQL8" s="108"/>
      <c r="PQM8" s="108"/>
      <c r="PQN8" s="108"/>
      <c r="PQO8" s="108"/>
      <c r="PQP8" s="108"/>
      <c r="PQQ8" s="108"/>
      <c r="PQR8" s="108"/>
      <c r="PQS8" s="108"/>
      <c r="PQT8" s="108"/>
      <c r="PQU8" s="108"/>
      <c r="PQV8" s="108"/>
      <c r="PQW8" s="108"/>
      <c r="PQX8" s="108"/>
      <c r="PQY8" s="108"/>
      <c r="PQZ8" s="108"/>
      <c r="PRA8" s="108"/>
      <c r="PRB8" s="108"/>
      <c r="PRC8" s="108"/>
      <c r="PRD8" s="108"/>
      <c r="PRE8" s="108"/>
      <c r="PRF8" s="108"/>
      <c r="PRG8" s="108"/>
      <c r="PRH8" s="108"/>
      <c r="PRI8" s="108"/>
      <c r="PRJ8" s="108"/>
      <c r="PRK8" s="108"/>
      <c r="PRL8" s="108"/>
      <c r="PRM8" s="108"/>
      <c r="PRN8" s="108"/>
      <c r="PRO8" s="108"/>
      <c r="PRP8" s="108"/>
      <c r="PRQ8" s="108"/>
      <c r="PRR8" s="108"/>
      <c r="PRS8" s="108"/>
      <c r="PRT8" s="108"/>
      <c r="PRU8" s="108"/>
      <c r="PRV8" s="108"/>
      <c r="PRW8" s="108"/>
      <c r="PRX8" s="108"/>
      <c r="PRY8" s="108"/>
      <c r="PRZ8" s="108"/>
      <c r="PSA8" s="108"/>
      <c r="PSB8" s="108"/>
      <c r="PSC8" s="108"/>
      <c r="PSD8" s="108"/>
      <c r="PSE8" s="108"/>
      <c r="PSF8" s="108"/>
      <c r="PSG8" s="108"/>
      <c r="PSH8" s="108"/>
      <c r="PSI8" s="108"/>
      <c r="PSJ8" s="108"/>
      <c r="PSK8" s="108"/>
      <c r="PSL8" s="108"/>
      <c r="PSM8" s="108"/>
      <c r="PSN8" s="108"/>
      <c r="PSO8" s="108"/>
      <c r="PSP8" s="108"/>
      <c r="PSQ8" s="108"/>
      <c r="PSR8" s="108"/>
      <c r="PSS8" s="108"/>
      <c r="PST8" s="108"/>
      <c r="PSU8" s="108"/>
      <c r="PSV8" s="108"/>
      <c r="PSW8" s="108"/>
      <c r="PSX8" s="108"/>
      <c r="PSY8" s="108"/>
      <c r="PSZ8" s="108"/>
      <c r="PTA8" s="108"/>
      <c r="PTB8" s="108"/>
      <c r="PTC8" s="108"/>
      <c r="PTD8" s="108"/>
      <c r="PTE8" s="108"/>
      <c r="PTF8" s="108"/>
      <c r="PTG8" s="108"/>
      <c r="PTH8" s="108"/>
      <c r="PTI8" s="108"/>
      <c r="PTJ8" s="108"/>
      <c r="PTK8" s="108"/>
      <c r="PTL8" s="108"/>
      <c r="PTM8" s="108"/>
      <c r="PTN8" s="108"/>
      <c r="PTO8" s="108"/>
      <c r="PTP8" s="108"/>
      <c r="PTQ8" s="108"/>
      <c r="PTR8" s="108"/>
      <c r="PTS8" s="108"/>
      <c r="PTT8" s="108"/>
      <c r="PTU8" s="108"/>
      <c r="PTV8" s="108"/>
      <c r="PTW8" s="108"/>
      <c r="PTX8" s="108"/>
      <c r="PTY8" s="108"/>
      <c r="PTZ8" s="108"/>
      <c r="PUA8" s="108"/>
      <c r="PUB8" s="108"/>
      <c r="PUC8" s="108"/>
      <c r="PUD8" s="108"/>
      <c r="PUE8" s="108"/>
      <c r="PUF8" s="108"/>
      <c r="PUG8" s="108"/>
      <c r="PUH8" s="108"/>
      <c r="PUI8" s="108"/>
      <c r="PUJ8" s="108"/>
      <c r="PUK8" s="108"/>
      <c r="PUL8" s="108"/>
      <c r="PUM8" s="108"/>
      <c r="PUN8" s="108"/>
      <c r="PUO8" s="108"/>
      <c r="PUP8" s="108"/>
      <c r="PUQ8" s="108"/>
      <c r="PUR8" s="108"/>
      <c r="PUS8" s="108"/>
      <c r="PUT8" s="108"/>
      <c r="PUU8" s="108"/>
      <c r="PUV8" s="108"/>
      <c r="PUW8" s="108"/>
      <c r="PUX8" s="108"/>
      <c r="PUY8" s="108"/>
      <c r="PUZ8" s="108"/>
      <c r="PVA8" s="108"/>
      <c r="PVB8" s="108"/>
      <c r="PVC8" s="108"/>
      <c r="PVD8" s="108"/>
      <c r="PVE8" s="108"/>
      <c r="PVF8" s="108"/>
      <c r="PVG8" s="108"/>
      <c r="PVH8" s="108"/>
      <c r="PVI8" s="108"/>
      <c r="PVJ8" s="108"/>
      <c r="PVK8" s="108"/>
      <c r="PVL8" s="108"/>
      <c r="PVM8" s="108"/>
      <c r="PVN8" s="108"/>
      <c r="PVO8" s="108"/>
      <c r="PVP8" s="108"/>
      <c r="PVQ8" s="108"/>
      <c r="PVR8" s="108"/>
      <c r="PVS8" s="108"/>
      <c r="PVT8" s="108"/>
      <c r="PVU8" s="108"/>
      <c r="PVV8" s="108"/>
      <c r="PVW8" s="108"/>
      <c r="PVX8" s="108"/>
      <c r="PVY8" s="108"/>
      <c r="PVZ8" s="108"/>
      <c r="PWA8" s="108"/>
      <c r="PWB8" s="108"/>
      <c r="PWC8" s="108"/>
      <c r="PWD8" s="108"/>
      <c r="PWE8" s="108"/>
      <c r="PWF8" s="108"/>
      <c r="PWG8" s="108"/>
      <c r="PWH8" s="108"/>
      <c r="PWI8" s="108"/>
      <c r="PWJ8" s="108"/>
      <c r="PWK8" s="108"/>
      <c r="PWL8" s="108"/>
      <c r="PWM8" s="108"/>
      <c r="PWN8" s="108"/>
      <c r="PWO8" s="108"/>
      <c r="PWP8" s="108"/>
      <c r="PWQ8" s="108"/>
      <c r="PWR8" s="108"/>
      <c r="PWS8" s="108"/>
      <c r="PWT8" s="108"/>
      <c r="PWU8" s="108"/>
      <c r="PWV8" s="108"/>
      <c r="PWW8" s="108"/>
      <c r="PWX8" s="108"/>
      <c r="PWY8" s="108"/>
      <c r="PWZ8" s="108"/>
      <c r="PXA8" s="108"/>
      <c r="PXB8" s="108"/>
      <c r="PXC8" s="108"/>
      <c r="PXD8" s="108"/>
      <c r="PXE8" s="108"/>
      <c r="PXF8" s="108"/>
      <c r="PXG8" s="108"/>
      <c r="PXH8" s="108"/>
      <c r="PXI8" s="108"/>
      <c r="PXJ8" s="108"/>
      <c r="PXK8" s="108"/>
      <c r="PXL8" s="108"/>
      <c r="PXM8" s="108"/>
      <c r="PXN8" s="108"/>
      <c r="PXO8" s="108"/>
      <c r="PXP8" s="108"/>
      <c r="PXQ8" s="108"/>
      <c r="PXR8" s="108"/>
      <c r="PXS8" s="108"/>
      <c r="PXT8" s="108"/>
      <c r="PXU8" s="108"/>
      <c r="PXV8" s="108"/>
      <c r="PXW8" s="108"/>
      <c r="PXX8" s="108"/>
      <c r="PXY8" s="108"/>
      <c r="PXZ8" s="108"/>
      <c r="PYA8" s="108"/>
      <c r="PYB8" s="108"/>
      <c r="PYC8" s="108"/>
      <c r="PYD8" s="108"/>
      <c r="PYE8" s="108"/>
      <c r="PYF8" s="108"/>
      <c r="PYG8" s="108"/>
      <c r="PYH8" s="108"/>
      <c r="PYI8" s="108"/>
      <c r="PYJ8" s="108"/>
      <c r="PYK8" s="108"/>
      <c r="PYL8" s="108"/>
      <c r="PYM8" s="108"/>
      <c r="PYN8" s="108"/>
      <c r="PYO8" s="108"/>
      <c r="PYP8" s="108"/>
      <c r="PYQ8" s="108"/>
      <c r="PYR8" s="108"/>
      <c r="PYS8" s="108"/>
      <c r="PYT8" s="108"/>
      <c r="PYU8" s="108"/>
      <c r="PYV8" s="108"/>
      <c r="PYW8" s="108"/>
      <c r="PYX8" s="108"/>
      <c r="PYY8" s="108"/>
      <c r="PYZ8" s="108"/>
      <c r="PZA8" s="108"/>
      <c r="PZB8" s="108"/>
      <c r="PZC8" s="108"/>
      <c r="PZD8" s="108"/>
      <c r="PZE8" s="108"/>
      <c r="PZF8" s="108"/>
      <c r="PZG8" s="108"/>
      <c r="PZH8" s="108"/>
      <c r="PZI8" s="108"/>
      <c r="PZJ8" s="108"/>
      <c r="PZK8" s="108"/>
      <c r="PZL8" s="108"/>
      <c r="PZM8" s="108"/>
      <c r="PZN8" s="108"/>
      <c r="PZO8" s="108"/>
      <c r="PZP8" s="108"/>
      <c r="PZQ8" s="108"/>
      <c r="PZR8" s="108"/>
      <c r="PZS8" s="108"/>
      <c r="PZT8" s="108"/>
      <c r="PZU8" s="108"/>
      <c r="PZV8" s="108"/>
      <c r="PZW8" s="108"/>
      <c r="PZX8" s="108"/>
      <c r="PZY8" s="108"/>
      <c r="PZZ8" s="108"/>
      <c r="QAA8" s="108"/>
      <c r="QAB8" s="108"/>
      <c r="QAC8" s="108"/>
      <c r="QAD8" s="108"/>
      <c r="QAE8" s="108"/>
      <c r="QAF8" s="108"/>
      <c r="QAG8" s="108"/>
      <c r="QAH8" s="108"/>
      <c r="QAI8" s="108"/>
      <c r="QAJ8" s="108"/>
      <c r="QAK8" s="108"/>
      <c r="QAL8" s="108"/>
      <c r="QAM8" s="108"/>
      <c r="QAN8" s="108"/>
      <c r="QAO8" s="108"/>
      <c r="QAP8" s="108"/>
      <c r="QAQ8" s="108"/>
      <c r="QAR8" s="108"/>
      <c r="QAS8" s="108"/>
      <c r="QAT8" s="108"/>
      <c r="QAU8" s="108"/>
      <c r="QAV8" s="108"/>
      <c r="QAW8" s="108"/>
      <c r="QAX8" s="108"/>
      <c r="QAY8" s="108"/>
      <c r="QAZ8" s="108"/>
      <c r="QBA8" s="108"/>
      <c r="QBB8" s="108"/>
      <c r="QBC8" s="108"/>
      <c r="QBD8" s="108"/>
      <c r="QBE8" s="108"/>
      <c r="QBF8" s="108"/>
      <c r="QBG8" s="108"/>
      <c r="QBH8" s="108"/>
      <c r="QBI8" s="108"/>
      <c r="QBJ8" s="108"/>
      <c r="QBK8" s="108"/>
      <c r="QBL8" s="108"/>
      <c r="QBM8" s="108"/>
      <c r="QBN8" s="108"/>
      <c r="QBO8" s="108"/>
      <c r="QBP8" s="108"/>
      <c r="QBQ8" s="108"/>
      <c r="QBR8" s="108"/>
      <c r="QBS8" s="108"/>
      <c r="QBT8" s="108"/>
      <c r="QBU8" s="108"/>
      <c r="QBV8" s="108"/>
      <c r="QBW8" s="108"/>
      <c r="QBX8" s="108"/>
      <c r="QBY8" s="108"/>
      <c r="QBZ8" s="108"/>
      <c r="QCA8" s="108"/>
      <c r="QCB8" s="108"/>
      <c r="QCC8" s="108"/>
      <c r="QCD8" s="108"/>
      <c r="QCE8" s="108"/>
      <c r="QCF8" s="108"/>
      <c r="QCG8" s="108"/>
      <c r="QCH8" s="108"/>
      <c r="QCI8" s="108"/>
      <c r="QCJ8" s="108"/>
      <c r="QCK8" s="108"/>
      <c r="QCL8" s="108"/>
      <c r="QCM8" s="108"/>
      <c r="QCN8" s="108"/>
      <c r="QCO8" s="108"/>
      <c r="QCP8" s="108"/>
      <c r="QCQ8" s="108"/>
      <c r="QCR8" s="108"/>
      <c r="QCS8" s="108"/>
      <c r="QCT8" s="108"/>
      <c r="QCU8" s="108"/>
      <c r="QCV8" s="108"/>
      <c r="QCW8" s="108"/>
      <c r="QCX8" s="108"/>
      <c r="QCY8" s="108"/>
      <c r="QCZ8" s="108"/>
      <c r="QDA8" s="108"/>
      <c r="QDB8" s="108"/>
      <c r="QDC8" s="108"/>
      <c r="QDD8" s="108"/>
      <c r="QDE8" s="108"/>
      <c r="QDF8" s="108"/>
      <c r="QDG8" s="108"/>
      <c r="QDH8" s="108"/>
      <c r="QDI8" s="108"/>
      <c r="QDJ8" s="108"/>
      <c r="QDK8" s="108"/>
      <c r="QDL8" s="108"/>
      <c r="QDM8" s="108"/>
      <c r="QDN8" s="108"/>
      <c r="QDO8" s="108"/>
      <c r="QDP8" s="108"/>
      <c r="QDQ8" s="108"/>
      <c r="QDR8" s="108"/>
      <c r="QDS8" s="108"/>
      <c r="QDT8" s="108"/>
      <c r="QDU8" s="108"/>
      <c r="QDV8" s="108"/>
      <c r="QDW8" s="108"/>
      <c r="QDX8" s="108"/>
      <c r="QDY8" s="108"/>
      <c r="QDZ8" s="108"/>
      <c r="QEA8" s="108"/>
      <c r="QEB8" s="108"/>
      <c r="QEC8" s="108"/>
      <c r="QED8" s="108"/>
      <c r="QEE8" s="108"/>
      <c r="QEF8" s="108"/>
      <c r="QEG8" s="108"/>
      <c r="QEH8" s="108"/>
      <c r="QEI8" s="108"/>
      <c r="QEJ8" s="108"/>
      <c r="QEK8" s="108"/>
      <c r="QEL8" s="108"/>
      <c r="QEM8" s="108"/>
      <c r="QEN8" s="108"/>
      <c r="QEO8" s="108"/>
      <c r="QEP8" s="108"/>
      <c r="QEQ8" s="108"/>
      <c r="QER8" s="108"/>
      <c r="QES8" s="108"/>
      <c r="QET8" s="108"/>
      <c r="QEU8" s="108"/>
      <c r="QEV8" s="108"/>
      <c r="QEW8" s="108"/>
      <c r="QEX8" s="108"/>
      <c r="QEY8" s="108"/>
      <c r="QEZ8" s="108"/>
      <c r="QFA8" s="108"/>
      <c r="QFB8" s="108"/>
      <c r="QFC8" s="108"/>
      <c r="QFD8" s="108"/>
      <c r="QFE8" s="108"/>
      <c r="QFF8" s="108"/>
      <c r="QFG8" s="108"/>
      <c r="QFH8" s="108"/>
      <c r="QFI8" s="108"/>
      <c r="QFJ8" s="108"/>
      <c r="QFK8" s="108"/>
      <c r="QFL8" s="108"/>
      <c r="QFM8" s="108"/>
      <c r="QFN8" s="108"/>
      <c r="QFO8" s="108"/>
      <c r="QFP8" s="108"/>
      <c r="QFQ8" s="108"/>
      <c r="QFR8" s="108"/>
      <c r="QFS8" s="108"/>
      <c r="QFT8" s="108"/>
      <c r="QFU8" s="108"/>
      <c r="QFV8" s="108"/>
      <c r="QFW8" s="108"/>
      <c r="QFX8" s="108"/>
      <c r="QFY8" s="108"/>
      <c r="QFZ8" s="108"/>
      <c r="QGA8" s="108"/>
      <c r="QGB8" s="108"/>
      <c r="QGC8" s="108"/>
      <c r="QGD8" s="108"/>
      <c r="QGE8" s="108"/>
      <c r="QGF8" s="108"/>
      <c r="QGG8" s="108"/>
      <c r="QGH8" s="108"/>
      <c r="QGI8" s="108"/>
      <c r="QGJ8" s="108"/>
      <c r="QGK8" s="108"/>
      <c r="QGL8" s="108"/>
      <c r="QGM8" s="108"/>
      <c r="QGN8" s="108"/>
      <c r="QGO8" s="108"/>
      <c r="QGP8" s="108"/>
      <c r="QGQ8" s="108"/>
      <c r="QGR8" s="108"/>
      <c r="QGS8" s="108"/>
      <c r="QGT8" s="108"/>
      <c r="QGU8" s="108"/>
      <c r="QGV8" s="108"/>
      <c r="QGW8" s="108"/>
      <c r="QGX8" s="108"/>
      <c r="QGY8" s="108"/>
      <c r="QGZ8" s="108"/>
      <c r="QHA8" s="108"/>
      <c r="QHB8" s="108"/>
      <c r="QHC8" s="108"/>
      <c r="QHD8" s="108"/>
      <c r="QHE8" s="108"/>
      <c r="QHF8" s="108"/>
      <c r="QHG8" s="108"/>
      <c r="QHH8" s="108"/>
      <c r="QHI8" s="108"/>
      <c r="QHJ8" s="108"/>
      <c r="QHK8" s="108"/>
      <c r="QHL8" s="108"/>
      <c r="QHM8" s="108"/>
      <c r="QHN8" s="108"/>
      <c r="QHO8" s="108"/>
      <c r="QHP8" s="108"/>
      <c r="QHQ8" s="108"/>
      <c r="QHR8" s="108"/>
      <c r="QHS8" s="108"/>
      <c r="QHT8" s="108"/>
      <c r="QHU8" s="108"/>
      <c r="QHV8" s="108"/>
      <c r="QHW8" s="108"/>
      <c r="QHX8" s="108"/>
      <c r="QHY8" s="108"/>
      <c r="QHZ8" s="108"/>
      <c r="QIA8" s="108"/>
      <c r="QIB8" s="108"/>
      <c r="QIC8" s="108"/>
      <c r="QID8" s="108"/>
      <c r="QIE8" s="108"/>
      <c r="QIF8" s="108"/>
      <c r="QIG8" s="108"/>
      <c r="QIH8" s="108"/>
      <c r="QII8" s="108"/>
      <c r="QIJ8" s="108"/>
      <c r="QIK8" s="108"/>
      <c r="QIL8" s="108"/>
      <c r="QIM8" s="108"/>
      <c r="QIN8" s="108"/>
      <c r="QIO8" s="108"/>
      <c r="QIP8" s="108"/>
      <c r="QIQ8" s="108"/>
      <c r="QIR8" s="108"/>
      <c r="QIS8" s="108"/>
      <c r="QIT8" s="108"/>
      <c r="QIU8" s="108"/>
      <c r="QIV8" s="108"/>
      <c r="QIW8" s="108"/>
      <c r="QIX8" s="108"/>
      <c r="QIY8" s="108"/>
      <c r="QIZ8" s="108"/>
      <c r="QJA8" s="108"/>
      <c r="QJB8" s="108"/>
      <c r="QJC8" s="108"/>
      <c r="QJD8" s="108"/>
      <c r="QJE8" s="108"/>
      <c r="QJF8" s="108"/>
      <c r="QJG8" s="108"/>
      <c r="QJH8" s="108"/>
      <c r="QJI8" s="108"/>
      <c r="QJJ8" s="108"/>
      <c r="QJK8" s="108"/>
      <c r="QJL8" s="108"/>
      <c r="QJM8" s="108"/>
      <c r="QJN8" s="108"/>
      <c r="QJO8" s="108"/>
      <c r="QJP8" s="108"/>
      <c r="QJQ8" s="108"/>
      <c r="QJR8" s="108"/>
      <c r="QJS8" s="108"/>
      <c r="QJT8" s="108"/>
      <c r="QJU8" s="108"/>
      <c r="QJV8" s="108"/>
      <c r="QJW8" s="108"/>
      <c r="QJX8" s="108"/>
      <c r="QJY8" s="108"/>
      <c r="QJZ8" s="108"/>
      <c r="QKA8" s="108"/>
      <c r="QKB8" s="108"/>
      <c r="QKC8" s="108"/>
      <c r="QKD8" s="108"/>
      <c r="QKE8" s="108"/>
      <c r="QKF8" s="108"/>
      <c r="QKG8" s="108"/>
      <c r="QKH8" s="108"/>
      <c r="QKI8" s="108"/>
      <c r="QKJ8" s="108"/>
      <c r="QKK8" s="108"/>
      <c r="QKL8" s="108"/>
      <c r="QKM8" s="108"/>
      <c r="QKN8" s="108"/>
      <c r="QKO8" s="108"/>
      <c r="QKP8" s="108"/>
      <c r="QKQ8" s="108"/>
      <c r="QKR8" s="108"/>
      <c r="QKS8" s="108"/>
      <c r="QKT8" s="108"/>
      <c r="QKU8" s="108"/>
      <c r="QKV8" s="108"/>
      <c r="QKW8" s="108"/>
      <c r="QKX8" s="108"/>
      <c r="QKY8" s="108"/>
      <c r="QKZ8" s="108"/>
      <c r="QLA8" s="108"/>
      <c r="QLB8" s="108"/>
      <c r="QLC8" s="108"/>
      <c r="QLD8" s="108"/>
      <c r="QLE8" s="108"/>
      <c r="QLF8" s="108"/>
      <c r="QLG8" s="108"/>
      <c r="QLH8" s="108"/>
      <c r="QLI8" s="108"/>
      <c r="QLJ8" s="108"/>
      <c r="QLK8" s="108"/>
      <c r="QLL8" s="108"/>
      <c r="QLM8" s="108"/>
      <c r="QLN8" s="108"/>
      <c r="QLO8" s="108"/>
      <c r="QLP8" s="108"/>
      <c r="QLQ8" s="108"/>
      <c r="QLR8" s="108"/>
      <c r="QLS8" s="108"/>
      <c r="QLT8" s="108"/>
      <c r="QLU8" s="108"/>
      <c r="QLV8" s="108"/>
      <c r="QLW8" s="108"/>
      <c r="QLX8" s="108"/>
      <c r="QLY8" s="108"/>
      <c r="QLZ8" s="108"/>
      <c r="QMA8" s="108"/>
      <c r="QMB8" s="108"/>
      <c r="QMC8" s="108"/>
      <c r="QMD8" s="108"/>
      <c r="QME8" s="108"/>
      <c r="QMF8" s="108"/>
      <c r="QMG8" s="108"/>
      <c r="QMH8" s="108"/>
      <c r="QMI8" s="108"/>
      <c r="QMJ8" s="108"/>
      <c r="QMK8" s="108"/>
      <c r="QML8" s="108"/>
      <c r="QMM8" s="108"/>
      <c r="QMN8" s="108"/>
      <c r="QMO8" s="108"/>
      <c r="QMP8" s="108"/>
      <c r="QMQ8" s="108"/>
      <c r="QMR8" s="108"/>
      <c r="QMS8" s="108"/>
      <c r="QMT8" s="108"/>
      <c r="QMU8" s="108"/>
      <c r="QMV8" s="108"/>
      <c r="QMW8" s="108"/>
      <c r="QMX8" s="108"/>
      <c r="QMY8" s="108"/>
      <c r="QMZ8" s="108"/>
      <c r="QNA8" s="108"/>
      <c r="QNB8" s="108"/>
      <c r="QNC8" s="108"/>
      <c r="QND8" s="108"/>
      <c r="QNE8" s="108"/>
      <c r="QNF8" s="108"/>
      <c r="QNG8" s="108"/>
      <c r="QNH8" s="108"/>
      <c r="QNI8" s="108"/>
      <c r="QNJ8" s="108"/>
      <c r="QNK8" s="108"/>
      <c r="QNL8" s="108"/>
      <c r="QNM8" s="108"/>
      <c r="QNN8" s="108"/>
      <c r="QNO8" s="108"/>
      <c r="QNP8" s="108"/>
      <c r="QNQ8" s="108"/>
      <c r="QNR8" s="108"/>
      <c r="QNS8" s="108"/>
      <c r="QNT8" s="108"/>
      <c r="QNU8" s="108"/>
      <c r="QNV8" s="108"/>
      <c r="QNW8" s="108"/>
      <c r="QNX8" s="108"/>
      <c r="QNY8" s="108"/>
      <c r="QNZ8" s="108"/>
      <c r="QOA8" s="108"/>
      <c r="QOB8" s="108"/>
      <c r="QOC8" s="108"/>
      <c r="QOD8" s="108"/>
      <c r="QOE8" s="108"/>
      <c r="QOF8" s="108"/>
      <c r="QOG8" s="108"/>
      <c r="QOH8" s="108"/>
      <c r="QOI8" s="108"/>
      <c r="QOJ8" s="108"/>
      <c r="QOK8" s="108"/>
      <c r="QOL8" s="108"/>
      <c r="QOM8" s="108"/>
      <c r="QON8" s="108"/>
      <c r="QOO8" s="108"/>
      <c r="QOP8" s="108"/>
      <c r="QOQ8" s="108"/>
      <c r="QOR8" s="108"/>
      <c r="QOS8" s="108"/>
      <c r="QOT8" s="108"/>
      <c r="QOU8" s="108"/>
      <c r="QOV8" s="108"/>
      <c r="QOW8" s="108"/>
      <c r="QOX8" s="108"/>
      <c r="QOY8" s="108"/>
      <c r="QOZ8" s="108"/>
      <c r="QPA8" s="108"/>
      <c r="QPB8" s="108"/>
      <c r="QPC8" s="108"/>
      <c r="QPD8" s="108"/>
      <c r="QPE8" s="108"/>
      <c r="QPF8" s="108"/>
      <c r="QPG8" s="108"/>
      <c r="QPH8" s="108"/>
      <c r="QPI8" s="108"/>
      <c r="QPJ8" s="108"/>
      <c r="QPK8" s="108"/>
      <c r="QPL8" s="108"/>
      <c r="QPM8" s="108"/>
      <c r="QPN8" s="108"/>
      <c r="QPO8" s="108"/>
      <c r="QPP8" s="108"/>
      <c r="QPQ8" s="108"/>
      <c r="QPR8" s="108"/>
      <c r="QPS8" s="108"/>
      <c r="QPT8" s="108"/>
      <c r="QPU8" s="108"/>
      <c r="QPV8" s="108"/>
      <c r="QPW8" s="108"/>
      <c r="QPX8" s="108"/>
      <c r="QPY8" s="108"/>
      <c r="QPZ8" s="108"/>
      <c r="QQA8" s="108"/>
      <c r="QQB8" s="108"/>
      <c r="QQC8" s="108"/>
      <c r="QQD8" s="108"/>
      <c r="QQE8" s="108"/>
      <c r="QQF8" s="108"/>
      <c r="QQG8" s="108"/>
      <c r="QQH8" s="108"/>
      <c r="QQI8" s="108"/>
      <c r="QQJ8" s="108"/>
      <c r="QQK8" s="108"/>
      <c r="QQL8" s="108"/>
      <c r="QQM8" s="108"/>
      <c r="QQN8" s="108"/>
      <c r="QQO8" s="108"/>
      <c r="QQP8" s="108"/>
      <c r="QQQ8" s="108"/>
      <c r="QQR8" s="108"/>
      <c r="QQS8" s="108"/>
      <c r="QQT8" s="108"/>
      <c r="QQU8" s="108"/>
      <c r="QQV8" s="108"/>
      <c r="QQW8" s="108"/>
      <c r="QQX8" s="108"/>
      <c r="QQY8" s="108"/>
      <c r="QQZ8" s="108"/>
      <c r="QRA8" s="108"/>
      <c r="QRB8" s="108"/>
      <c r="QRC8" s="108"/>
      <c r="QRD8" s="108"/>
      <c r="QRE8" s="108"/>
      <c r="QRF8" s="108"/>
      <c r="QRG8" s="108"/>
      <c r="QRH8" s="108"/>
      <c r="QRI8" s="108"/>
      <c r="QRJ8" s="108"/>
      <c r="QRK8" s="108"/>
      <c r="QRL8" s="108"/>
      <c r="QRM8" s="108"/>
      <c r="QRN8" s="108"/>
      <c r="QRO8" s="108"/>
      <c r="QRP8" s="108"/>
      <c r="QRQ8" s="108"/>
      <c r="QRR8" s="108"/>
      <c r="QRS8" s="108"/>
      <c r="QRT8" s="108"/>
      <c r="QRU8" s="108"/>
      <c r="QRV8" s="108"/>
      <c r="QRW8" s="108"/>
      <c r="QRX8" s="108"/>
      <c r="QRY8" s="108"/>
      <c r="QRZ8" s="108"/>
      <c r="QSA8" s="108"/>
      <c r="QSB8" s="108"/>
      <c r="QSC8" s="108"/>
      <c r="QSD8" s="108"/>
      <c r="QSE8" s="108"/>
      <c r="QSF8" s="108"/>
      <c r="QSG8" s="108"/>
      <c r="QSH8" s="108"/>
      <c r="QSI8" s="108"/>
      <c r="QSJ8" s="108"/>
      <c r="QSK8" s="108"/>
      <c r="QSL8" s="108"/>
      <c r="QSM8" s="108"/>
      <c r="QSN8" s="108"/>
      <c r="QSO8" s="108"/>
      <c r="QSP8" s="108"/>
      <c r="QSQ8" s="108"/>
      <c r="QSR8" s="108"/>
      <c r="QSS8" s="108"/>
      <c r="QST8" s="108"/>
      <c r="QSU8" s="108"/>
      <c r="QSV8" s="108"/>
      <c r="QSW8" s="108"/>
      <c r="QSX8" s="108"/>
      <c r="QSY8" s="108"/>
      <c r="QSZ8" s="108"/>
      <c r="QTA8" s="108"/>
      <c r="QTB8" s="108"/>
      <c r="QTC8" s="108"/>
      <c r="QTD8" s="108"/>
      <c r="QTE8" s="108"/>
      <c r="QTF8" s="108"/>
      <c r="QTG8" s="108"/>
      <c r="QTH8" s="108"/>
      <c r="QTI8" s="108"/>
      <c r="QTJ8" s="108"/>
      <c r="QTK8" s="108"/>
      <c r="QTL8" s="108"/>
      <c r="QTM8" s="108"/>
      <c r="QTN8" s="108"/>
      <c r="QTO8" s="108"/>
      <c r="QTP8" s="108"/>
      <c r="QTQ8" s="108"/>
      <c r="QTR8" s="108"/>
      <c r="QTS8" s="108"/>
      <c r="QTT8" s="108"/>
      <c r="QTU8" s="108"/>
      <c r="QTV8" s="108"/>
      <c r="QTW8" s="108"/>
      <c r="QTX8" s="108"/>
      <c r="QTY8" s="108"/>
      <c r="QTZ8" s="108"/>
      <c r="QUA8" s="108"/>
      <c r="QUB8" s="108"/>
      <c r="QUC8" s="108"/>
      <c r="QUD8" s="108"/>
      <c r="QUE8" s="108"/>
      <c r="QUF8" s="108"/>
      <c r="QUG8" s="108"/>
      <c r="QUH8" s="108"/>
      <c r="QUI8" s="108"/>
      <c r="QUJ8" s="108"/>
      <c r="QUK8" s="108"/>
      <c r="QUL8" s="108"/>
      <c r="QUM8" s="108"/>
      <c r="QUN8" s="108"/>
      <c r="QUO8" s="108"/>
      <c r="QUP8" s="108"/>
      <c r="QUQ8" s="108"/>
      <c r="QUR8" s="108"/>
      <c r="QUS8" s="108"/>
      <c r="QUT8" s="108"/>
      <c r="QUU8" s="108"/>
      <c r="QUV8" s="108"/>
      <c r="QUW8" s="108"/>
      <c r="QUX8" s="108"/>
      <c r="QUY8" s="108"/>
      <c r="QUZ8" s="108"/>
      <c r="QVA8" s="108"/>
      <c r="QVB8" s="108"/>
      <c r="QVC8" s="108"/>
      <c r="QVD8" s="108"/>
      <c r="QVE8" s="108"/>
      <c r="QVF8" s="108"/>
      <c r="QVG8" s="108"/>
      <c r="QVH8" s="108"/>
      <c r="QVI8" s="108"/>
      <c r="QVJ8" s="108"/>
      <c r="QVK8" s="108"/>
      <c r="QVL8" s="108"/>
      <c r="QVM8" s="108"/>
      <c r="QVN8" s="108"/>
      <c r="QVO8" s="108"/>
      <c r="QVP8" s="108"/>
      <c r="QVQ8" s="108"/>
      <c r="QVR8" s="108"/>
      <c r="QVS8" s="108"/>
      <c r="QVT8" s="108"/>
      <c r="QVU8" s="108"/>
      <c r="QVV8" s="108"/>
      <c r="QVW8" s="108"/>
      <c r="QVX8" s="108"/>
      <c r="QVY8" s="108"/>
      <c r="QVZ8" s="108"/>
      <c r="QWA8" s="108"/>
      <c r="QWB8" s="108"/>
      <c r="QWC8" s="108"/>
      <c r="QWD8" s="108"/>
      <c r="QWE8" s="108"/>
      <c r="QWF8" s="108"/>
      <c r="QWG8" s="108"/>
      <c r="QWH8" s="108"/>
      <c r="QWI8" s="108"/>
      <c r="QWJ8" s="108"/>
      <c r="QWK8" s="108"/>
      <c r="QWL8" s="108"/>
      <c r="QWM8" s="108"/>
      <c r="QWN8" s="108"/>
      <c r="QWO8" s="108"/>
      <c r="QWP8" s="108"/>
      <c r="QWQ8" s="108"/>
      <c r="QWR8" s="108"/>
      <c r="QWS8" s="108"/>
      <c r="QWT8" s="108"/>
      <c r="QWU8" s="108"/>
      <c r="QWV8" s="108"/>
      <c r="QWW8" s="108"/>
      <c r="QWX8" s="108"/>
      <c r="QWY8" s="108"/>
      <c r="QWZ8" s="108"/>
      <c r="QXA8" s="108"/>
      <c r="QXB8" s="108"/>
      <c r="QXC8" s="108"/>
      <c r="QXD8" s="108"/>
      <c r="QXE8" s="108"/>
      <c r="QXF8" s="108"/>
      <c r="QXG8" s="108"/>
      <c r="QXH8" s="108"/>
      <c r="QXI8" s="108"/>
      <c r="QXJ8" s="108"/>
      <c r="QXK8" s="108"/>
      <c r="QXL8" s="108"/>
      <c r="QXM8" s="108"/>
      <c r="QXN8" s="108"/>
      <c r="QXO8" s="108"/>
      <c r="QXP8" s="108"/>
      <c r="QXQ8" s="108"/>
      <c r="QXR8" s="108"/>
      <c r="QXS8" s="108"/>
      <c r="QXT8" s="108"/>
      <c r="QXU8" s="108"/>
      <c r="QXV8" s="108"/>
      <c r="QXW8" s="108"/>
      <c r="QXX8" s="108"/>
      <c r="QXY8" s="108"/>
      <c r="QXZ8" s="108"/>
      <c r="QYA8" s="108"/>
      <c r="QYB8" s="108"/>
      <c r="QYC8" s="108"/>
      <c r="QYD8" s="108"/>
      <c r="QYE8" s="108"/>
      <c r="QYF8" s="108"/>
      <c r="QYG8" s="108"/>
      <c r="QYH8" s="108"/>
      <c r="QYI8" s="108"/>
      <c r="QYJ8" s="108"/>
      <c r="QYK8" s="108"/>
      <c r="QYL8" s="108"/>
      <c r="QYM8" s="108"/>
      <c r="QYN8" s="108"/>
      <c r="QYO8" s="108"/>
      <c r="QYP8" s="108"/>
      <c r="QYQ8" s="108"/>
      <c r="QYR8" s="108"/>
      <c r="QYS8" s="108"/>
      <c r="QYT8" s="108"/>
      <c r="QYU8" s="108"/>
      <c r="QYV8" s="108"/>
      <c r="QYW8" s="108"/>
      <c r="QYX8" s="108"/>
      <c r="QYY8" s="108"/>
      <c r="QYZ8" s="108"/>
      <c r="QZA8" s="108"/>
      <c r="QZB8" s="108"/>
      <c r="QZC8" s="108"/>
      <c r="QZD8" s="108"/>
      <c r="QZE8" s="108"/>
      <c r="QZF8" s="108"/>
      <c r="QZG8" s="108"/>
      <c r="QZH8" s="108"/>
      <c r="QZI8" s="108"/>
      <c r="QZJ8" s="108"/>
      <c r="QZK8" s="108"/>
      <c r="QZL8" s="108"/>
      <c r="QZM8" s="108"/>
      <c r="QZN8" s="108"/>
      <c r="QZO8" s="108"/>
      <c r="QZP8" s="108"/>
      <c r="QZQ8" s="108"/>
      <c r="QZR8" s="108"/>
      <c r="QZS8" s="108"/>
      <c r="QZT8" s="108"/>
      <c r="QZU8" s="108"/>
      <c r="QZV8" s="108"/>
      <c r="QZW8" s="108"/>
      <c r="QZX8" s="108"/>
      <c r="QZY8" s="108"/>
      <c r="QZZ8" s="108"/>
      <c r="RAA8" s="108"/>
      <c r="RAB8" s="108"/>
      <c r="RAC8" s="108"/>
      <c r="RAD8" s="108"/>
      <c r="RAE8" s="108"/>
      <c r="RAF8" s="108"/>
      <c r="RAG8" s="108"/>
      <c r="RAH8" s="108"/>
      <c r="RAI8" s="108"/>
      <c r="RAJ8" s="108"/>
      <c r="RAK8" s="108"/>
      <c r="RAL8" s="108"/>
      <c r="RAM8" s="108"/>
      <c r="RAN8" s="108"/>
      <c r="RAO8" s="108"/>
      <c r="RAP8" s="108"/>
      <c r="RAQ8" s="108"/>
      <c r="RAR8" s="108"/>
      <c r="RAS8" s="108"/>
      <c r="RAT8" s="108"/>
      <c r="RAU8" s="108"/>
      <c r="RAV8" s="108"/>
      <c r="RAW8" s="108"/>
      <c r="RAX8" s="108"/>
      <c r="RAY8" s="108"/>
      <c r="RAZ8" s="108"/>
      <c r="RBA8" s="108"/>
      <c r="RBB8" s="108"/>
      <c r="RBC8" s="108"/>
      <c r="RBD8" s="108"/>
      <c r="RBE8" s="108"/>
      <c r="RBF8" s="108"/>
      <c r="RBG8" s="108"/>
      <c r="RBH8" s="108"/>
      <c r="RBI8" s="108"/>
      <c r="RBJ8" s="108"/>
      <c r="RBK8" s="108"/>
      <c r="RBL8" s="108"/>
      <c r="RBM8" s="108"/>
      <c r="RBN8" s="108"/>
      <c r="RBO8" s="108"/>
      <c r="RBP8" s="108"/>
      <c r="RBQ8" s="108"/>
      <c r="RBR8" s="108"/>
      <c r="RBS8" s="108"/>
      <c r="RBT8" s="108"/>
      <c r="RBU8" s="108"/>
      <c r="RBV8" s="108"/>
      <c r="RBW8" s="108"/>
      <c r="RBX8" s="108"/>
      <c r="RBY8" s="108"/>
      <c r="RBZ8" s="108"/>
      <c r="RCA8" s="108"/>
      <c r="RCB8" s="108"/>
      <c r="RCC8" s="108"/>
      <c r="RCD8" s="108"/>
      <c r="RCE8" s="108"/>
      <c r="RCF8" s="108"/>
      <c r="RCG8" s="108"/>
      <c r="RCH8" s="108"/>
      <c r="RCI8" s="108"/>
      <c r="RCJ8" s="108"/>
      <c r="RCK8" s="108"/>
      <c r="RCL8" s="108"/>
      <c r="RCM8" s="108"/>
      <c r="RCN8" s="108"/>
      <c r="RCO8" s="108"/>
      <c r="RCP8" s="108"/>
      <c r="RCQ8" s="108"/>
      <c r="RCR8" s="108"/>
      <c r="RCS8" s="108"/>
      <c r="RCT8" s="108"/>
      <c r="RCU8" s="108"/>
      <c r="RCV8" s="108"/>
      <c r="RCW8" s="108"/>
      <c r="RCX8" s="108"/>
      <c r="RCY8" s="108"/>
      <c r="RCZ8" s="108"/>
      <c r="RDA8" s="108"/>
      <c r="RDB8" s="108"/>
      <c r="RDC8" s="108"/>
      <c r="RDD8" s="108"/>
      <c r="RDE8" s="108"/>
      <c r="RDF8" s="108"/>
      <c r="RDG8" s="108"/>
      <c r="RDH8" s="108"/>
      <c r="RDI8" s="108"/>
      <c r="RDJ8" s="108"/>
      <c r="RDK8" s="108"/>
      <c r="RDL8" s="108"/>
      <c r="RDM8" s="108"/>
      <c r="RDN8" s="108"/>
      <c r="RDO8" s="108"/>
      <c r="RDP8" s="108"/>
      <c r="RDQ8" s="108"/>
      <c r="RDR8" s="108"/>
      <c r="RDS8" s="108"/>
      <c r="RDT8" s="108"/>
      <c r="RDU8" s="108"/>
      <c r="RDV8" s="108"/>
      <c r="RDW8" s="108"/>
      <c r="RDX8" s="108"/>
      <c r="RDY8" s="108"/>
      <c r="RDZ8" s="108"/>
      <c r="REA8" s="108"/>
      <c r="REB8" s="108"/>
      <c r="REC8" s="108"/>
      <c r="RED8" s="108"/>
      <c r="REE8" s="108"/>
      <c r="REF8" s="108"/>
      <c r="REG8" s="108"/>
      <c r="REH8" s="108"/>
      <c r="REI8" s="108"/>
      <c r="REJ8" s="108"/>
      <c r="REK8" s="108"/>
      <c r="REL8" s="108"/>
      <c r="REM8" s="108"/>
      <c r="REN8" s="108"/>
      <c r="REO8" s="108"/>
      <c r="REP8" s="108"/>
      <c r="REQ8" s="108"/>
      <c r="RER8" s="108"/>
      <c r="RES8" s="108"/>
      <c r="RET8" s="108"/>
      <c r="REU8" s="108"/>
      <c r="REV8" s="108"/>
      <c r="REW8" s="108"/>
      <c r="REX8" s="108"/>
      <c r="REY8" s="108"/>
      <c r="REZ8" s="108"/>
      <c r="RFA8" s="108"/>
      <c r="RFB8" s="108"/>
      <c r="RFC8" s="108"/>
      <c r="RFD8" s="108"/>
      <c r="RFE8" s="108"/>
      <c r="RFF8" s="108"/>
      <c r="RFG8" s="108"/>
      <c r="RFH8" s="108"/>
      <c r="RFI8" s="108"/>
      <c r="RFJ8" s="108"/>
      <c r="RFK8" s="108"/>
      <c r="RFL8" s="108"/>
      <c r="RFM8" s="108"/>
      <c r="RFN8" s="108"/>
      <c r="RFO8" s="108"/>
      <c r="RFP8" s="108"/>
      <c r="RFQ8" s="108"/>
      <c r="RFR8" s="108"/>
      <c r="RFS8" s="108"/>
      <c r="RFT8" s="108"/>
      <c r="RFU8" s="108"/>
      <c r="RFV8" s="108"/>
      <c r="RFW8" s="108"/>
      <c r="RFX8" s="108"/>
      <c r="RFY8" s="108"/>
      <c r="RFZ8" s="108"/>
      <c r="RGA8" s="108"/>
      <c r="RGB8" s="108"/>
      <c r="RGC8" s="108"/>
      <c r="RGD8" s="108"/>
      <c r="RGE8" s="108"/>
      <c r="RGF8" s="108"/>
      <c r="RGG8" s="108"/>
      <c r="RGH8" s="108"/>
      <c r="RGI8" s="108"/>
      <c r="RGJ8" s="108"/>
      <c r="RGK8" s="108"/>
      <c r="RGL8" s="108"/>
      <c r="RGM8" s="108"/>
      <c r="RGN8" s="108"/>
      <c r="RGO8" s="108"/>
      <c r="RGP8" s="108"/>
      <c r="RGQ8" s="108"/>
      <c r="RGR8" s="108"/>
      <c r="RGS8" s="108"/>
      <c r="RGT8" s="108"/>
      <c r="RGU8" s="108"/>
      <c r="RGV8" s="108"/>
      <c r="RGW8" s="108"/>
      <c r="RGX8" s="108"/>
      <c r="RGY8" s="108"/>
      <c r="RGZ8" s="108"/>
      <c r="RHA8" s="108"/>
      <c r="RHB8" s="108"/>
      <c r="RHC8" s="108"/>
      <c r="RHD8" s="108"/>
      <c r="RHE8" s="108"/>
      <c r="RHF8" s="108"/>
      <c r="RHG8" s="108"/>
      <c r="RHH8" s="108"/>
      <c r="RHI8" s="108"/>
      <c r="RHJ8" s="108"/>
      <c r="RHK8" s="108"/>
      <c r="RHL8" s="108"/>
      <c r="RHM8" s="108"/>
      <c r="RHN8" s="108"/>
      <c r="RHO8" s="108"/>
      <c r="RHP8" s="108"/>
      <c r="RHQ8" s="108"/>
      <c r="RHR8" s="108"/>
      <c r="RHS8" s="108"/>
      <c r="RHT8" s="108"/>
      <c r="RHU8" s="108"/>
      <c r="RHV8" s="108"/>
      <c r="RHW8" s="108"/>
      <c r="RHX8" s="108"/>
      <c r="RHY8" s="108"/>
      <c r="RHZ8" s="108"/>
      <c r="RIA8" s="108"/>
      <c r="RIB8" s="108"/>
      <c r="RIC8" s="108"/>
      <c r="RID8" s="108"/>
      <c r="RIE8" s="108"/>
      <c r="RIF8" s="108"/>
      <c r="RIG8" s="108"/>
      <c r="RIH8" s="108"/>
      <c r="RII8" s="108"/>
      <c r="RIJ8" s="108"/>
      <c r="RIK8" s="108"/>
      <c r="RIL8" s="108"/>
      <c r="RIM8" s="108"/>
      <c r="RIN8" s="108"/>
      <c r="RIO8" s="108"/>
      <c r="RIP8" s="108"/>
      <c r="RIQ8" s="108"/>
      <c r="RIR8" s="108"/>
      <c r="RIS8" s="108"/>
      <c r="RIT8" s="108"/>
      <c r="RIU8" s="108"/>
      <c r="RIV8" s="108"/>
      <c r="RIW8" s="108"/>
      <c r="RIX8" s="108"/>
      <c r="RIY8" s="108"/>
      <c r="RIZ8" s="108"/>
      <c r="RJA8" s="108"/>
      <c r="RJB8" s="108"/>
      <c r="RJC8" s="108"/>
      <c r="RJD8" s="108"/>
      <c r="RJE8" s="108"/>
      <c r="RJF8" s="108"/>
      <c r="RJG8" s="108"/>
      <c r="RJH8" s="108"/>
      <c r="RJI8" s="108"/>
      <c r="RJJ8" s="108"/>
      <c r="RJK8" s="108"/>
      <c r="RJL8" s="108"/>
      <c r="RJM8" s="108"/>
      <c r="RJN8" s="108"/>
      <c r="RJO8" s="108"/>
      <c r="RJP8" s="108"/>
      <c r="RJQ8" s="108"/>
      <c r="RJR8" s="108"/>
      <c r="RJS8" s="108"/>
      <c r="RJT8" s="108"/>
      <c r="RJU8" s="108"/>
      <c r="RJV8" s="108"/>
      <c r="RJW8" s="108"/>
      <c r="RJX8" s="108"/>
      <c r="RJY8" s="108"/>
      <c r="RJZ8" s="108"/>
      <c r="RKA8" s="108"/>
      <c r="RKB8" s="108"/>
      <c r="RKC8" s="108"/>
      <c r="RKD8" s="108"/>
      <c r="RKE8" s="108"/>
      <c r="RKF8" s="108"/>
      <c r="RKG8" s="108"/>
      <c r="RKH8" s="108"/>
      <c r="RKI8" s="108"/>
      <c r="RKJ8" s="108"/>
      <c r="RKK8" s="108"/>
      <c r="RKL8" s="108"/>
      <c r="RKM8" s="108"/>
      <c r="RKN8" s="108"/>
      <c r="RKO8" s="108"/>
      <c r="RKP8" s="108"/>
      <c r="RKQ8" s="108"/>
      <c r="RKR8" s="108"/>
      <c r="RKS8" s="108"/>
      <c r="RKT8" s="108"/>
      <c r="RKU8" s="108"/>
      <c r="RKV8" s="108"/>
      <c r="RKW8" s="108"/>
      <c r="RKX8" s="108"/>
      <c r="RKY8" s="108"/>
      <c r="RKZ8" s="108"/>
      <c r="RLA8" s="108"/>
      <c r="RLB8" s="108"/>
      <c r="RLC8" s="108"/>
      <c r="RLD8" s="108"/>
      <c r="RLE8" s="108"/>
      <c r="RLF8" s="108"/>
      <c r="RLG8" s="108"/>
      <c r="RLH8" s="108"/>
      <c r="RLI8" s="108"/>
      <c r="RLJ8" s="108"/>
      <c r="RLK8" s="108"/>
      <c r="RLL8" s="108"/>
      <c r="RLM8" s="108"/>
      <c r="RLN8" s="108"/>
      <c r="RLO8" s="108"/>
      <c r="RLP8" s="108"/>
      <c r="RLQ8" s="108"/>
      <c r="RLR8" s="108"/>
      <c r="RLS8" s="108"/>
      <c r="RLT8" s="108"/>
      <c r="RLU8" s="108"/>
      <c r="RLV8" s="108"/>
      <c r="RLW8" s="108"/>
      <c r="RLX8" s="108"/>
      <c r="RLY8" s="108"/>
      <c r="RLZ8" s="108"/>
      <c r="RMA8" s="108"/>
      <c r="RMB8" s="108"/>
      <c r="RMC8" s="108"/>
      <c r="RMD8" s="108"/>
      <c r="RME8" s="108"/>
      <c r="RMF8" s="108"/>
      <c r="RMG8" s="108"/>
      <c r="RMH8" s="108"/>
      <c r="RMI8" s="108"/>
      <c r="RMJ8" s="108"/>
      <c r="RMK8" s="108"/>
      <c r="RML8" s="108"/>
      <c r="RMM8" s="108"/>
      <c r="RMN8" s="108"/>
      <c r="RMO8" s="108"/>
      <c r="RMP8" s="108"/>
      <c r="RMQ8" s="108"/>
      <c r="RMR8" s="108"/>
      <c r="RMS8" s="108"/>
      <c r="RMT8" s="108"/>
      <c r="RMU8" s="108"/>
      <c r="RMV8" s="108"/>
      <c r="RMW8" s="108"/>
      <c r="RMX8" s="108"/>
      <c r="RMY8" s="108"/>
      <c r="RMZ8" s="108"/>
      <c r="RNA8" s="108"/>
      <c r="RNB8" s="108"/>
      <c r="RNC8" s="108"/>
      <c r="RND8" s="108"/>
      <c r="RNE8" s="108"/>
      <c r="RNF8" s="108"/>
      <c r="RNG8" s="108"/>
      <c r="RNH8" s="108"/>
      <c r="RNI8" s="108"/>
      <c r="RNJ8" s="108"/>
      <c r="RNK8" s="108"/>
      <c r="RNL8" s="108"/>
      <c r="RNM8" s="108"/>
      <c r="RNN8" s="108"/>
      <c r="RNO8" s="108"/>
      <c r="RNP8" s="108"/>
      <c r="RNQ8" s="108"/>
      <c r="RNR8" s="108"/>
      <c r="RNS8" s="108"/>
      <c r="RNT8" s="108"/>
      <c r="RNU8" s="108"/>
      <c r="RNV8" s="108"/>
      <c r="RNW8" s="108"/>
      <c r="RNX8" s="108"/>
      <c r="RNY8" s="108"/>
      <c r="RNZ8" s="108"/>
      <c r="ROA8" s="108"/>
      <c r="ROB8" s="108"/>
      <c r="ROC8" s="108"/>
      <c r="ROD8" s="108"/>
      <c r="ROE8" s="108"/>
      <c r="ROF8" s="108"/>
      <c r="ROG8" s="108"/>
      <c r="ROH8" s="108"/>
      <c r="ROI8" s="108"/>
      <c r="ROJ8" s="108"/>
      <c r="ROK8" s="108"/>
      <c r="ROL8" s="108"/>
      <c r="ROM8" s="108"/>
      <c r="RON8" s="108"/>
      <c r="ROO8" s="108"/>
      <c r="ROP8" s="108"/>
      <c r="ROQ8" s="108"/>
      <c r="ROR8" s="108"/>
      <c r="ROS8" s="108"/>
      <c r="ROT8" s="108"/>
      <c r="ROU8" s="108"/>
      <c r="ROV8" s="108"/>
      <c r="ROW8" s="108"/>
      <c r="ROX8" s="108"/>
      <c r="ROY8" s="108"/>
      <c r="ROZ8" s="108"/>
      <c r="RPA8" s="108"/>
      <c r="RPB8" s="108"/>
      <c r="RPC8" s="108"/>
      <c r="RPD8" s="108"/>
      <c r="RPE8" s="108"/>
      <c r="RPF8" s="108"/>
      <c r="RPG8" s="108"/>
      <c r="RPH8" s="108"/>
      <c r="RPI8" s="108"/>
      <c r="RPJ8" s="108"/>
      <c r="RPK8" s="108"/>
      <c r="RPL8" s="108"/>
      <c r="RPM8" s="108"/>
      <c r="RPN8" s="108"/>
      <c r="RPO8" s="108"/>
      <c r="RPP8" s="108"/>
      <c r="RPQ8" s="108"/>
      <c r="RPR8" s="108"/>
      <c r="RPS8" s="108"/>
      <c r="RPT8" s="108"/>
      <c r="RPU8" s="108"/>
      <c r="RPV8" s="108"/>
      <c r="RPW8" s="108"/>
      <c r="RPX8" s="108"/>
      <c r="RPY8" s="108"/>
      <c r="RPZ8" s="108"/>
      <c r="RQA8" s="108"/>
      <c r="RQB8" s="108"/>
      <c r="RQC8" s="108"/>
      <c r="RQD8" s="108"/>
      <c r="RQE8" s="108"/>
      <c r="RQF8" s="108"/>
      <c r="RQG8" s="108"/>
      <c r="RQH8" s="108"/>
      <c r="RQI8" s="108"/>
      <c r="RQJ8" s="108"/>
      <c r="RQK8" s="108"/>
      <c r="RQL8" s="108"/>
      <c r="RQM8" s="108"/>
      <c r="RQN8" s="108"/>
      <c r="RQO8" s="108"/>
      <c r="RQP8" s="108"/>
      <c r="RQQ8" s="108"/>
      <c r="RQR8" s="108"/>
      <c r="RQS8" s="108"/>
      <c r="RQT8" s="108"/>
      <c r="RQU8" s="108"/>
      <c r="RQV8" s="108"/>
      <c r="RQW8" s="108"/>
      <c r="RQX8" s="108"/>
      <c r="RQY8" s="108"/>
      <c r="RQZ8" s="108"/>
      <c r="RRA8" s="108"/>
      <c r="RRB8" s="108"/>
      <c r="RRC8" s="108"/>
      <c r="RRD8" s="108"/>
      <c r="RRE8" s="108"/>
      <c r="RRF8" s="108"/>
      <c r="RRG8" s="108"/>
      <c r="RRH8" s="108"/>
      <c r="RRI8" s="108"/>
      <c r="RRJ8" s="108"/>
      <c r="RRK8" s="108"/>
      <c r="RRL8" s="108"/>
      <c r="RRM8" s="108"/>
      <c r="RRN8" s="108"/>
      <c r="RRO8" s="108"/>
      <c r="RRP8" s="108"/>
      <c r="RRQ8" s="108"/>
      <c r="RRR8" s="108"/>
      <c r="RRS8" s="108"/>
      <c r="RRT8" s="108"/>
      <c r="RRU8" s="108"/>
      <c r="RRV8" s="108"/>
      <c r="RRW8" s="108"/>
      <c r="RRX8" s="108"/>
      <c r="RRY8" s="108"/>
      <c r="RRZ8" s="108"/>
      <c r="RSA8" s="108"/>
      <c r="RSB8" s="108"/>
      <c r="RSC8" s="108"/>
      <c r="RSD8" s="108"/>
      <c r="RSE8" s="108"/>
      <c r="RSF8" s="108"/>
      <c r="RSG8" s="108"/>
      <c r="RSH8" s="108"/>
      <c r="RSI8" s="108"/>
      <c r="RSJ8" s="108"/>
      <c r="RSK8" s="108"/>
      <c r="RSL8" s="108"/>
      <c r="RSM8" s="108"/>
      <c r="RSN8" s="108"/>
      <c r="RSO8" s="108"/>
      <c r="RSP8" s="108"/>
      <c r="RSQ8" s="108"/>
      <c r="RSR8" s="108"/>
      <c r="RSS8" s="108"/>
      <c r="RST8" s="108"/>
      <c r="RSU8" s="108"/>
      <c r="RSV8" s="108"/>
      <c r="RSW8" s="108"/>
      <c r="RSX8" s="108"/>
      <c r="RSY8" s="108"/>
      <c r="RSZ8" s="108"/>
      <c r="RTA8" s="108"/>
      <c r="RTB8" s="108"/>
      <c r="RTC8" s="108"/>
      <c r="RTD8" s="108"/>
      <c r="RTE8" s="108"/>
      <c r="RTF8" s="108"/>
      <c r="RTG8" s="108"/>
      <c r="RTH8" s="108"/>
      <c r="RTI8" s="108"/>
      <c r="RTJ8" s="108"/>
      <c r="RTK8" s="108"/>
      <c r="RTL8" s="108"/>
      <c r="RTM8" s="108"/>
      <c r="RTN8" s="108"/>
      <c r="RTO8" s="108"/>
      <c r="RTP8" s="108"/>
      <c r="RTQ8" s="108"/>
      <c r="RTR8" s="108"/>
      <c r="RTS8" s="108"/>
      <c r="RTT8" s="108"/>
      <c r="RTU8" s="108"/>
      <c r="RTV8" s="108"/>
      <c r="RTW8" s="108"/>
      <c r="RTX8" s="108"/>
      <c r="RTY8" s="108"/>
      <c r="RTZ8" s="108"/>
      <c r="RUA8" s="108"/>
      <c r="RUB8" s="108"/>
      <c r="RUC8" s="108"/>
      <c r="RUD8" s="108"/>
      <c r="RUE8" s="108"/>
      <c r="RUF8" s="108"/>
      <c r="RUG8" s="108"/>
      <c r="RUH8" s="108"/>
      <c r="RUI8" s="108"/>
      <c r="RUJ8" s="108"/>
      <c r="RUK8" s="108"/>
      <c r="RUL8" s="108"/>
      <c r="RUM8" s="108"/>
      <c r="RUN8" s="108"/>
      <c r="RUO8" s="108"/>
      <c r="RUP8" s="108"/>
      <c r="RUQ8" s="108"/>
      <c r="RUR8" s="108"/>
      <c r="RUS8" s="108"/>
      <c r="RUT8" s="108"/>
      <c r="RUU8" s="108"/>
      <c r="RUV8" s="108"/>
      <c r="RUW8" s="108"/>
      <c r="RUX8" s="108"/>
      <c r="RUY8" s="108"/>
      <c r="RUZ8" s="108"/>
      <c r="RVA8" s="108"/>
      <c r="RVB8" s="108"/>
      <c r="RVC8" s="108"/>
      <c r="RVD8" s="108"/>
      <c r="RVE8" s="108"/>
      <c r="RVF8" s="108"/>
      <c r="RVG8" s="108"/>
      <c r="RVH8" s="108"/>
      <c r="RVI8" s="108"/>
      <c r="RVJ8" s="108"/>
      <c r="RVK8" s="108"/>
      <c r="RVL8" s="108"/>
      <c r="RVM8" s="108"/>
      <c r="RVN8" s="108"/>
      <c r="RVO8" s="108"/>
      <c r="RVP8" s="108"/>
      <c r="RVQ8" s="108"/>
      <c r="RVR8" s="108"/>
      <c r="RVS8" s="108"/>
      <c r="RVT8" s="108"/>
      <c r="RVU8" s="108"/>
      <c r="RVV8" s="108"/>
      <c r="RVW8" s="108"/>
      <c r="RVX8" s="108"/>
      <c r="RVY8" s="108"/>
      <c r="RVZ8" s="108"/>
      <c r="RWA8" s="108"/>
      <c r="RWB8" s="108"/>
      <c r="RWC8" s="108"/>
      <c r="RWD8" s="108"/>
      <c r="RWE8" s="108"/>
      <c r="RWF8" s="108"/>
      <c r="RWG8" s="108"/>
      <c r="RWH8" s="108"/>
      <c r="RWI8" s="108"/>
      <c r="RWJ8" s="108"/>
      <c r="RWK8" s="108"/>
      <c r="RWL8" s="108"/>
      <c r="RWM8" s="108"/>
      <c r="RWN8" s="108"/>
      <c r="RWO8" s="108"/>
      <c r="RWP8" s="108"/>
      <c r="RWQ8" s="108"/>
      <c r="RWR8" s="108"/>
      <c r="RWS8" s="108"/>
      <c r="RWT8" s="108"/>
      <c r="RWU8" s="108"/>
      <c r="RWV8" s="108"/>
      <c r="RWW8" s="108"/>
      <c r="RWX8" s="108"/>
      <c r="RWY8" s="108"/>
      <c r="RWZ8" s="108"/>
      <c r="RXA8" s="108"/>
      <c r="RXB8" s="108"/>
      <c r="RXC8" s="108"/>
      <c r="RXD8" s="108"/>
      <c r="RXE8" s="108"/>
      <c r="RXF8" s="108"/>
      <c r="RXG8" s="108"/>
      <c r="RXH8" s="108"/>
      <c r="RXI8" s="108"/>
      <c r="RXJ8" s="108"/>
      <c r="RXK8" s="108"/>
      <c r="RXL8" s="108"/>
      <c r="RXM8" s="108"/>
      <c r="RXN8" s="108"/>
      <c r="RXO8" s="108"/>
      <c r="RXP8" s="108"/>
      <c r="RXQ8" s="108"/>
      <c r="RXR8" s="108"/>
      <c r="RXS8" s="108"/>
      <c r="RXT8" s="108"/>
      <c r="RXU8" s="108"/>
      <c r="RXV8" s="108"/>
      <c r="RXW8" s="108"/>
      <c r="RXX8" s="108"/>
      <c r="RXY8" s="108"/>
      <c r="RXZ8" s="108"/>
      <c r="RYA8" s="108"/>
      <c r="RYB8" s="108"/>
      <c r="RYC8" s="108"/>
      <c r="RYD8" s="108"/>
      <c r="RYE8" s="108"/>
      <c r="RYF8" s="108"/>
      <c r="RYG8" s="108"/>
      <c r="RYH8" s="108"/>
      <c r="RYI8" s="108"/>
      <c r="RYJ8" s="108"/>
      <c r="RYK8" s="108"/>
      <c r="RYL8" s="108"/>
      <c r="RYM8" s="108"/>
      <c r="RYN8" s="108"/>
      <c r="RYO8" s="108"/>
      <c r="RYP8" s="108"/>
      <c r="RYQ8" s="108"/>
      <c r="RYR8" s="108"/>
      <c r="RYS8" s="108"/>
      <c r="RYT8" s="108"/>
      <c r="RYU8" s="108"/>
      <c r="RYV8" s="108"/>
      <c r="RYW8" s="108"/>
      <c r="RYX8" s="108"/>
      <c r="RYY8" s="108"/>
      <c r="RYZ8" s="108"/>
      <c r="RZA8" s="108"/>
      <c r="RZB8" s="108"/>
      <c r="RZC8" s="108"/>
      <c r="RZD8" s="108"/>
      <c r="RZE8" s="108"/>
      <c r="RZF8" s="108"/>
      <c r="RZG8" s="108"/>
      <c r="RZH8" s="108"/>
      <c r="RZI8" s="108"/>
      <c r="RZJ8" s="108"/>
      <c r="RZK8" s="108"/>
      <c r="RZL8" s="108"/>
      <c r="RZM8" s="108"/>
      <c r="RZN8" s="108"/>
      <c r="RZO8" s="108"/>
      <c r="RZP8" s="108"/>
      <c r="RZQ8" s="108"/>
      <c r="RZR8" s="108"/>
      <c r="RZS8" s="108"/>
      <c r="RZT8" s="108"/>
      <c r="RZU8" s="108"/>
      <c r="RZV8" s="108"/>
      <c r="RZW8" s="108"/>
      <c r="RZX8" s="108"/>
      <c r="RZY8" s="108"/>
      <c r="RZZ8" s="108"/>
      <c r="SAA8" s="108"/>
      <c r="SAB8" s="108"/>
      <c r="SAC8" s="108"/>
      <c r="SAD8" s="108"/>
      <c r="SAE8" s="108"/>
      <c r="SAF8" s="108"/>
      <c r="SAG8" s="108"/>
      <c r="SAH8" s="108"/>
      <c r="SAI8" s="108"/>
      <c r="SAJ8" s="108"/>
      <c r="SAK8" s="108"/>
      <c r="SAL8" s="108"/>
      <c r="SAM8" s="108"/>
      <c r="SAN8" s="108"/>
      <c r="SAO8" s="108"/>
      <c r="SAP8" s="108"/>
      <c r="SAQ8" s="108"/>
      <c r="SAR8" s="108"/>
      <c r="SAS8" s="108"/>
      <c r="SAT8" s="108"/>
      <c r="SAU8" s="108"/>
      <c r="SAV8" s="108"/>
      <c r="SAW8" s="108"/>
      <c r="SAX8" s="108"/>
      <c r="SAY8" s="108"/>
      <c r="SAZ8" s="108"/>
      <c r="SBA8" s="108"/>
      <c r="SBB8" s="108"/>
      <c r="SBC8" s="108"/>
      <c r="SBD8" s="108"/>
      <c r="SBE8" s="108"/>
      <c r="SBF8" s="108"/>
      <c r="SBG8" s="108"/>
      <c r="SBH8" s="108"/>
      <c r="SBI8" s="108"/>
      <c r="SBJ8" s="108"/>
      <c r="SBK8" s="108"/>
      <c r="SBL8" s="108"/>
      <c r="SBM8" s="108"/>
      <c r="SBN8" s="108"/>
      <c r="SBO8" s="108"/>
      <c r="SBP8" s="108"/>
      <c r="SBQ8" s="108"/>
      <c r="SBR8" s="108"/>
      <c r="SBS8" s="108"/>
      <c r="SBT8" s="108"/>
      <c r="SBU8" s="108"/>
      <c r="SBV8" s="108"/>
      <c r="SBW8" s="108"/>
      <c r="SBX8" s="108"/>
      <c r="SBY8" s="108"/>
      <c r="SBZ8" s="108"/>
      <c r="SCA8" s="108"/>
      <c r="SCB8" s="108"/>
      <c r="SCC8" s="108"/>
      <c r="SCD8" s="108"/>
      <c r="SCE8" s="108"/>
      <c r="SCF8" s="108"/>
      <c r="SCG8" s="108"/>
      <c r="SCH8" s="108"/>
      <c r="SCI8" s="108"/>
      <c r="SCJ8" s="108"/>
      <c r="SCK8" s="108"/>
      <c r="SCL8" s="108"/>
      <c r="SCM8" s="108"/>
      <c r="SCN8" s="108"/>
      <c r="SCO8" s="108"/>
      <c r="SCP8" s="108"/>
      <c r="SCQ8" s="108"/>
      <c r="SCR8" s="108"/>
      <c r="SCS8" s="108"/>
      <c r="SCT8" s="108"/>
      <c r="SCU8" s="108"/>
      <c r="SCV8" s="108"/>
      <c r="SCW8" s="108"/>
      <c r="SCX8" s="108"/>
      <c r="SCY8" s="108"/>
      <c r="SCZ8" s="108"/>
      <c r="SDA8" s="108"/>
      <c r="SDB8" s="108"/>
      <c r="SDC8" s="108"/>
      <c r="SDD8" s="108"/>
      <c r="SDE8" s="108"/>
      <c r="SDF8" s="108"/>
      <c r="SDG8" s="108"/>
      <c r="SDH8" s="108"/>
      <c r="SDI8" s="108"/>
      <c r="SDJ8" s="108"/>
      <c r="SDK8" s="108"/>
      <c r="SDL8" s="108"/>
      <c r="SDM8" s="108"/>
      <c r="SDN8" s="108"/>
      <c r="SDO8" s="108"/>
      <c r="SDP8" s="108"/>
      <c r="SDQ8" s="108"/>
      <c r="SDR8" s="108"/>
      <c r="SDS8" s="108"/>
      <c r="SDT8" s="108"/>
      <c r="SDU8" s="108"/>
      <c r="SDV8" s="108"/>
      <c r="SDW8" s="108"/>
      <c r="SDX8" s="108"/>
      <c r="SDY8" s="108"/>
      <c r="SDZ8" s="108"/>
      <c r="SEA8" s="108"/>
      <c r="SEB8" s="108"/>
      <c r="SEC8" s="108"/>
      <c r="SED8" s="108"/>
      <c r="SEE8" s="108"/>
      <c r="SEF8" s="108"/>
      <c r="SEG8" s="108"/>
      <c r="SEH8" s="108"/>
      <c r="SEI8" s="108"/>
      <c r="SEJ8" s="108"/>
      <c r="SEK8" s="108"/>
      <c r="SEL8" s="108"/>
      <c r="SEM8" s="108"/>
      <c r="SEN8" s="108"/>
      <c r="SEO8" s="108"/>
      <c r="SEP8" s="108"/>
      <c r="SEQ8" s="108"/>
      <c r="SER8" s="108"/>
      <c r="SES8" s="108"/>
      <c r="SET8" s="108"/>
      <c r="SEU8" s="108"/>
      <c r="SEV8" s="108"/>
      <c r="SEW8" s="108"/>
      <c r="SEX8" s="108"/>
      <c r="SEY8" s="108"/>
      <c r="SEZ8" s="108"/>
      <c r="SFA8" s="108"/>
      <c r="SFB8" s="108"/>
      <c r="SFC8" s="108"/>
      <c r="SFD8" s="108"/>
      <c r="SFE8" s="108"/>
      <c r="SFF8" s="108"/>
      <c r="SFG8" s="108"/>
      <c r="SFH8" s="108"/>
      <c r="SFI8" s="108"/>
      <c r="SFJ8" s="108"/>
      <c r="SFK8" s="108"/>
      <c r="SFL8" s="108"/>
      <c r="SFM8" s="108"/>
      <c r="SFN8" s="108"/>
      <c r="SFO8" s="108"/>
      <c r="SFP8" s="108"/>
      <c r="SFQ8" s="108"/>
      <c r="SFR8" s="108"/>
      <c r="SFS8" s="108"/>
      <c r="SFT8" s="108"/>
      <c r="SFU8" s="108"/>
      <c r="SFV8" s="108"/>
      <c r="SFW8" s="108"/>
      <c r="SFX8" s="108"/>
      <c r="SFY8" s="108"/>
      <c r="SFZ8" s="108"/>
      <c r="SGA8" s="108"/>
      <c r="SGB8" s="108"/>
      <c r="SGC8" s="108"/>
      <c r="SGD8" s="108"/>
      <c r="SGE8" s="108"/>
      <c r="SGF8" s="108"/>
      <c r="SGG8" s="108"/>
      <c r="SGH8" s="108"/>
      <c r="SGI8" s="108"/>
      <c r="SGJ8" s="108"/>
      <c r="SGK8" s="108"/>
      <c r="SGL8" s="108"/>
      <c r="SGM8" s="108"/>
      <c r="SGN8" s="108"/>
      <c r="SGO8" s="108"/>
      <c r="SGP8" s="108"/>
      <c r="SGQ8" s="108"/>
      <c r="SGR8" s="108"/>
      <c r="SGS8" s="108"/>
      <c r="SGT8" s="108"/>
      <c r="SGU8" s="108"/>
      <c r="SGV8" s="108"/>
      <c r="SGW8" s="108"/>
      <c r="SGX8" s="108"/>
      <c r="SGY8" s="108"/>
      <c r="SGZ8" s="108"/>
      <c r="SHA8" s="108"/>
      <c r="SHB8" s="108"/>
      <c r="SHC8" s="108"/>
      <c r="SHD8" s="108"/>
      <c r="SHE8" s="108"/>
      <c r="SHF8" s="108"/>
      <c r="SHG8" s="108"/>
      <c r="SHH8" s="108"/>
      <c r="SHI8" s="108"/>
      <c r="SHJ8" s="108"/>
      <c r="SHK8" s="108"/>
      <c r="SHL8" s="108"/>
      <c r="SHM8" s="108"/>
      <c r="SHN8" s="108"/>
      <c r="SHO8" s="108"/>
      <c r="SHP8" s="108"/>
      <c r="SHQ8" s="108"/>
      <c r="SHR8" s="108"/>
      <c r="SHS8" s="108"/>
      <c r="SHT8" s="108"/>
      <c r="SHU8" s="108"/>
      <c r="SHV8" s="108"/>
      <c r="SHW8" s="108"/>
      <c r="SHX8" s="108"/>
      <c r="SHY8" s="108"/>
      <c r="SHZ8" s="108"/>
      <c r="SIA8" s="108"/>
      <c r="SIB8" s="108"/>
      <c r="SIC8" s="108"/>
      <c r="SID8" s="108"/>
      <c r="SIE8" s="108"/>
      <c r="SIF8" s="108"/>
      <c r="SIG8" s="108"/>
      <c r="SIH8" s="108"/>
      <c r="SII8" s="108"/>
      <c r="SIJ8" s="108"/>
      <c r="SIK8" s="108"/>
      <c r="SIL8" s="108"/>
      <c r="SIM8" s="108"/>
      <c r="SIN8" s="108"/>
      <c r="SIO8" s="108"/>
      <c r="SIP8" s="108"/>
      <c r="SIQ8" s="108"/>
      <c r="SIR8" s="108"/>
      <c r="SIS8" s="108"/>
      <c r="SIT8" s="108"/>
      <c r="SIU8" s="108"/>
      <c r="SIV8" s="108"/>
      <c r="SIW8" s="108"/>
      <c r="SIX8" s="108"/>
      <c r="SIY8" s="108"/>
      <c r="SIZ8" s="108"/>
      <c r="SJA8" s="108"/>
      <c r="SJB8" s="108"/>
      <c r="SJC8" s="108"/>
      <c r="SJD8" s="108"/>
      <c r="SJE8" s="108"/>
      <c r="SJF8" s="108"/>
      <c r="SJG8" s="108"/>
      <c r="SJH8" s="108"/>
      <c r="SJI8" s="108"/>
      <c r="SJJ8" s="108"/>
      <c r="SJK8" s="108"/>
      <c r="SJL8" s="108"/>
      <c r="SJM8" s="108"/>
      <c r="SJN8" s="108"/>
      <c r="SJO8" s="108"/>
      <c r="SJP8" s="108"/>
      <c r="SJQ8" s="108"/>
      <c r="SJR8" s="108"/>
      <c r="SJS8" s="108"/>
      <c r="SJT8" s="108"/>
      <c r="SJU8" s="108"/>
      <c r="SJV8" s="108"/>
      <c r="SJW8" s="108"/>
      <c r="SJX8" s="108"/>
      <c r="SJY8" s="108"/>
      <c r="SJZ8" s="108"/>
      <c r="SKA8" s="108"/>
      <c r="SKB8" s="108"/>
      <c r="SKC8" s="108"/>
      <c r="SKD8" s="108"/>
      <c r="SKE8" s="108"/>
      <c r="SKF8" s="108"/>
      <c r="SKG8" s="108"/>
      <c r="SKH8" s="108"/>
      <c r="SKI8" s="108"/>
      <c r="SKJ8" s="108"/>
      <c r="SKK8" s="108"/>
      <c r="SKL8" s="108"/>
      <c r="SKM8" s="108"/>
      <c r="SKN8" s="108"/>
      <c r="SKO8" s="108"/>
      <c r="SKP8" s="108"/>
      <c r="SKQ8" s="108"/>
      <c r="SKR8" s="108"/>
      <c r="SKS8" s="108"/>
      <c r="SKT8" s="108"/>
      <c r="SKU8" s="108"/>
      <c r="SKV8" s="108"/>
      <c r="SKW8" s="108"/>
      <c r="SKX8" s="108"/>
      <c r="SKY8" s="108"/>
      <c r="SKZ8" s="108"/>
      <c r="SLA8" s="108"/>
      <c r="SLB8" s="108"/>
      <c r="SLC8" s="108"/>
      <c r="SLD8" s="108"/>
      <c r="SLE8" s="108"/>
      <c r="SLF8" s="108"/>
      <c r="SLG8" s="108"/>
      <c r="SLH8" s="108"/>
      <c r="SLI8" s="108"/>
      <c r="SLJ8" s="108"/>
      <c r="SLK8" s="108"/>
      <c r="SLL8" s="108"/>
      <c r="SLM8" s="108"/>
      <c r="SLN8" s="108"/>
      <c r="SLO8" s="108"/>
      <c r="SLP8" s="108"/>
      <c r="SLQ8" s="108"/>
      <c r="SLR8" s="108"/>
      <c r="SLS8" s="108"/>
      <c r="SLT8" s="108"/>
      <c r="SLU8" s="108"/>
      <c r="SLV8" s="108"/>
      <c r="SLW8" s="108"/>
      <c r="SLX8" s="108"/>
      <c r="SLY8" s="108"/>
      <c r="SLZ8" s="108"/>
      <c r="SMA8" s="108"/>
      <c r="SMB8" s="108"/>
      <c r="SMC8" s="108"/>
      <c r="SMD8" s="108"/>
      <c r="SME8" s="108"/>
      <c r="SMF8" s="108"/>
      <c r="SMG8" s="108"/>
      <c r="SMH8" s="108"/>
      <c r="SMI8" s="108"/>
      <c r="SMJ8" s="108"/>
      <c r="SMK8" s="108"/>
      <c r="SML8" s="108"/>
      <c r="SMM8" s="108"/>
      <c r="SMN8" s="108"/>
      <c r="SMO8" s="108"/>
      <c r="SMP8" s="108"/>
      <c r="SMQ8" s="108"/>
      <c r="SMR8" s="108"/>
      <c r="SMS8" s="108"/>
      <c r="SMT8" s="108"/>
      <c r="SMU8" s="108"/>
      <c r="SMV8" s="108"/>
      <c r="SMW8" s="108"/>
      <c r="SMX8" s="108"/>
      <c r="SMY8" s="108"/>
      <c r="SMZ8" s="108"/>
      <c r="SNA8" s="108"/>
      <c r="SNB8" s="108"/>
      <c r="SNC8" s="108"/>
      <c r="SND8" s="108"/>
      <c r="SNE8" s="108"/>
      <c r="SNF8" s="108"/>
      <c r="SNG8" s="108"/>
      <c r="SNH8" s="108"/>
      <c r="SNI8" s="108"/>
      <c r="SNJ8" s="108"/>
      <c r="SNK8" s="108"/>
      <c r="SNL8" s="108"/>
      <c r="SNM8" s="108"/>
      <c r="SNN8" s="108"/>
      <c r="SNO8" s="108"/>
      <c r="SNP8" s="108"/>
      <c r="SNQ8" s="108"/>
      <c r="SNR8" s="108"/>
      <c r="SNS8" s="108"/>
      <c r="SNT8" s="108"/>
      <c r="SNU8" s="108"/>
      <c r="SNV8" s="108"/>
      <c r="SNW8" s="108"/>
      <c r="SNX8" s="108"/>
      <c r="SNY8" s="108"/>
      <c r="SNZ8" s="108"/>
      <c r="SOA8" s="108"/>
      <c r="SOB8" s="108"/>
      <c r="SOC8" s="108"/>
      <c r="SOD8" s="108"/>
      <c r="SOE8" s="108"/>
      <c r="SOF8" s="108"/>
      <c r="SOG8" s="108"/>
      <c r="SOH8" s="108"/>
      <c r="SOI8" s="108"/>
      <c r="SOJ8" s="108"/>
      <c r="SOK8" s="108"/>
      <c r="SOL8" s="108"/>
      <c r="SOM8" s="108"/>
      <c r="SON8" s="108"/>
      <c r="SOO8" s="108"/>
      <c r="SOP8" s="108"/>
      <c r="SOQ8" s="108"/>
      <c r="SOR8" s="108"/>
      <c r="SOS8" s="108"/>
      <c r="SOT8" s="108"/>
      <c r="SOU8" s="108"/>
      <c r="SOV8" s="108"/>
      <c r="SOW8" s="108"/>
      <c r="SOX8" s="108"/>
      <c r="SOY8" s="108"/>
      <c r="SOZ8" s="108"/>
      <c r="SPA8" s="108"/>
      <c r="SPB8" s="108"/>
      <c r="SPC8" s="108"/>
      <c r="SPD8" s="108"/>
      <c r="SPE8" s="108"/>
      <c r="SPF8" s="108"/>
      <c r="SPG8" s="108"/>
      <c r="SPH8" s="108"/>
      <c r="SPI8" s="108"/>
      <c r="SPJ8" s="108"/>
      <c r="SPK8" s="108"/>
      <c r="SPL8" s="108"/>
      <c r="SPM8" s="108"/>
      <c r="SPN8" s="108"/>
      <c r="SPO8" s="108"/>
      <c r="SPP8" s="108"/>
      <c r="SPQ8" s="108"/>
      <c r="SPR8" s="108"/>
      <c r="SPS8" s="108"/>
      <c r="SPT8" s="108"/>
      <c r="SPU8" s="108"/>
      <c r="SPV8" s="108"/>
      <c r="SPW8" s="108"/>
      <c r="SPX8" s="108"/>
      <c r="SPY8" s="108"/>
      <c r="SPZ8" s="108"/>
      <c r="SQA8" s="108"/>
      <c r="SQB8" s="108"/>
      <c r="SQC8" s="108"/>
      <c r="SQD8" s="108"/>
      <c r="SQE8" s="108"/>
      <c r="SQF8" s="108"/>
      <c r="SQG8" s="108"/>
      <c r="SQH8" s="108"/>
      <c r="SQI8" s="108"/>
      <c r="SQJ8" s="108"/>
      <c r="SQK8" s="108"/>
      <c r="SQL8" s="108"/>
      <c r="SQM8" s="108"/>
      <c r="SQN8" s="108"/>
      <c r="SQO8" s="108"/>
      <c r="SQP8" s="108"/>
      <c r="SQQ8" s="108"/>
      <c r="SQR8" s="108"/>
      <c r="SQS8" s="108"/>
      <c r="SQT8" s="108"/>
      <c r="SQU8" s="108"/>
      <c r="SQV8" s="108"/>
      <c r="SQW8" s="108"/>
      <c r="SQX8" s="108"/>
      <c r="SQY8" s="108"/>
      <c r="SQZ8" s="108"/>
      <c r="SRA8" s="108"/>
      <c r="SRB8" s="108"/>
      <c r="SRC8" s="108"/>
      <c r="SRD8" s="108"/>
      <c r="SRE8" s="108"/>
      <c r="SRF8" s="108"/>
      <c r="SRG8" s="108"/>
      <c r="SRH8" s="108"/>
      <c r="SRI8" s="108"/>
      <c r="SRJ8" s="108"/>
      <c r="SRK8" s="108"/>
      <c r="SRL8" s="108"/>
      <c r="SRM8" s="108"/>
      <c r="SRN8" s="108"/>
      <c r="SRO8" s="108"/>
      <c r="SRP8" s="108"/>
      <c r="SRQ8" s="108"/>
      <c r="SRR8" s="108"/>
      <c r="SRS8" s="108"/>
      <c r="SRT8" s="108"/>
      <c r="SRU8" s="108"/>
      <c r="SRV8" s="108"/>
      <c r="SRW8" s="108"/>
      <c r="SRX8" s="108"/>
      <c r="SRY8" s="108"/>
      <c r="SRZ8" s="108"/>
      <c r="SSA8" s="108"/>
      <c r="SSB8" s="108"/>
      <c r="SSC8" s="108"/>
      <c r="SSD8" s="108"/>
      <c r="SSE8" s="108"/>
      <c r="SSF8" s="108"/>
      <c r="SSG8" s="108"/>
      <c r="SSH8" s="108"/>
      <c r="SSI8" s="108"/>
      <c r="SSJ8" s="108"/>
      <c r="SSK8" s="108"/>
      <c r="SSL8" s="108"/>
      <c r="SSM8" s="108"/>
      <c r="SSN8" s="108"/>
      <c r="SSO8" s="108"/>
      <c r="SSP8" s="108"/>
      <c r="SSQ8" s="108"/>
      <c r="SSR8" s="108"/>
      <c r="SSS8" s="108"/>
      <c r="SST8" s="108"/>
      <c r="SSU8" s="108"/>
      <c r="SSV8" s="108"/>
      <c r="SSW8" s="108"/>
      <c r="SSX8" s="108"/>
      <c r="SSY8" s="108"/>
      <c r="SSZ8" s="108"/>
      <c r="STA8" s="108"/>
      <c r="STB8" s="108"/>
      <c r="STC8" s="108"/>
      <c r="STD8" s="108"/>
      <c r="STE8" s="108"/>
      <c r="STF8" s="108"/>
      <c r="STG8" s="108"/>
      <c r="STH8" s="108"/>
      <c r="STI8" s="108"/>
      <c r="STJ8" s="108"/>
      <c r="STK8" s="108"/>
      <c r="STL8" s="108"/>
      <c r="STM8" s="108"/>
      <c r="STN8" s="108"/>
      <c r="STO8" s="108"/>
      <c r="STP8" s="108"/>
      <c r="STQ8" s="108"/>
      <c r="STR8" s="108"/>
      <c r="STS8" s="108"/>
      <c r="STT8" s="108"/>
      <c r="STU8" s="108"/>
      <c r="STV8" s="108"/>
      <c r="STW8" s="108"/>
      <c r="STX8" s="108"/>
      <c r="STY8" s="108"/>
      <c r="STZ8" s="108"/>
      <c r="SUA8" s="108"/>
      <c r="SUB8" s="108"/>
      <c r="SUC8" s="108"/>
      <c r="SUD8" s="108"/>
      <c r="SUE8" s="108"/>
      <c r="SUF8" s="108"/>
      <c r="SUG8" s="108"/>
      <c r="SUH8" s="108"/>
      <c r="SUI8" s="108"/>
      <c r="SUJ8" s="108"/>
      <c r="SUK8" s="108"/>
      <c r="SUL8" s="108"/>
      <c r="SUM8" s="108"/>
      <c r="SUN8" s="108"/>
      <c r="SUO8" s="108"/>
      <c r="SUP8" s="108"/>
      <c r="SUQ8" s="108"/>
      <c r="SUR8" s="108"/>
      <c r="SUS8" s="108"/>
      <c r="SUT8" s="108"/>
      <c r="SUU8" s="108"/>
      <c r="SUV8" s="108"/>
      <c r="SUW8" s="108"/>
      <c r="SUX8" s="108"/>
      <c r="SUY8" s="108"/>
      <c r="SUZ8" s="108"/>
      <c r="SVA8" s="108"/>
      <c r="SVB8" s="108"/>
      <c r="SVC8" s="108"/>
      <c r="SVD8" s="108"/>
      <c r="SVE8" s="108"/>
      <c r="SVF8" s="108"/>
      <c r="SVG8" s="108"/>
      <c r="SVH8" s="108"/>
      <c r="SVI8" s="108"/>
      <c r="SVJ8" s="108"/>
      <c r="SVK8" s="108"/>
      <c r="SVL8" s="108"/>
      <c r="SVM8" s="108"/>
      <c r="SVN8" s="108"/>
      <c r="SVO8" s="108"/>
      <c r="SVP8" s="108"/>
      <c r="SVQ8" s="108"/>
      <c r="SVR8" s="108"/>
      <c r="SVS8" s="108"/>
      <c r="SVT8" s="108"/>
      <c r="SVU8" s="108"/>
      <c r="SVV8" s="108"/>
      <c r="SVW8" s="108"/>
      <c r="SVX8" s="108"/>
      <c r="SVY8" s="108"/>
      <c r="SVZ8" s="108"/>
      <c r="SWA8" s="108"/>
      <c r="SWB8" s="108"/>
      <c r="SWC8" s="108"/>
      <c r="SWD8" s="108"/>
      <c r="SWE8" s="108"/>
      <c r="SWF8" s="108"/>
      <c r="SWG8" s="108"/>
      <c r="SWH8" s="108"/>
      <c r="SWI8" s="108"/>
      <c r="SWJ8" s="108"/>
      <c r="SWK8" s="108"/>
      <c r="SWL8" s="108"/>
      <c r="SWM8" s="108"/>
      <c r="SWN8" s="108"/>
      <c r="SWO8" s="108"/>
      <c r="SWP8" s="108"/>
      <c r="SWQ8" s="108"/>
      <c r="SWR8" s="108"/>
      <c r="SWS8" s="108"/>
      <c r="SWT8" s="108"/>
      <c r="SWU8" s="108"/>
      <c r="SWV8" s="108"/>
      <c r="SWW8" s="108"/>
      <c r="SWX8" s="108"/>
      <c r="SWY8" s="108"/>
      <c r="SWZ8" s="108"/>
      <c r="SXA8" s="108"/>
      <c r="SXB8" s="108"/>
      <c r="SXC8" s="108"/>
      <c r="SXD8" s="108"/>
      <c r="SXE8" s="108"/>
      <c r="SXF8" s="108"/>
      <c r="SXG8" s="108"/>
      <c r="SXH8" s="108"/>
      <c r="SXI8" s="108"/>
      <c r="SXJ8" s="108"/>
      <c r="SXK8" s="108"/>
      <c r="SXL8" s="108"/>
      <c r="SXM8" s="108"/>
      <c r="SXN8" s="108"/>
      <c r="SXO8" s="108"/>
      <c r="SXP8" s="108"/>
      <c r="SXQ8" s="108"/>
      <c r="SXR8" s="108"/>
      <c r="SXS8" s="108"/>
      <c r="SXT8" s="108"/>
      <c r="SXU8" s="108"/>
      <c r="SXV8" s="108"/>
      <c r="SXW8" s="108"/>
      <c r="SXX8" s="108"/>
      <c r="SXY8" s="108"/>
      <c r="SXZ8" s="108"/>
      <c r="SYA8" s="108"/>
      <c r="SYB8" s="108"/>
      <c r="SYC8" s="108"/>
      <c r="SYD8" s="108"/>
      <c r="SYE8" s="108"/>
      <c r="SYF8" s="108"/>
      <c r="SYG8" s="108"/>
      <c r="SYH8" s="108"/>
      <c r="SYI8" s="108"/>
      <c r="SYJ8" s="108"/>
      <c r="SYK8" s="108"/>
      <c r="SYL8" s="108"/>
      <c r="SYM8" s="108"/>
      <c r="SYN8" s="108"/>
      <c r="SYO8" s="108"/>
      <c r="SYP8" s="108"/>
      <c r="SYQ8" s="108"/>
      <c r="SYR8" s="108"/>
      <c r="SYS8" s="108"/>
      <c r="SYT8" s="108"/>
      <c r="SYU8" s="108"/>
      <c r="SYV8" s="108"/>
      <c r="SYW8" s="108"/>
      <c r="SYX8" s="108"/>
      <c r="SYY8" s="108"/>
      <c r="SYZ8" s="108"/>
      <c r="SZA8" s="108"/>
      <c r="SZB8" s="108"/>
      <c r="SZC8" s="108"/>
      <c r="SZD8" s="108"/>
      <c r="SZE8" s="108"/>
      <c r="SZF8" s="108"/>
      <c r="SZG8" s="108"/>
      <c r="SZH8" s="108"/>
      <c r="SZI8" s="108"/>
      <c r="SZJ8" s="108"/>
      <c r="SZK8" s="108"/>
      <c r="SZL8" s="108"/>
      <c r="SZM8" s="108"/>
      <c r="SZN8" s="108"/>
      <c r="SZO8" s="108"/>
      <c r="SZP8" s="108"/>
      <c r="SZQ8" s="108"/>
      <c r="SZR8" s="108"/>
      <c r="SZS8" s="108"/>
      <c r="SZT8" s="108"/>
      <c r="SZU8" s="108"/>
      <c r="SZV8" s="108"/>
      <c r="SZW8" s="108"/>
      <c r="SZX8" s="108"/>
      <c r="SZY8" s="108"/>
      <c r="SZZ8" s="108"/>
      <c r="TAA8" s="108"/>
      <c r="TAB8" s="108"/>
      <c r="TAC8" s="108"/>
      <c r="TAD8" s="108"/>
      <c r="TAE8" s="108"/>
      <c r="TAF8" s="108"/>
      <c r="TAG8" s="108"/>
      <c r="TAH8" s="108"/>
      <c r="TAI8" s="108"/>
      <c r="TAJ8" s="108"/>
      <c r="TAK8" s="108"/>
      <c r="TAL8" s="108"/>
      <c r="TAM8" s="108"/>
      <c r="TAN8" s="108"/>
      <c r="TAO8" s="108"/>
      <c r="TAP8" s="108"/>
      <c r="TAQ8" s="108"/>
      <c r="TAR8" s="108"/>
      <c r="TAS8" s="108"/>
      <c r="TAT8" s="108"/>
      <c r="TAU8" s="108"/>
      <c r="TAV8" s="108"/>
      <c r="TAW8" s="108"/>
      <c r="TAX8" s="108"/>
      <c r="TAY8" s="108"/>
      <c r="TAZ8" s="108"/>
      <c r="TBA8" s="108"/>
      <c r="TBB8" s="108"/>
      <c r="TBC8" s="108"/>
      <c r="TBD8" s="108"/>
      <c r="TBE8" s="108"/>
      <c r="TBF8" s="108"/>
      <c r="TBG8" s="108"/>
      <c r="TBH8" s="108"/>
      <c r="TBI8" s="108"/>
      <c r="TBJ8" s="108"/>
      <c r="TBK8" s="108"/>
      <c r="TBL8" s="108"/>
      <c r="TBM8" s="108"/>
      <c r="TBN8" s="108"/>
      <c r="TBO8" s="108"/>
      <c r="TBP8" s="108"/>
      <c r="TBQ8" s="108"/>
      <c r="TBR8" s="108"/>
      <c r="TBS8" s="108"/>
      <c r="TBT8" s="108"/>
      <c r="TBU8" s="108"/>
      <c r="TBV8" s="108"/>
      <c r="TBW8" s="108"/>
      <c r="TBX8" s="108"/>
      <c r="TBY8" s="108"/>
      <c r="TBZ8" s="108"/>
      <c r="TCA8" s="108"/>
      <c r="TCB8" s="108"/>
      <c r="TCC8" s="108"/>
      <c r="TCD8" s="108"/>
      <c r="TCE8" s="108"/>
      <c r="TCF8" s="108"/>
      <c r="TCG8" s="108"/>
      <c r="TCH8" s="108"/>
      <c r="TCI8" s="108"/>
      <c r="TCJ8" s="108"/>
      <c r="TCK8" s="108"/>
      <c r="TCL8" s="108"/>
      <c r="TCM8" s="108"/>
      <c r="TCN8" s="108"/>
      <c r="TCO8" s="108"/>
      <c r="TCP8" s="108"/>
      <c r="TCQ8" s="108"/>
      <c r="TCR8" s="108"/>
      <c r="TCS8" s="108"/>
      <c r="TCT8" s="108"/>
      <c r="TCU8" s="108"/>
      <c r="TCV8" s="108"/>
      <c r="TCW8" s="108"/>
      <c r="TCX8" s="108"/>
      <c r="TCY8" s="108"/>
      <c r="TCZ8" s="108"/>
      <c r="TDA8" s="108"/>
      <c r="TDB8" s="108"/>
      <c r="TDC8" s="108"/>
      <c r="TDD8" s="108"/>
      <c r="TDE8" s="108"/>
      <c r="TDF8" s="108"/>
      <c r="TDG8" s="108"/>
      <c r="TDH8" s="108"/>
      <c r="TDI8" s="108"/>
      <c r="TDJ8" s="108"/>
      <c r="TDK8" s="108"/>
      <c r="TDL8" s="108"/>
      <c r="TDM8" s="108"/>
      <c r="TDN8" s="108"/>
      <c r="TDO8" s="108"/>
      <c r="TDP8" s="108"/>
      <c r="TDQ8" s="108"/>
      <c r="TDR8" s="108"/>
      <c r="TDS8" s="108"/>
      <c r="TDT8" s="108"/>
      <c r="TDU8" s="108"/>
      <c r="TDV8" s="108"/>
      <c r="TDW8" s="108"/>
      <c r="TDX8" s="108"/>
      <c r="TDY8" s="108"/>
      <c r="TDZ8" s="108"/>
      <c r="TEA8" s="108"/>
      <c r="TEB8" s="108"/>
      <c r="TEC8" s="108"/>
      <c r="TED8" s="108"/>
      <c r="TEE8" s="108"/>
      <c r="TEF8" s="108"/>
      <c r="TEG8" s="108"/>
      <c r="TEH8" s="108"/>
      <c r="TEI8" s="108"/>
      <c r="TEJ8" s="108"/>
      <c r="TEK8" s="108"/>
      <c r="TEL8" s="108"/>
      <c r="TEM8" s="108"/>
      <c r="TEN8" s="108"/>
      <c r="TEO8" s="108"/>
      <c r="TEP8" s="108"/>
      <c r="TEQ8" s="108"/>
      <c r="TER8" s="108"/>
      <c r="TES8" s="108"/>
      <c r="TET8" s="108"/>
      <c r="TEU8" s="108"/>
      <c r="TEV8" s="108"/>
      <c r="TEW8" s="108"/>
      <c r="TEX8" s="108"/>
      <c r="TEY8" s="108"/>
      <c r="TEZ8" s="108"/>
      <c r="TFA8" s="108"/>
      <c r="TFB8" s="108"/>
      <c r="TFC8" s="108"/>
      <c r="TFD8" s="108"/>
      <c r="TFE8" s="108"/>
      <c r="TFF8" s="108"/>
      <c r="TFG8" s="108"/>
      <c r="TFH8" s="108"/>
      <c r="TFI8" s="108"/>
      <c r="TFJ8" s="108"/>
      <c r="TFK8" s="108"/>
      <c r="TFL8" s="108"/>
      <c r="TFM8" s="108"/>
      <c r="TFN8" s="108"/>
      <c r="TFO8" s="108"/>
      <c r="TFP8" s="108"/>
      <c r="TFQ8" s="108"/>
      <c r="TFR8" s="108"/>
      <c r="TFS8" s="108"/>
      <c r="TFT8" s="108"/>
      <c r="TFU8" s="108"/>
      <c r="TFV8" s="108"/>
      <c r="TFW8" s="108"/>
      <c r="TFX8" s="108"/>
      <c r="TFY8" s="108"/>
      <c r="TFZ8" s="108"/>
      <c r="TGA8" s="108"/>
      <c r="TGB8" s="108"/>
      <c r="TGC8" s="108"/>
      <c r="TGD8" s="108"/>
      <c r="TGE8" s="108"/>
      <c r="TGF8" s="108"/>
      <c r="TGG8" s="108"/>
      <c r="TGH8" s="108"/>
      <c r="TGI8" s="108"/>
      <c r="TGJ8" s="108"/>
      <c r="TGK8" s="108"/>
      <c r="TGL8" s="108"/>
      <c r="TGM8" s="108"/>
      <c r="TGN8" s="108"/>
      <c r="TGO8" s="108"/>
      <c r="TGP8" s="108"/>
      <c r="TGQ8" s="108"/>
      <c r="TGR8" s="108"/>
      <c r="TGS8" s="108"/>
      <c r="TGT8" s="108"/>
      <c r="TGU8" s="108"/>
      <c r="TGV8" s="108"/>
      <c r="TGW8" s="108"/>
      <c r="TGX8" s="108"/>
      <c r="TGY8" s="108"/>
      <c r="TGZ8" s="108"/>
      <c r="THA8" s="108"/>
      <c r="THB8" s="108"/>
      <c r="THC8" s="108"/>
      <c r="THD8" s="108"/>
      <c r="THE8" s="108"/>
      <c r="THF8" s="108"/>
      <c r="THG8" s="108"/>
      <c r="THH8" s="108"/>
      <c r="THI8" s="108"/>
      <c r="THJ8" s="108"/>
      <c r="THK8" s="108"/>
      <c r="THL8" s="108"/>
      <c r="THM8" s="108"/>
      <c r="THN8" s="108"/>
      <c r="THO8" s="108"/>
      <c r="THP8" s="108"/>
      <c r="THQ8" s="108"/>
      <c r="THR8" s="108"/>
      <c r="THS8" s="108"/>
      <c r="THT8" s="108"/>
      <c r="THU8" s="108"/>
      <c r="THV8" s="108"/>
      <c r="THW8" s="108"/>
      <c r="THX8" s="108"/>
      <c r="THY8" s="108"/>
      <c r="THZ8" s="108"/>
      <c r="TIA8" s="108"/>
      <c r="TIB8" s="108"/>
      <c r="TIC8" s="108"/>
      <c r="TID8" s="108"/>
      <c r="TIE8" s="108"/>
      <c r="TIF8" s="108"/>
      <c r="TIG8" s="108"/>
      <c r="TIH8" s="108"/>
      <c r="TII8" s="108"/>
      <c r="TIJ8" s="108"/>
      <c r="TIK8" s="108"/>
      <c r="TIL8" s="108"/>
      <c r="TIM8" s="108"/>
      <c r="TIN8" s="108"/>
      <c r="TIO8" s="108"/>
      <c r="TIP8" s="108"/>
      <c r="TIQ8" s="108"/>
      <c r="TIR8" s="108"/>
      <c r="TIS8" s="108"/>
      <c r="TIT8" s="108"/>
      <c r="TIU8" s="108"/>
      <c r="TIV8" s="108"/>
      <c r="TIW8" s="108"/>
      <c r="TIX8" s="108"/>
      <c r="TIY8" s="108"/>
      <c r="TIZ8" s="108"/>
      <c r="TJA8" s="108"/>
      <c r="TJB8" s="108"/>
      <c r="TJC8" s="108"/>
      <c r="TJD8" s="108"/>
      <c r="TJE8" s="108"/>
      <c r="TJF8" s="108"/>
      <c r="TJG8" s="108"/>
      <c r="TJH8" s="108"/>
      <c r="TJI8" s="108"/>
      <c r="TJJ8" s="108"/>
      <c r="TJK8" s="108"/>
      <c r="TJL8" s="108"/>
      <c r="TJM8" s="108"/>
      <c r="TJN8" s="108"/>
      <c r="TJO8" s="108"/>
      <c r="TJP8" s="108"/>
      <c r="TJQ8" s="108"/>
      <c r="TJR8" s="108"/>
      <c r="TJS8" s="108"/>
      <c r="TJT8" s="108"/>
      <c r="TJU8" s="108"/>
      <c r="TJV8" s="108"/>
      <c r="TJW8" s="108"/>
      <c r="TJX8" s="108"/>
      <c r="TJY8" s="108"/>
      <c r="TJZ8" s="108"/>
      <c r="TKA8" s="108"/>
      <c r="TKB8" s="108"/>
      <c r="TKC8" s="108"/>
      <c r="TKD8" s="108"/>
      <c r="TKE8" s="108"/>
      <c r="TKF8" s="108"/>
      <c r="TKG8" s="108"/>
      <c r="TKH8" s="108"/>
      <c r="TKI8" s="108"/>
      <c r="TKJ8" s="108"/>
      <c r="TKK8" s="108"/>
      <c r="TKL8" s="108"/>
      <c r="TKM8" s="108"/>
      <c r="TKN8" s="108"/>
      <c r="TKO8" s="108"/>
      <c r="TKP8" s="108"/>
      <c r="TKQ8" s="108"/>
      <c r="TKR8" s="108"/>
      <c r="TKS8" s="108"/>
      <c r="TKT8" s="108"/>
      <c r="TKU8" s="108"/>
      <c r="TKV8" s="108"/>
      <c r="TKW8" s="108"/>
      <c r="TKX8" s="108"/>
      <c r="TKY8" s="108"/>
      <c r="TKZ8" s="108"/>
      <c r="TLA8" s="108"/>
      <c r="TLB8" s="108"/>
      <c r="TLC8" s="108"/>
      <c r="TLD8" s="108"/>
      <c r="TLE8" s="108"/>
      <c r="TLF8" s="108"/>
      <c r="TLG8" s="108"/>
      <c r="TLH8" s="108"/>
      <c r="TLI8" s="108"/>
      <c r="TLJ8" s="108"/>
      <c r="TLK8" s="108"/>
      <c r="TLL8" s="108"/>
      <c r="TLM8" s="108"/>
      <c r="TLN8" s="108"/>
      <c r="TLO8" s="108"/>
      <c r="TLP8" s="108"/>
      <c r="TLQ8" s="108"/>
      <c r="TLR8" s="108"/>
      <c r="TLS8" s="108"/>
      <c r="TLT8" s="108"/>
      <c r="TLU8" s="108"/>
      <c r="TLV8" s="108"/>
      <c r="TLW8" s="108"/>
      <c r="TLX8" s="108"/>
      <c r="TLY8" s="108"/>
      <c r="TLZ8" s="108"/>
      <c r="TMA8" s="108"/>
      <c r="TMB8" s="108"/>
      <c r="TMC8" s="108"/>
      <c r="TMD8" s="108"/>
      <c r="TME8" s="108"/>
      <c r="TMF8" s="108"/>
      <c r="TMG8" s="108"/>
      <c r="TMH8" s="108"/>
      <c r="TMI8" s="108"/>
      <c r="TMJ8" s="108"/>
      <c r="TMK8" s="108"/>
      <c r="TML8" s="108"/>
      <c r="TMM8" s="108"/>
      <c r="TMN8" s="108"/>
      <c r="TMO8" s="108"/>
      <c r="TMP8" s="108"/>
      <c r="TMQ8" s="108"/>
      <c r="TMR8" s="108"/>
      <c r="TMS8" s="108"/>
      <c r="TMT8" s="108"/>
      <c r="TMU8" s="108"/>
      <c r="TMV8" s="108"/>
      <c r="TMW8" s="108"/>
      <c r="TMX8" s="108"/>
      <c r="TMY8" s="108"/>
      <c r="TMZ8" s="108"/>
      <c r="TNA8" s="108"/>
      <c r="TNB8" s="108"/>
      <c r="TNC8" s="108"/>
      <c r="TND8" s="108"/>
      <c r="TNE8" s="108"/>
      <c r="TNF8" s="108"/>
      <c r="TNG8" s="108"/>
      <c r="TNH8" s="108"/>
      <c r="TNI8" s="108"/>
      <c r="TNJ8" s="108"/>
      <c r="TNK8" s="108"/>
      <c r="TNL8" s="108"/>
      <c r="TNM8" s="108"/>
      <c r="TNN8" s="108"/>
      <c r="TNO8" s="108"/>
      <c r="TNP8" s="108"/>
      <c r="TNQ8" s="108"/>
      <c r="TNR8" s="108"/>
      <c r="TNS8" s="108"/>
      <c r="TNT8" s="108"/>
      <c r="TNU8" s="108"/>
      <c r="TNV8" s="108"/>
      <c r="TNW8" s="108"/>
      <c r="TNX8" s="108"/>
      <c r="TNY8" s="108"/>
      <c r="TNZ8" s="108"/>
      <c r="TOA8" s="108"/>
      <c r="TOB8" s="108"/>
      <c r="TOC8" s="108"/>
      <c r="TOD8" s="108"/>
      <c r="TOE8" s="108"/>
      <c r="TOF8" s="108"/>
      <c r="TOG8" s="108"/>
      <c r="TOH8" s="108"/>
      <c r="TOI8" s="108"/>
      <c r="TOJ8" s="108"/>
      <c r="TOK8" s="108"/>
      <c r="TOL8" s="108"/>
      <c r="TOM8" s="108"/>
      <c r="TON8" s="108"/>
      <c r="TOO8" s="108"/>
      <c r="TOP8" s="108"/>
      <c r="TOQ8" s="108"/>
      <c r="TOR8" s="108"/>
      <c r="TOS8" s="108"/>
      <c r="TOT8" s="108"/>
      <c r="TOU8" s="108"/>
      <c r="TOV8" s="108"/>
      <c r="TOW8" s="108"/>
      <c r="TOX8" s="108"/>
      <c r="TOY8" s="108"/>
      <c r="TOZ8" s="108"/>
      <c r="TPA8" s="108"/>
      <c r="TPB8" s="108"/>
      <c r="TPC8" s="108"/>
      <c r="TPD8" s="108"/>
      <c r="TPE8" s="108"/>
      <c r="TPF8" s="108"/>
      <c r="TPG8" s="108"/>
      <c r="TPH8" s="108"/>
      <c r="TPI8" s="108"/>
      <c r="TPJ8" s="108"/>
      <c r="TPK8" s="108"/>
      <c r="TPL8" s="108"/>
      <c r="TPM8" s="108"/>
      <c r="TPN8" s="108"/>
      <c r="TPO8" s="108"/>
      <c r="TPP8" s="108"/>
      <c r="TPQ8" s="108"/>
      <c r="TPR8" s="108"/>
      <c r="TPS8" s="108"/>
      <c r="TPT8" s="108"/>
      <c r="TPU8" s="108"/>
      <c r="TPV8" s="108"/>
      <c r="TPW8" s="108"/>
      <c r="TPX8" s="108"/>
      <c r="TPY8" s="108"/>
      <c r="TPZ8" s="108"/>
      <c r="TQA8" s="108"/>
      <c r="TQB8" s="108"/>
      <c r="TQC8" s="108"/>
      <c r="TQD8" s="108"/>
      <c r="TQE8" s="108"/>
      <c r="TQF8" s="108"/>
      <c r="TQG8" s="108"/>
      <c r="TQH8" s="108"/>
      <c r="TQI8" s="108"/>
      <c r="TQJ8" s="108"/>
      <c r="TQK8" s="108"/>
      <c r="TQL8" s="108"/>
      <c r="TQM8" s="108"/>
      <c r="TQN8" s="108"/>
      <c r="TQO8" s="108"/>
      <c r="TQP8" s="108"/>
      <c r="TQQ8" s="108"/>
      <c r="TQR8" s="108"/>
      <c r="TQS8" s="108"/>
      <c r="TQT8" s="108"/>
      <c r="TQU8" s="108"/>
      <c r="TQV8" s="108"/>
      <c r="TQW8" s="108"/>
      <c r="TQX8" s="108"/>
      <c r="TQY8" s="108"/>
      <c r="TQZ8" s="108"/>
      <c r="TRA8" s="108"/>
      <c r="TRB8" s="108"/>
      <c r="TRC8" s="108"/>
      <c r="TRD8" s="108"/>
      <c r="TRE8" s="108"/>
      <c r="TRF8" s="108"/>
      <c r="TRG8" s="108"/>
      <c r="TRH8" s="108"/>
      <c r="TRI8" s="108"/>
      <c r="TRJ8" s="108"/>
      <c r="TRK8" s="108"/>
      <c r="TRL8" s="108"/>
      <c r="TRM8" s="108"/>
      <c r="TRN8" s="108"/>
      <c r="TRO8" s="108"/>
      <c r="TRP8" s="108"/>
      <c r="TRQ8" s="108"/>
      <c r="TRR8" s="108"/>
      <c r="TRS8" s="108"/>
      <c r="TRT8" s="108"/>
      <c r="TRU8" s="108"/>
      <c r="TRV8" s="108"/>
      <c r="TRW8" s="108"/>
      <c r="TRX8" s="108"/>
      <c r="TRY8" s="108"/>
      <c r="TRZ8" s="108"/>
      <c r="TSA8" s="108"/>
      <c r="TSB8" s="108"/>
      <c r="TSC8" s="108"/>
      <c r="TSD8" s="108"/>
      <c r="TSE8" s="108"/>
      <c r="TSF8" s="108"/>
      <c r="TSG8" s="108"/>
      <c r="TSH8" s="108"/>
      <c r="TSI8" s="108"/>
      <c r="TSJ8" s="108"/>
      <c r="TSK8" s="108"/>
      <c r="TSL8" s="108"/>
      <c r="TSM8" s="108"/>
      <c r="TSN8" s="108"/>
      <c r="TSO8" s="108"/>
      <c r="TSP8" s="108"/>
      <c r="TSQ8" s="108"/>
      <c r="TSR8" s="108"/>
      <c r="TSS8" s="108"/>
      <c r="TST8" s="108"/>
      <c r="TSU8" s="108"/>
      <c r="TSV8" s="108"/>
      <c r="TSW8" s="108"/>
      <c r="TSX8" s="108"/>
      <c r="TSY8" s="108"/>
      <c r="TSZ8" s="108"/>
      <c r="TTA8" s="108"/>
      <c r="TTB8" s="108"/>
      <c r="TTC8" s="108"/>
      <c r="TTD8" s="108"/>
      <c r="TTE8" s="108"/>
      <c r="TTF8" s="108"/>
      <c r="TTG8" s="108"/>
      <c r="TTH8" s="108"/>
      <c r="TTI8" s="108"/>
      <c r="TTJ8" s="108"/>
      <c r="TTK8" s="108"/>
      <c r="TTL8" s="108"/>
      <c r="TTM8" s="108"/>
      <c r="TTN8" s="108"/>
      <c r="TTO8" s="108"/>
      <c r="TTP8" s="108"/>
      <c r="TTQ8" s="108"/>
      <c r="TTR8" s="108"/>
      <c r="TTS8" s="108"/>
      <c r="TTT8" s="108"/>
      <c r="TTU8" s="108"/>
      <c r="TTV8" s="108"/>
      <c r="TTW8" s="108"/>
      <c r="TTX8" s="108"/>
      <c r="TTY8" s="108"/>
      <c r="TTZ8" s="108"/>
      <c r="TUA8" s="108"/>
      <c r="TUB8" s="108"/>
      <c r="TUC8" s="108"/>
      <c r="TUD8" s="108"/>
      <c r="TUE8" s="108"/>
      <c r="TUF8" s="108"/>
      <c r="TUG8" s="108"/>
      <c r="TUH8" s="108"/>
      <c r="TUI8" s="108"/>
      <c r="TUJ8" s="108"/>
      <c r="TUK8" s="108"/>
      <c r="TUL8" s="108"/>
      <c r="TUM8" s="108"/>
      <c r="TUN8" s="108"/>
      <c r="TUO8" s="108"/>
      <c r="TUP8" s="108"/>
      <c r="TUQ8" s="108"/>
      <c r="TUR8" s="108"/>
      <c r="TUS8" s="108"/>
      <c r="TUT8" s="108"/>
      <c r="TUU8" s="108"/>
      <c r="TUV8" s="108"/>
      <c r="TUW8" s="108"/>
      <c r="TUX8" s="108"/>
      <c r="TUY8" s="108"/>
      <c r="TUZ8" s="108"/>
      <c r="TVA8" s="108"/>
      <c r="TVB8" s="108"/>
      <c r="TVC8" s="108"/>
      <c r="TVD8" s="108"/>
      <c r="TVE8" s="108"/>
      <c r="TVF8" s="108"/>
      <c r="TVG8" s="108"/>
      <c r="TVH8" s="108"/>
      <c r="TVI8" s="108"/>
      <c r="TVJ8" s="108"/>
      <c r="TVK8" s="108"/>
      <c r="TVL8" s="108"/>
      <c r="TVM8" s="108"/>
      <c r="TVN8" s="108"/>
      <c r="TVO8" s="108"/>
      <c r="TVP8" s="108"/>
      <c r="TVQ8" s="108"/>
      <c r="TVR8" s="108"/>
      <c r="TVS8" s="108"/>
      <c r="TVT8" s="108"/>
      <c r="TVU8" s="108"/>
      <c r="TVV8" s="108"/>
      <c r="TVW8" s="108"/>
      <c r="TVX8" s="108"/>
      <c r="TVY8" s="108"/>
      <c r="TVZ8" s="108"/>
      <c r="TWA8" s="108"/>
      <c r="TWB8" s="108"/>
      <c r="TWC8" s="108"/>
      <c r="TWD8" s="108"/>
      <c r="TWE8" s="108"/>
      <c r="TWF8" s="108"/>
      <c r="TWG8" s="108"/>
      <c r="TWH8" s="108"/>
      <c r="TWI8" s="108"/>
      <c r="TWJ8" s="108"/>
      <c r="TWK8" s="108"/>
      <c r="TWL8" s="108"/>
      <c r="TWM8" s="108"/>
      <c r="TWN8" s="108"/>
      <c r="TWO8" s="108"/>
      <c r="TWP8" s="108"/>
      <c r="TWQ8" s="108"/>
      <c r="TWR8" s="108"/>
      <c r="TWS8" s="108"/>
      <c r="TWT8" s="108"/>
      <c r="TWU8" s="108"/>
      <c r="TWV8" s="108"/>
      <c r="TWW8" s="108"/>
      <c r="TWX8" s="108"/>
      <c r="TWY8" s="108"/>
      <c r="TWZ8" s="108"/>
      <c r="TXA8" s="108"/>
      <c r="TXB8" s="108"/>
      <c r="TXC8" s="108"/>
      <c r="TXD8" s="108"/>
      <c r="TXE8" s="108"/>
      <c r="TXF8" s="108"/>
      <c r="TXG8" s="108"/>
      <c r="TXH8" s="108"/>
      <c r="TXI8" s="108"/>
      <c r="TXJ8" s="108"/>
      <c r="TXK8" s="108"/>
      <c r="TXL8" s="108"/>
      <c r="TXM8" s="108"/>
      <c r="TXN8" s="108"/>
      <c r="TXO8" s="108"/>
      <c r="TXP8" s="108"/>
      <c r="TXQ8" s="108"/>
      <c r="TXR8" s="108"/>
      <c r="TXS8" s="108"/>
      <c r="TXT8" s="108"/>
      <c r="TXU8" s="108"/>
      <c r="TXV8" s="108"/>
      <c r="TXW8" s="108"/>
      <c r="TXX8" s="108"/>
      <c r="TXY8" s="108"/>
      <c r="TXZ8" s="108"/>
      <c r="TYA8" s="108"/>
      <c r="TYB8" s="108"/>
      <c r="TYC8" s="108"/>
      <c r="TYD8" s="108"/>
      <c r="TYE8" s="108"/>
      <c r="TYF8" s="108"/>
      <c r="TYG8" s="108"/>
      <c r="TYH8" s="108"/>
      <c r="TYI8" s="108"/>
      <c r="TYJ8" s="108"/>
      <c r="TYK8" s="108"/>
      <c r="TYL8" s="108"/>
      <c r="TYM8" s="108"/>
      <c r="TYN8" s="108"/>
      <c r="TYO8" s="108"/>
      <c r="TYP8" s="108"/>
      <c r="TYQ8" s="108"/>
      <c r="TYR8" s="108"/>
      <c r="TYS8" s="108"/>
      <c r="TYT8" s="108"/>
      <c r="TYU8" s="108"/>
      <c r="TYV8" s="108"/>
      <c r="TYW8" s="108"/>
      <c r="TYX8" s="108"/>
      <c r="TYY8" s="108"/>
      <c r="TYZ8" s="108"/>
      <c r="TZA8" s="108"/>
      <c r="TZB8" s="108"/>
      <c r="TZC8" s="108"/>
      <c r="TZD8" s="108"/>
      <c r="TZE8" s="108"/>
      <c r="TZF8" s="108"/>
      <c r="TZG8" s="108"/>
      <c r="TZH8" s="108"/>
      <c r="TZI8" s="108"/>
      <c r="TZJ8" s="108"/>
      <c r="TZK8" s="108"/>
      <c r="TZL8" s="108"/>
      <c r="TZM8" s="108"/>
      <c r="TZN8" s="108"/>
      <c r="TZO8" s="108"/>
      <c r="TZP8" s="108"/>
      <c r="TZQ8" s="108"/>
      <c r="TZR8" s="108"/>
      <c r="TZS8" s="108"/>
      <c r="TZT8" s="108"/>
      <c r="TZU8" s="108"/>
      <c r="TZV8" s="108"/>
      <c r="TZW8" s="108"/>
      <c r="TZX8" s="108"/>
      <c r="TZY8" s="108"/>
      <c r="TZZ8" s="108"/>
      <c r="UAA8" s="108"/>
      <c r="UAB8" s="108"/>
      <c r="UAC8" s="108"/>
      <c r="UAD8" s="108"/>
      <c r="UAE8" s="108"/>
      <c r="UAF8" s="108"/>
      <c r="UAG8" s="108"/>
      <c r="UAH8" s="108"/>
      <c r="UAI8" s="108"/>
      <c r="UAJ8" s="108"/>
      <c r="UAK8" s="108"/>
      <c r="UAL8" s="108"/>
      <c r="UAM8" s="108"/>
      <c r="UAN8" s="108"/>
      <c r="UAO8" s="108"/>
      <c r="UAP8" s="108"/>
      <c r="UAQ8" s="108"/>
      <c r="UAR8" s="108"/>
      <c r="UAS8" s="108"/>
      <c r="UAT8" s="108"/>
      <c r="UAU8" s="108"/>
      <c r="UAV8" s="108"/>
      <c r="UAW8" s="108"/>
      <c r="UAX8" s="108"/>
      <c r="UAY8" s="108"/>
      <c r="UAZ8" s="108"/>
      <c r="UBA8" s="108"/>
      <c r="UBB8" s="108"/>
      <c r="UBC8" s="108"/>
      <c r="UBD8" s="108"/>
      <c r="UBE8" s="108"/>
      <c r="UBF8" s="108"/>
      <c r="UBG8" s="108"/>
      <c r="UBH8" s="108"/>
      <c r="UBI8" s="108"/>
      <c r="UBJ8" s="108"/>
      <c r="UBK8" s="108"/>
      <c r="UBL8" s="108"/>
      <c r="UBM8" s="108"/>
      <c r="UBN8" s="108"/>
      <c r="UBO8" s="108"/>
      <c r="UBP8" s="108"/>
      <c r="UBQ8" s="108"/>
      <c r="UBR8" s="108"/>
      <c r="UBS8" s="108"/>
      <c r="UBT8" s="108"/>
      <c r="UBU8" s="108"/>
      <c r="UBV8" s="108"/>
      <c r="UBW8" s="108"/>
      <c r="UBX8" s="108"/>
      <c r="UBY8" s="108"/>
      <c r="UBZ8" s="108"/>
      <c r="UCA8" s="108"/>
      <c r="UCB8" s="108"/>
      <c r="UCC8" s="108"/>
      <c r="UCD8" s="108"/>
      <c r="UCE8" s="108"/>
      <c r="UCF8" s="108"/>
      <c r="UCG8" s="108"/>
      <c r="UCH8" s="108"/>
      <c r="UCI8" s="108"/>
      <c r="UCJ8" s="108"/>
      <c r="UCK8" s="108"/>
      <c r="UCL8" s="108"/>
      <c r="UCM8" s="108"/>
      <c r="UCN8" s="108"/>
      <c r="UCO8" s="108"/>
      <c r="UCP8" s="108"/>
      <c r="UCQ8" s="108"/>
      <c r="UCR8" s="108"/>
      <c r="UCS8" s="108"/>
      <c r="UCT8" s="108"/>
      <c r="UCU8" s="108"/>
      <c r="UCV8" s="108"/>
      <c r="UCW8" s="108"/>
      <c r="UCX8" s="108"/>
      <c r="UCY8" s="108"/>
      <c r="UCZ8" s="108"/>
      <c r="UDA8" s="108"/>
      <c r="UDB8" s="108"/>
      <c r="UDC8" s="108"/>
      <c r="UDD8" s="108"/>
      <c r="UDE8" s="108"/>
      <c r="UDF8" s="108"/>
      <c r="UDG8" s="108"/>
      <c r="UDH8" s="108"/>
      <c r="UDI8" s="108"/>
      <c r="UDJ8" s="108"/>
      <c r="UDK8" s="108"/>
      <c r="UDL8" s="108"/>
      <c r="UDM8" s="108"/>
      <c r="UDN8" s="108"/>
      <c r="UDO8" s="108"/>
      <c r="UDP8" s="108"/>
      <c r="UDQ8" s="108"/>
      <c r="UDR8" s="108"/>
      <c r="UDS8" s="108"/>
      <c r="UDT8" s="108"/>
      <c r="UDU8" s="108"/>
      <c r="UDV8" s="108"/>
      <c r="UDW8" s="108"/>
      <c r="UDX8" s="108"/>
      <c r="UDY8" s="108"/>
      <c r="UDZ8" s="108"/>
      <c r="UEA8" s="108"/>
      <c r="UEB8" s="108"/>
      <c r="UEC8" s="108"/>
      <c r="UED8" s="108"/>
      <c r="UEE8" s="108"/>
      <c r="UEF8" s="108"/>
      <c r="UEG8" s="108"/>
      <c r="UEH8" s="108"/>
      <c r="UEI8" s="108"/>
      <c r="UEJ8" s="108"/>
      <c r="UEK8" s="108"/>
      <c r="UEL8" s="108"/>
      <c r="UEM8" s="108"/>
      <c r="UEN8" s="108"/>
      <c r="UEO8" s="108"/>
      <c r="UEP8" s="108"/>
      <c r="UEQ8" s="108"/>
      <c r="UER8" s="108"/>
      <c r="UES8" s="108"/>
      <c r="UET8" s="108"/>
      <c r="UEU8" s="108"/>
      <c r="UEV8" s="108"/>
      <c r="UEW8" s="108"/>
      <c r="UEX8" s="108"/>
      <c r="UEY8" s="108"/>
      <c r="UEZ8" s="108"/>
      <c r="UFA8" s="108"/>
      <c r="UFB8" s="108"/>
      <c r="UFC8" s="108"/>
      <c r="UFD8" s="108"/>
      <c r="UFE8" s="108"/>
      <c r="UFF8" s="108"/>
      <c r="UFG8" s="108"/>
      <c r="UFH8" s="108"/>
      <c r="UFI8" s="108"/>
      <c r="UFJ8" s="108"/>
      <c r="UFK8" s="108"/>
      <c r="UFL8" s="108"/>
      <c r="UFM8" s="108"/>
      <c r="UFN8" s="108"/>
      <c r="UFO8" s="108"/>
      <c r="UFP8" s="108"/>
      <c r="UFQ8" s="108"/>
      <c r="UFR8" s="108"/>
      <c r="UFS8" s="108"/>
      <c r="UFT8" s="108"/>
      <c r="UFU8" s="108"/>
      <c r="UFV8" s="108"/>
      <c r="UFW8" s="108"/>
      <c r="UFX8" s="108"/>
      <c r="UFY8" s="108"/>
      <c r="UFZ8" s="108"/>
      <c r="UGA8" s="108"/>
      <c r="UGB8" s="108"/>
      <c r="UGC8" s="108"/>
      <c r="UGD8" s="108"/>
      <c r="UGE8" s="108"/>
      <c r="UGF8" s="108"/>
      <c r="UGG8" s="108"/>
      <c r="UGH8" s="108"/>
      <c r="UGI8" s="108"/>
      <c r="UGJ8" s="108"/>
      <c r="UGK8" s="108"/>
      <c r="UGL8" s="108"/>
      <c r="UGM8" s="108"/>
      <c r="UGN8" s="108"/>
      <c r="UGO8" s="108"/>
      <c r="UGP8" s="108"/>
      <c r="UGQ8" s="108"/>
      <c r="UGR8" s="108"/>
      <c r="UGS8" s="108"/>
      <c r="UGT8" s="108"/>
      <c r="UGU8" s="108"/>
      <c r="UGV8" s="108"/>
      <c r="UGW8" s="108"/>
      <c r="UGX8" s="108"/>
      <c r="UGY8" s="108"/>
      <c r="UGZ8" s="108"/>
      <c r="UHA8" s="108"/>
      <c r="UHB8" s="108"/>
      <c r="UHC8" s="108"/>
      <c r="UHD8" s="108"/>
      <c r="UHE8" s="108"/>
      <c r="UHF8" s="108"/>
      <c r="UHG8" s="108"/>
      <c r="UHH8" s="108"/>
      <c r="UHI8" s="108"/>
      <c r="UHJ8" s="108"/>
      <c r="UHK8" s="108"/>
      <c r="UHL8" s="108"/>
      <c r="UHM8" s="108"/>
      <c r="UHN8" s="108"/>
      <c r="UHO8" s="108"/>
      <c r="UHP8" s="108"/>
      <c r="UHQ8" s="108"/>
      <c r="UHR8" s="108"/>
      <c r="UHS8" s="108"/>
      <c r="UHT8" s="108"/>
      <c r="UHU8" s="108"/>
      <c r="UHV8" s="108"/>
      <c r="UHW8" s="108"/>
      <c r="UHX8" s="108"/>
      <c r="UHY8" s="108"/>
      <c r="UHZ8" s="108"/>
      <c r="UIA8" s="108"/>
      <c r="UIB8" s="108"/>
      <c r="UIC8" s="108"/>
      <c r="UID8" s="108"/>
      <c r="UIE8" s="108"/>
      <c r="UIF8" s="108"/>
      <c r="UIG8" s="108"/>
      <c r="UIH8" s="108"/>
      <c r="UII8" s="108"/>
      <c r="UIJ8" s="108"/>
      <c r="UIK8" s="108"/>
      <c r="UIL8" s="108"/>
      <c r="UIM8" s="108"/>
      <c r="UIN8" s="108"/>
      <c r="UIO8" s="108"/>
      <c r="UIP8" s="108"/>
      <c r="UIQ8" s="108"/>
      <c r="UIR8" s="108"/>
      <c r="UIS8" s="108"/>
      <c r="UIT8" s="108"/>
      <c r="UIU8" s="108"/>
      <c r="UIV8" s="108"/>
      <c r="UIW8" s="108"/>
      <c r="UIX8" s="108"/>
      <c r="UIY8" s="108"/>
      <c r="UIZ8" s="108"/>
      <c r="UJA8" s="108"/>
      <c r="UJB8" s="108"/>
      <c r="UJC8" s="108"/>
      <c r="UJD8" s="108"/>
      <c r="UJE8" s="108"/>
      <c r="UJF8" s="108"/>
      <c r="UJG8" s="108"/>
      <c r="UJH8" s="108"/>
      <c r="UJI8" s="108"/>
      <c r="UJJ8" s="108"/>
      <c r="UJK8" s="108"/>
      <c r="UJL8" s="108"/>
      <c r="UJM8" s="108"/>
      <c r="UJN8" s="108"/>
      <c r="UJO8" s="108"/>
      <c r="UJP8" s="108"/>
      <c r="UJQ8" s="108"/>
      <c r="UJR8" s="108"/>
      <c r="UJS8" s="108"/>
      <c r="UJT8" s="108"/>
      <c r="UJU8" s="108"/>
      <c r="UJV8" s="108"/>
      <c r="UJW8" s="108"/>
      <c r="UJX8" s="108"/>
      <c r="UJY8" s="108"/>
      <c r="UJZ8" s="108"/>
      <c r="UKA8" s="108"/>
      <c r="UKB8" s="108"/>
      <c r="UKC8" s="108"/>
      <c r="UKD8" s="108"/>
      <c r="UKE8" s="108"/>
      <c r="UKF8" s="108"/>
      <c r="UKG8" s="108"/>
      <c r="UKH8" s="108"/>
      <c r="UKI8" s="108"/>
      <c r="UKJ8" s="108"/>
      <c r="UKK8" s="108"/>
      <c r="UKL8" s="108"/>
      <c r="UKM8" s="108"/>
      <c r="UKN8" s="108"/>
      <c r="UKO8" s="108"/>
      <c r="UKP8" s="108"/>
      <c r="UKQ8" s="108"/>
      <c r="UKR8" s="108"/>
      <c r="UKS8" s="108"/>
      <c r="UKT8" s="108"/>
      <c r="UKU8" s="108"/>
      <c r="UKV8" s="108"/>
      <c r="UKW8" s="108"/>
      <c r="UKX8" s="108"/>
      <c r="UKY8" s="108"/>
      <c r="UKZ8" s="108"/>
      <c r="ULA8" s="108"/>
      <c r="ULB8" s="108"/>
      <c r="ULC8" s="108"/>
      <c r="ULD8" s="108"/>
      <c r="ULE8" s="108"/>
      <c r="ULF8" s="108"/>
      <c r="ULG8" s="108"/>
      <c r="ULH8" s="108"/>
      <c r="ULI8" s="108"/>
      <c r="ULJ8" s="108"/>
      <c r="ULK8" s="108"/>
      <c r="ULL8" s="108"/>
      <c r="ULM8" s="108"/>
      <c r="ULN8" s="108"/>
      <c r="ULO8" s="108"/>
      <c r="ULP8" s="108"/>
      <c r="ULQ8" s="108"/>
      <c r="ULR8" s="108"/>
      <c r="ULS8" s="108"/>
      <c r="ULT8" s="108"/>
      <c r="ULU8" s="108"/>
      <c r="ULV8" s="108"/>
      <c r="ULW8" s="108"/>
      <c r="ULX8" s="108"/>
      <c r="ULY8" s="108"/>
      <c r="ULZ8" s="108"/>
      <c r="UMA8" s="108"/>
      <c r="UMB8" s="108"/>
      <c r="UMC8" s="108"/>
      <c r="UMD8" s="108"/>
      <c r="UME8" s="108"/>
      <c r="UMF8" s="108"/>
      <c r="UMG8" s="108"/>
      <c r="UMH8" s="108"/>
      <c r="UMI8" s="108"/>
      <c r="UMJ8" s="108"/>
      <c r="UMK8" s="108"/>
      <c r="UML8" s="108"/>
      <c r="UMM8" s="108"/>
      <c r="UMN8" s="108"/>
      <c r="UMO8" s="108"/>
      <c r="UMP8" s="108"/>
      <c r="UMQ8" s="108"/>
      <c r="UMR8" s="108"/>
      <c r="UMS8" s="108"/>
      <c r="UMT8" s="108"/>
      <c r="UMU8" s="108"/>
      <c r="UMV8" s="108"/>
      <c r="UMW8" s="108"/>
      <c r="UMX8" s="108"/>
      <c r="UMY8" s="108"/>
      <c r="UMZ8" s="108"/>
      <c r="UNA8" s="108"/>
      <c r="UNB8" s="108"/>
      <c r="UNC8" s="108"/>
      <c r="UND8" s="108"/>
      <c r="UNE8" s="108"/>
      <c r="UNF8" s="108"/>
      <c r="UNG8" s="108"/>
      <c r="UNH8" s="108"/>
      <c r="UNI8" s="108"/>
      <c r="UNJ8" s="108"/>
      <c r="UNK8" s="108"/>
      <c r="UNL8" s="108"/>
      <c r="UNM8" s="108"/>
      <c r="UNN8" s="108"/>
      <c r="UNO8" s="108"/>
      <c r="UNP8" s="108"/>
      <c r="UNQ8" s="108"/>
      <c r="UNR8" s="108"/>
      <c r="UNS8" s="108"/>
      <c r="UNT8" s="108"/>
      <c r="UNU8" s="108"/>
      <c r="UNV8" s="108"/>
      <c r="UNW8" s="108"/>
      <c r="UNX8" s="108"/>
      <c r="UNY8" s="108"/>
      <c r="UNZ8" s="108"/>
      <c r="UOA8" s="108"/>
      <c r="UOB8" s="108"/>
      <c r="UOC8" s="108"/>
      <c r="UOD8" s="108"/>
      <c r="UOE8" s="108"/>
      <c r="UOF8" s="108"/>
      <c r="UOG8" s="108"/>
      <c r="UOH8" s="108"/>
      <c r="UOI8" s="108"/>
      <c r="UOJ8" s="108"/>
      <c r="UOK8" s="108"/>
      <c r="UOL8" s="108"/>
      <c r="UOM8" s="108"/>
      <c r="UON8" s="108"/>
      <c r="UOO8" s="108"/>
      <c r="UOP8" s="108"/>
      <c r="UOQ8" s="108"/>
      <c r="UOR8" s="108"/>
      <c r="UOS8" s="108"/>
      <c r="UOT8" s="108"/>
      <c r="UOU8" s="108"/>
      <c r="UOV8" s="108"/>
      <c r="UOW8" s="108"/>
      <c r="UOX8" s="108"/>
      <c r="UOY8" s="108"/>
      <c r="UOZ8" s="108"/>
      <c r="UPA8" s="108"/>
      <c r="UPB8" s="108"/>
      <c r="UPC8" s="108"/>
      <c r="UPD8" s="108"/>
      <c r="UPE8" s="108"/>
      <c r="UPF8" s="108"/>
      <c r="UPG8" s="108"/>
      <c r="UPH8" s="108"/>
      <c r="UPI8" s="108"/>
      <c r="UPJ8" s="108"/>
      <c r="UPK8" s="108"/>
      <c r="UPL8" s="108"/>
      <c r="UPM8" s="108"/>
      <c r="UPN8" s="108"/>
      <c r="UPO8" s="108"/>
      <c r="UPP8" s="108"/>
      <c r="UPQ8" s="108"/>
      <c r="UPR8" s="108"/>
      <c r="UPS8" s="108"/>
      <c r="UPT8" s="108"/>
      <c r="UPU8" s="108"/>
      <c r="UPV8" s="108"/>
      <c r="UPW8" s="108"/>
      <c r="UPX8" s="108"/>
      <c r="UPY8" s="108"/>
      <c r="UPZ8" s="108"/>
      <c r="UQA8" s="108"/>
      <c r="UQB8" s="108"/>
      <c r="UQC8" s="108"/>
      <c r="UQD8" s="108"/>
      <c r="UQE8" s="108"/>
      <c r="UQF8" s="108"/>
      <c r="UQG8" s="108"/>
      <c r="UQH8" s="108"/>
      <c r="UQI8" s="108"/>
      <c r="UQJ8" s="108"/>
      <c r="UQK8" s="108"/>
      <c r="UQL8" s="108"/>
      <c r="UQM8" s="108"/>
      <c r="UQN8" s="108"/>
      <c r="UQO8" s="108"/>
      <c r="UQP8" s="108"/>
      <c r="UQQ8" s="108"/>
      <c r="UQR8" s="108"/>
      <c r="UQS8" s="108"/>
      <c r="UQT8" s="108"/>
      <c r="UQU8" s="108"/>
      <c r="UQV8" s="108"/>
      <c r="UQW8" s="108"/>
      <c r="UQX8" s="108"/>
      <c r="UQY8" s="108"/>
      <c r="UQZ8" s="108"/>
      <c r="URA8" s="108"/>
      <c r="URB8" s="108"/>
      <c r="URC8" s="108"/>
      <c r="URD8" s="108"/>
      <c r="URE8" s="108"/>
      <c r="URF8" s="108"/>
      <c r="URG8" s="108"/>
      <c r="URH8" s="108"/>
      <c r="URI8" s="108"/>
      <c r="URJ8" s="108"/>
      <c r="URK8" s="108"/>
      <c r="URL8" s="108"/>
      <c r="URM8" s="108"/>
      <c r="URN8" s="108"/>
      <c r="URO8" s="108"/>
      <c r="URP8" s="108"/>
      <c r="URQ8" s="108"/>
      <c r="URR8" s="108"/>
      <c r="URS8" s="108"/>
      <c r="URT8" s="108"/>
      <c r="URU8" s="108"/>
      <c r="URV8" s="108"/>
      <c r="URW8" s="108"/>
      <c r="URX8" s="108"/>
      <c r="URY8" s="108"/>
      <c r="URZ8" s="108"/>
      <c r="USA8" s="108"/>
      <c r="USB8" s="108"/>
      <c r="USC8" s="108"/>
      <c r="USD8" s="108"/>
      <c r="USE8" s="108"/>
      <c r="USF8" s="108"/>
      <c r="USG8" s="108"/>
      <c r="USH8" s="108"/>
      <c r="USI8" s="108"/>
      <c r="USJ8" s="108"/>
      <c r="USK8" s="108"/>
      <c r="USL8" s="108"/>
      <c r="USM8" s="108"/>
      <c r="USN8" s="108"/>
      <c r="USO8" s="108"/>
      <c r="USP8" s="108"/>
      <c r="USQ8" s="108"/>
      <c r="USR8" s="108"/>
      <c r="USS8" s="108"/>
      <c r="UST8" s="108"/>
      <c r="USU8" s="108"/>
      <c r="USV8" s="108"/>
      <c r="USW8" s="108"/>
      <c r="USX8" s="108"/>
      <c r="USY8" s="108"/>
      <c r="USZ8" s="108"/>
      <c r="UTA8" s="108"/>
      <c r="UTB8" s="108"/>
      <c r="UTC8" s="108"/>
      <c r="UTD8" s="108"/>
      <c r="UTE8" s="108"/>
      <c r="UTF8" s="108"/>
      <c r="UTG8" s="108"/>
      <c r="UTH8" s="108"/>
      <c r="UTI8" s="108"/>
      <c r="UTJ8" s="108"/>
      <c r="UTK8" s="108"/>
      <c r="UTL8" s="108"/>
      <c r="UTM8" s="108"/>
      <c r="UTN8" s="108"/>
      <c r="UTO8" s="108"/>
      <c r="UTP8" s="108"/>
      <c r="UTQ8" s="108"/>
      <c r="UTR8" s="108"/>
      <c r="UTS8" s="108"/>
      <c r="UTT8" s="108"/>
      <c r="UTU8" s="108"/>
      <c r="UTV8" s="108"/>
      <c r="UTW8" s="108"/>
      <c r="UTX8" s="108"/>
      <c r="UTY8" s="108"/>
      <c r="UTZ8" s="108"/>
      <c r="UUA8" s="108"/>
      <c r="UUB8" s="108"/>
      <c r="UUC8" s="108"/>
      <c r="UUD8" s="108"/>
      <c r="UUE8" s="108"/>
      <c r="UUF8" s="108"/>
      <c r="UUG8" s="108"/>
      <c r="UUH8" s="108"/>
      <c r="UUI8" s="108"/>
      <c r="UUJ8" s="108"/>
      <c r="UUK8" s="108"/>
      <c r="UUL8" s="108"/>
      <c r="UUM8" s="108"/>
      <c r="UUN8" s="108"/>
      <c r="UUO8" s="108"/>
      <c r="UUP8" s="108"/>
      <c r="UUQ8" s="108"/>
      <c r="UUR8" s="108"/>
      <c r="UUS8" s="108"/>
      <c r="UUT8" s="108"/>
      <c r="UUU8" s="108"/>
      <c r="UUV8" s="108"/>
      <c r="UUW8" s="108"/>
      <c r="UUX8" s="108"/>
      <c r="UUY8" s="108"/>
      <c r="UUZ8" s="108"/>
      <c r="UVA8" s="108"/>
      <c r="UVB8" s="108"/>
      <c r="UVC8" s="108"/>
      <c r="UVD8" s="108"/>
      <c r="UVE8" s="108"/>
      <c r="UVF8" s="108"/>
      <c r="UVG8" s="108"/>
      <c r="UVH8" s="108"/>
      <c r="UVI8" s="108"/>
      <c r="UVJ8" s="108"/>
      <c r="UVK8" s="108"/>
      <c r="UVL8" s="108"/>
      <c r="UVM8" s="108"/>
      <c r="UVN8" s="108"/>
      <c r="UVO8" s="108"/>
      <c r="UVP8" s="108"/>
      <c r="UVQ8" s="108"/>
      <c r="UVR8" s="108"/>
      <c r="UVS8" s="108"/>
      <c r="UVT8" s="108"/>
      <c r="UVU8" s="108"/>
      <c r="UVV8" s="108"/>
      <c r="UVW8" s="108"/>
      <c r="UVX8" s="108"/>
      <c r="UVY8" s="108"/>
      <c r="UVZ8" s="108"/>
      <c r="UWA8" s="108"/>
      <c r="UWB8" s="108"/>
      <c r="UWC8" s="108"/>
      <c r="UWD8" s="108"/>
      <c r="UWE8" s="108"/>
      <c r="UWF8" s="108"/>
      <c r="UWG8" s="108"/>
      <c r="UWH8" s="108"/>
      <c r="UWI8" s="108"/>
      <c r="UWJ8" s="108"/>
      <c r="UWK8" s="108"/>
      <c r="UWL8" s="108"/>
      <c r="UWM8" s="108"/>
      <c r="UWN8" s="108"/>
      <c r="UWO8" s="108"/>
      <c r="UWP8" s="108"/>
      <c r="UWQ8" s="108"/>
      <c r="UWR8" s="108"/>
      <c r="UWS8" s="108"/>
      <c r="UWT8" s="108"/>
      <c r="UWU8" s="108"/>
      <c r="UWV8" s="108"/>
      <c r="UWW8" s="108"/>
      <c r="UWX8" s="108"/>
      <c r="UWY8" s="108"/>
      <c r="UWZ8" s="108"/>
      <c r="UXA8" s="108"/>
      <c r="UXB8" s="108"/>
      <c r="UXC8" s="108"/>
      <c r="UXD8" s="108"/>
      <c r="UXE8" s="108"/>
      <c r="UXF8" s="108"/>
      <c r="UXG8" s="108"/>
      <c r="UXH8" s="108"/>
      <c r="UXI8" s="108"/>
      <c r="UXJ8" s="108"/>
      <c r="UXK8" s="108"/>
      <c r="UXL8" s="108"/>
      <c r="UXM8" s="108"/>
      <c r="UXN8" s="108"/>
      <c r="UXO8" s="108"/>
      <c r="UXP8" s="108"/>
      <c r="UXQ8" s="108"/>
      <c r="UXR8" s="108"/>
      <c r="UXS8" s="108"/>
      <c r="UXT8" s="108"/>
      <c r="UXU8" s="108"/>
      <c r="UXV8" s="108"/>
      <c r="UXW8" s="108"/>
      <c r="UXX8" s="108"/>
      <c r="UXY8" s="108"/>
      <c r="UXZ8" s="108"/>
      <c r="UYA8" s="108"/>
      <c r="UYB8" s="108"/>
      <c r="UYC8" s="108"/>
      <c r="UYD8" s="108"/>
      <c r="UYE8" s="108"/>
      <c r="UYF8" s="108"/>
      <c r="UYG8" s="108"/>
      <c r="UYH8" s="108"/>
      <c r="UYI8" s="108"/>
      <c r="UYJ8" s="108"/>
      <c r="UYK8" s="108"/>
      <c r="UYL8" s="108"/>
      <c r="UYM8" s="108"/>
      <c r="UYN8" s="108"/>
      <c r="UYO8" s="108"/>
      <c r="UYP8" s="108"/>
      <c r="UYQ8" s="108"/>
      <c r="UYR8" s="108"/>
      <c r="UYS8" s="108"/>
      <c r="UYT8" s="108"/>
      <c r="UYU8" s="108"/>
      <c r="UYV8" s="108"/>
      <c r="UYW8" s="108"/>
      <c r="UYX8" s="108"/>
      <c r="UYY8" s="108"/>
      <c r="UYZ8" s="108"/>
      <c r="UZA8" s="108"/>
      <c r="UZB8" s="108"/>
      <c r="UZC8" s="108"/>
      <c r="UZD8" s="108"/>
      <c r="UZE8" s="108"/>
      <c r="UZF8" s="108"/>
      <c r="UZG8" s="108"/>
      <c r="UZH8" s="108"/>
      <c r="UZI8" s="108"/>
      <c r="UZJ8" s="108"/>
      <c r="UZK8" s="108"/>
      <c r="UZL8" s="108"/>
      <c r="UZM8" s="108"/>
      <c r="UZN8" s="108"/>
      <c r="UZO8" s="108"/>
      <c r="UZP8" s="108"/>
      <c r="UZQ8" s="108"/>
      <c r="UZR8" s="108"/>
      <c r="UZS8" s="108"/>
      <c r="UZT8" s="108"/>
      <c r="UZU8" s="108"/>
      <c r="UZV8" s="108"/>
      <c r="UZW8" s="108"/>
      <c r="UZX8" s="108"/>
      <c r="UZY8" s="108"/>
      <c r="UZZ8" s="108"/>
      <c r="VAA8" s="108"/>
      <c r="VAB8" s="108"/>
      <c r="VAC8" s="108"/>
      <c r="VAD8" s="108"/>
      <c r="VAE8" s="108"/>
      <c r="VAF8" s="108"/>
      <c r="VAG8" s="108"/>
      <c r="VAH8" s="108"/>
      <c r="VAI8" s="108"/>
      <c r="VAJ8" s="108"/>
      <c r="VAK8" s="108"/>
      <c r="VAL8" s="108"/>
      <c r="VAM8" s="108"/>
      <c r="VAN8" s="108"/>
      <c r="VAO8" s="108"/>
      <c r="VAP8" s="108"/>
      <c r="VAQ8" s="108"/>
      <c r="VAR8" s="108"/>
      <c r="VAS8" s="108"/>
      <c r="VAT8" s="108"/>
      <c r="VAU8" s="108"/>
      <c r="VAV8" s="108"/>
      <c r="VAW8" s="108"/>
      <c r="VAX8" s="108"/>
      <c r="VAY8" s="108"/>
      <c r="VAZ8" s="108"/>
      <c r="VBA8" s="108"/>
      <c r="VBB8" s="108"/>
      <c r="VBC8" s="108"/>
      <c r="VBD8" s="108"/>
      <c r="VBE8" s="108"/>
      <c r="VBF8" s="108"/>
      <c r="VBG8" s="108"/>
      <c r="VBH8" s="108"/>
      <c r="VBI8" s="108"/>
      <c r="VBJ8" s="108"/>
      <c r="VBK8" s="108"/>
      <c r="VBL8" s="108"/>
      <c r="VBM8" s="108"/>
      <c r="VBN8" s="108"/>
      <c r="VBO8" s="108"/>
      <c r="VBP8" s="108"/>
      <c r="VBQ8" s="108"/>
      <c r="VBR8" s="108"/>
      <c r="VBS8" s="108"/>
      <c r="VBT8" s="108"/>
      <c r="VBU8" s="108"/>
      <c r="VBV8" s="108"/>
      <c r="VBW8" s="108"/>
      <c r="VBX8" s="108"/>
      <c r="VBY8" s="108"/>
      <c r="VBZ8" s="108"/>
      <c r="VCA8" s="108"/>
      <c r="VCB8" s="108"/>
      <c r="VCC8" s="108"/>
      <c r="VCD8" s="108"/>
      <c r="VCE8" s="108"/>
      <c r="VCF8" s="108"/>
      <c r="VCG8" s="108"/>
      <c r="VCH8" s="108"/>
      <c r="VCI8" s="108"/>
      <c r="VCJ8" s="108"/>
      <c r="VCK8" s="108"/>
      <c r="VCL8" s="108"/>
      <c r="VCM8" s="108"/>
      <c r="VCN8" s="108"/>
      <c r="VCO8" s="108"/>
      <c r="VCP8" s="108"/>
      <c r="VCQ8" s="108"/>
      <c r="VCR8" s="108"/>
      <c r="VCS8" s="108"/>
      <c r="VCT8" s="108"/>
      <c r="VCU8" s="108"/>
      <c r="VCV8" s="108"/>
      <c r="VCW8" s="108"/>
      <c r="VCX8" s="108"/>
      <c r="VCY8" s="108"/>
      <c r="VCZ8" s="108"/>
      <c r="VDA8" s="108"/>
      <c r="VDB8" s="108"/>
      <c r="VDC8" s="108"/>
      <c r="VDD8" s="108"/>
      <c r="VDE8" s="108"/>
      <c r="VDF8" s="108"/>
      <c r="VDG8" s="108"/>
      <c r="VDH8" s="108"/>
      <c r="VDI8" s="108"/>
      <c r="VDJ8" s="108"/>
      <c r="VDK8" s="108"/>
      <c r="VDL8" s="108"/>
      <c r="VDM8" s="108"/>
      <c r="VDN8" s="108"/>
      <c r="VDO8" s="108"/>
      <c r="VDP8" s="108"/>
      <c r="VDQ8" s="108"/>
      <c r="VDR8" s="108"/>
      <c r="VDS8" s="108"/>
      <c r="VDT8" s="108"/>
      <c r="VDU8" s="108"/>
      <c r="VDV8" s="108"/>
      <c r="VDW8" s="108"/>
      <c r="VDX8" s="108"/>
      <c r="VDY8" s="108"/>
      <c r="VDZ8" s="108"/>
      <c r="VEA8" s="108"/>
      <c r="VEB8" s="108"/>
      <c r="VEC8" s="108"/>
      <c r="VED8" s="108"/>
      <c r="VEE8" s="108"/>
      <c r="VEF8" s="108"/>
      <c r="VEG8" s="108"/>
      <c r="VEH8" s="108"/>
      <c r="VEI8" s="108"/>
      <c r="VEJ8" s="108"/>
      <c r="VEK8" s="108"/>
      <c r="VEL8" s="108"/>
      <c r="VEM8" s="108"/>
      <c r="VEN8" s="108"/>
      <c r="VEO8" s="108"/>
      <c r="VEP8" s="108"/>
      <c r="VEQ8" s="108"/>
      <c r="VER8" s="108"/>
      <c r="VES8" s="108"/>
      <c r="VET8" s="108"/>
      <c r="VEU8" s="108"/>
      <c r="VEV8" s="108"/>
      <c r="VEW8" s="108"/>
      <c r="VEX8" s="108"/>
      <c r="VEY8" s="108"/>
      <c r="VEZ8" s="108"/>
      <c r="VFA8" s="108"/>
      <c r="VFB8" s="108"/>
      <c r="VFC8" s="108"/>
      <c r="VFD8" s="108"/>
      <c r="VFE8" s="108"/>
      <c r="VFF8" s="108"/>
      <c r="VFG8" s="108"/>
      <c r="VFH8" s="108"/>
      <c r="VFI8" s="108"/>
      <c r="VFJ8" s="108"/>
      <c r="VFK8" s="108"/>
      <c r="VFL8" s="108"/>
      <c r="VFM8" s="108"/>
      <c r="VFN8" s="108"/>
      <c r="VFO8" s="108"/>
      <c r="VFP8" s="108"/>
      <c r="VFQ8" s="108"/>
      <c r="VFR8" s="108"/>
      <c r="VFS8" s="108"/>
      <c r="VFT8" s="108"/>
      <c r="VFU8" s="108"/>
      <c r="VFV8" s="108"/>
      <c r="VFW8" s="108"/>
      <c r="VFX8" s="108"/>
      <c r="VFY8" s="108"/>
      <c r="VFZ8" s="108"/>
      <c r="VGA8" s="108"/>
      <c r="VGB8" s="108"/>
      <c r="VGC8" s="108"/>
      <c r="VGD8" s="108"/>
      <c r="VGE8" s="108"/>
      <c r="VGF8" s="108"/>
      <c r="VGG8" s="108"/>
      <c r="VGH8" s="108"/>
      <c r="VGI8" s="108"/>
      <c r="VGJ8" s="108"/>
      <c r="VGK8" s="108"/>
      <c r="VGL8" s="108"/>
      <c r="VGM8" s="108"/>
      <c r="VGN8" s="108"/>
      <c r="VGO8" s="108"/>
      <c r="VGP8" s="108"/>
      <c r="VGQ8" s="108"/>
      <c r="VGR8" s="108"/>
      <c r="VGS8" s="108"/>
      <c r="VGT8" s="108"/>
      <c r="VGU8" s="108"/>
      <c r="VGV8" s="108"/>
      <c r="VGW8" s="108"/>
      <c r="VGX8" s="108"/>
      <c r="VGY8" s="108"/>
      <c r="VGZ8" s="108"/>
      <c r="VHA8" s="108"/>
      <c r="VHB8" s="108"/>
      <c r="VHC8" s="108"/>
      <c r="VHD8" s="108"/>
      <c r="VHE8" s="108"/>
      <c r="VHF8" s="108"/>
      <c r="VHG8" s="108"/>
      <c r="VHH8" s="108"/>
      <c r="VHI8" s="108"/>
      <c r="VHJ8" s="108"/>
      <c r="VHK8" s="108"/>
      <c r="VHL8" s="108"/>
      <c r="VHM8" s="108"/>
      <c r="VHN8" s="108"/>
      <c r="VHO8" s="108"/>
      <c r="VHP8" s="108"/>
      <c r="VHQ8" s="108"/>
      <c r="VHR8" s="108"/>
      <c r="VHS8" s="108"/>
      <c r="VHT8" s="108"/>
      <c r="VHU8" s="108"/>
      <c r="VHV8" s="108"/>
      <c r="VHW8" s="108"/>
      <c r="VHX8" s="108"/>
      <c r="VHY8" s="108"/>
      <c r="VHZ8" s="108"/>
      <c r="VIA8" s="108"/>
      <c r="VIB8" s="108"/>
      <c r="VIC8" s="108"/>
      <c r="VID8" s="108"/>
      <c r="VIE8" s="108"/>
      <c r="VIF8" s="108"/>
      <c r="VIG8" s="108"/>
      <c r="VIH8" s="108"/>
      <c r="VII8" s="108"/>
      <c r="VIJ8" s="108"/>
      <c r="VIK8" s="108"/>
      <c r="VIL8" s="108"/>
      <c r="VIM8" s="108"/>
      <c r="VIN8" s="108"/>
      <c r="VIO8" s="108"/>
      <c r="VIP8" s="108"/>
      <c r="VIQ8" s="108"/>
      <c r="VIR8" s="108"/>
      <c r="VIS8" s="108"/>
      <c r="VIT8" s="108"/>
      <c r="VIU8" s="108"/>
      <c r="VIV8" s="108"/>
      <c r="VIW8" s="108"/>
      <c r="VIX8" s="108"/>
      <c r="VIY8" s="108"/>
      <c r="VIZ8" s="108"/>
      <c r="VJA8" s="108"/>
      <c r="VJB8" s="108"/>
      <c r="VJC8" s="108"/>
      <c r="VJD8" s="108"/>
      <c r="VJE8" s="108"/>
      <c r="VJF8" s="108"/>
      <c r="VJG8" s="108"/>
      <c r="VJH8" s="108"/>
      <c r="VJI8" s="108"/>
      <c r="VJJ8" s="108"/>
      <c r="VJK8" s="108"/>
      <c r="VJL8" s="108"/>
      <c r="VJM8" s="108"/>
      <c r="VJN8" s="108"/>
      <c r="VJO8" s="108"/>
      <c r="VJP8" s="108"/>
      <c r="VJQ8" s="108"/>
      <c r="VJR8" s="108"/>
      <c r="VJS8" s="108"/>
      <c r="VJT8" s="108"/>
      <c r="VJU8" s="108"/>
      <c r="VJV8" s="108"/>
      <c r="VJW8" s="108"/>
      <c r="VJX8" s="108"/>
      <c r="VJY8" s="108"/>
      <c r="VJZ8" s="108"/>
      <c r="VKA8" s="108"/>
      <c r="VKB8" s="108"/>
      <c r="VKC8" s="108"/>
      <c r="VKD8" s="108"/>
      <c r="VKE8" s="108"/>
      <c r="VKF8" s="108"/>
      <c r="VKG8" s="108"/>
      <c r="VKH8" s="108"/>
      <c r="VKI8" s="108"/>
      <c r="VKJ8" s="108"/>
      <c r="VKK8" s="108"/>
      <c r="VKL8" s="108"/>
      <c r="VKM8" s="108"/>
      <c r="VKN8" s="108"/>
      <c r="VKO8" s="108"/>
      <c r="VKP8" s="108"/>
      <c r="VKQ8" s="108"/>
      <c r="VKR8" s="108"/>
      <c r="VKS8" s="108"/>
      <c r="VKT8" s="108"/>
      <c r="VKU8" s="108"/>
      <c r="VKV8" s="108"/>
      <c r="VKW8" s="108"/>
      <c r="VKX8" s="108"/>
      <c r="VKY8" s="108"/>
      <c r="VKZ8" s="108"/>
      <c r="VLA8" s="108"/>
      <c r="VLB8" s="108"/>
      <c r="VLC8" s="108"/>
      <c r="VLD8" s="108"/>
      <c r="VLE8" s="108"/>
      <c r="VLF8" s="108"/>
      <c r="VLG8" s="108"/>
      <c r="VLH8" s="108"/>
      <c r="VLI8" s="108"/>
      <c r="VLJ8" s="108"/>
      <c r="VLK8" s="108"/>
      <c r="VLL8" s="108"/>
      <c r="VLM8" s="108"/>
      <c r="VLN8" s="108"/>
      <c r="VLO8" s="108"/>
      <c r="VLP8" s="108"/>
      <c r="VLQ8" s="108"/>
      <c r="VLR8" s="108"/>
      <c r="VLS8" s="108"/>
      <c r="VLT8" s="108"/>
      <c r="VLU8" s="108"/>
      <c r="VLV8" s="108"/>
      <c r="VLW8" s="108"/>
      <c r="VLX8" s="108"/>
      <c r="VLY8" s="108"/>
      <c r="VLZ8" s="108"/>
      <c r="VMA8" s="108"/>
      <c r="VMB8" s="108"/>
      <c r="VMC8" s="108"/>
      <c r="VMD8" s="108"/>
      <c r="VME8" s="108"/>
      <c r="VMF8" s="108"/>
      <c r="VMG8" s="108"/>
      <c r="VMH8" s="108"/>
      <c r="VMI8" s="108"/>
      <c r="VMJ8" s="108"/>
      <c r="VMK8" s="108"/>
      <c r="VML8" s="108"/>
      <c r="VMM8" s="108"/>
      <c r="VMN8" s="108"/>
      <c r="VMO8" s="108"/>
      <c r="VMP8" s="108"/>
      <c r="VMQ8" s="108"/>
      <c r="VMR8" s="108"/>
      <c r="VMS8" s="108"/>
      <c r="VMT8" s="108"/>
      <c r="VMU8" s="108"/>
      <c r="VMV8" s="108"/>
      <c r="VMW8" s="108"/>
      <c r="VMX8" s="108"/>
      <c r="VMY8" s="108"/>
      <c r="VMZ8" s="108"/>
      <c r="VNA8" s="108"/>
      <c r="VNB8" s="108"/>
      <c r="VNC8" s="108"/>
      <c r="VND8" s="108"/>
      <c r="VNE8" s="108"/>
      <c r="VNF8" s="108"/>
      <c r="VNG8" s="108"/>
      <c r="VNH8" s="108"/>
      <c r="VNI8" s="108"/>
      <c r="VNJ8" s="108"/>
      <c r="VNK8" s="108"/>
      <c r="VNL8" s="108"/>
      <c r="VNM8" s="108"/>
      <c r="VNN8" s="108"/>
      <c r="VNO8" s="108"/>
      <c r="VNP8" s="108"/>
      <c r="VNQ8" s="108"/>
      <c r="VNR8" s="108"/>
      <c r="VNS8" s="108"/>
      <c r="VNT8" s="108"/>
      <c r="VNU8" s="108"/>
      <c r="VNV8" s="108"/>
      <c r="VNW8" s="108"/>
      <c r="VNX8" s="108"/>
      <c r="VNY8" s="108"/>
      <c r="VNZ8" s="108"/>
      <c r="VOA8" s="108"/>
      <c r="VOB8" s="108"/>
      <c r="VOC8" s="108"/>
      <c r="VOD8" s="108"/>
      <c r="VOE8" s="108"/>
      <c r="VOF8" s="108"/>
      <c r="VOG8" s="108"/>
      <c r="VOH8" s="108"/>
      <c r="VOI8" s="108"/>
      <c r="VOJ8" s="108"/>
      <c r="VOK8" s="108"/>
      <c r="VOL8" s="108"/>
      <c r="VOM8" s="108"/>
      <c r="VON8" s="108"/>
      <c r="VOO8" s="108"/>
      <c r="VOP8" s="108"/>
      <c r="VOQ8" s="108"/>
      <c r="VOR8" s="108"/>
      <c r="VOS8" s="108"/>
      <c r="VOT8" s="108"/>
      <c r="VOU8" s="108"/>
      <c r="VOV8" s="108"/>
      <c r="VOW8" s="108"/>
      <c r="VOX8" s="108"/>
      <c r="VOY8" s="108"/>
      <c r="VOZ8" s="108"/>
      <c r="VPA8" s="108"/>
      <c r="VPB8" s="108"/>
      <c r="VPC8" s="108"/>
      <c r="VPD8" s="108"/>
      <c r="VPE8" s="108"/>
      <c r="VPF8" s="108"/>
      <c r="VPG8" s="108"/>
      <c r="VPH8" s="108"/>
      <c r="VPI8" s="108"/>
      <c r="VPJ8" s="108"/>
      <c r="VPK8" s="108"/>
      <c r="VPL8" s="108"/>
      <c r="VPM8" s="108"/>
      <c r="VPN8" s="108"/>
      <c r="VPO8" s="108"/>
      <c r="VPP8" s="108"/>
      <c r="VPQ8" s="108"/>
      <c r="VPR8" s="108"/>
      <c r="VPS8" s="108"/>
      <c r="VPT8" s="108"/>
      <c r="VPU8" s="108"/>
      <c r="VPV8" s="108"/>
      <c r="VPW8" s="108"/>
      <c r="VPX8" s="108"/>
      <c r="VPY8" s="108"/>
      <c r="VPZ8" s="108"/>
      <c r="VQA8" s="108"/>
      <c r="VQB8" s="108"/>
      <c r="VQC8" s="108"/>
      <c r="VQD8" s="108"/>
      <c r="VQE8" s="108"/>
      <c r="VQF8" s="108"/>
      <c r="VQG8" s="108"/>
      <c r="VQH8" s="108"/>
      <c r="VQI8" s="108"/>
      <c r="VQJ8" s="108"/>
      <c r="VQK8" s="108"/>
      <c r="VQL8" s="108"/>
      <c r="VQM8" s="108"/>
      <c r="VQN8" s="108"/>
      <c r="VQO8" s="108"/>
      <c r="VQP8" s="108"/>
      <c r="VQQ8" s="108"/>
      <c r="VQR8" s="108"/>
      <c r="VQS8" s="108"/>
      <c r="VQT8" s="108"/>
      <c r="VQU8" s="108"/>
      <c r="VQV8" s="108"/>
      <c r="VQW8" s="108"/>
      <c r="VQX8" s="108"/>
      <c r="VQY8" s="108"/>
      <c r="VQZ8" s="108"/>
      <c r="VRA8" s="108"/>
      <c r="VRB8" s="108"/>
      <c r="VRC8" s="108"/>
      <c r="VRD8" s="108"/>
      <c r="VRE8" s="108"/>
      <c r="VRF8" s="108"/>
      <c r="VRG8" s="108"/>
      <c r="VRH8" s="108"/>
      <c r="VRI8" s="108"/>
      <c r="VRJ8" s="108"/>
      <c r="VRK8" s="108"/>
      <c r="VRL8" s="108"/>
      <c r="VRM8" s="108"/>
      <c r="VRN8" s="108"/>
      <c r="VRO8" s="108"/>
      <c r="VRP8" s="108"/>
      <c r="VRQ8" s="108"/>
      <c r="VRR8" s="108"/>
      <c r="VRS8" s="108"/>
      <c r="VRT8" s="108"/>
      <c r="VRU8" s="108"/>
      <c r="VRV8" s="108"/>
      <c r="VRW8" s="108"/>
      <c r="VRX8" s="108"/>
      <c r="VRY8" s="108"/>
      <c r="VRZ8" s="108"/>
      <c r="VSA8" s="108"/>
      <c r="VSB8" s="108"/>
      <c r="VSC8" s="108"/>
      <c r="VSD8" s="108"/>
      <c r="VSE8" s="108"/>
      <c r="VSF8" s="108"/>
      <c r="VSG8" s="108"/>
      <c r="VSH8" s="108"/>
      <c r="VSI8" s="108"/>
      <c r="VSJ8" s="108"/>
      <c r="VSK8" s="108"/>
      <c r="VSL8" s="108"/>
      <c r="VSM8" s="108"/>
      <c r="VSN8" s="108"/>
      <c r="VSO8" s="108"/>
      <c r="VSP8" s="108"/>
      <c r="VSQ8" s="108"/>
      <c r="VSR8" s="108"/>
      <c r="VSS8" s="108"/>
      <c r="VST8" s="108"/>
      <c r="VSU8" s="108"/>
      <c r="VSV8" s="108"/>
      <c r="VSW8" s="108"/>
      <c r="VSX8" s="108"/>
      <c r="VSY8" s="108"/>
      <c r="VSZ8" s="108"/>
      <c r="VTA8" s="108"/>
      <c r="VTB8" s="108"/>
      <c r="VTC8" s="108"/>
      <c r="VTD8" s="108"/>
      <c r="VTE8" s="108"/>
      <c r="VTF8" s="108"/>
      <c r="VTG8" s="108"/>
      <c r="VTH8" s="108"/>
      <c r="VTI8" s="108"/>
      <c r="VTJ8" s="108"/>
      <c r="VTK8" s="108"/>
      <c r="VTL8" s="108"/>
      <c r="VTM8" s="108"/>
      <c r="VTN8" s="108"/>
      <c r="VTO8" s="108"/>
      <c r="VTP8" s="108"/>
      <c r="VTQ8" s="108"/>
      <c r="VTR8" s="108"/>
      <c r="VTS8" s="108"/>
      <c r="VTT8" s="108"/>
      <c r="VTU8" s="108"/>
      <c r="VTV8" s="108"/>
      <c r="VTW8" s="108"/>
      <c r="VTX8" s="108"/>
      <c r="VTY8" s="108"/>
      <c r="VTZ8" s="108"/>
      <c r="VUA8" s="108"/>
      <c r="VUB8" s="108"/>
      <c r="VUC8" s="108"/>
      <c r="VUD8" s="108"/>
      <c r="VUE8" s="108"/>
      <c r="VUF8" s="108"/>
      <c r="VUG8" s="108"/>
      <c r="VUH8" s="108"/>
      <c r="VUI8" s="108"/>
      <c r="VUJ8" s="108"/>
      <c r="VUK8" s="108"/>
      <c r="VUL8" s="108"/>
      <c r="VUM8" s="108"/>
      <c r="VUN8" s="108"/>
      <c r="VUO8" s="108"/>
      <c r="VUP8" s="108"/>
      <c r="VUQ8" s="108"/>
      <c r="VUR8" s="108"/>
      <c r="VUS8" s="108"/>
      <c r="VUT8" s="108"/>
      <c r="VUU8" s="108"/>
      <c r="VUV8" s="108"/>
      <c r="VUW8" s="108"/>
      <c r="VUX8" s="108"/>
      <c r="VUY8" s="108"/>
      <c r="VUZ8" s="108"/>
      <c r="VVA8" s="108"/>
      <c r="VVB8" s="108"/>
      <c r="VVC8" s="108"/>
      <c r="VVD8" s="108"/>
      <c r="VVE8" s="108"/>
      <c r="VVF8" s="108"/>
      <c r="VVG8" s="108"/>
      <c r="VVH8" s="108"/>
      <c r="VVI8" s="108"/>
      <c r="VVJ8" s="108"/>
      <c r="VVK8" s="108"/>
      <c r="VVL8" s="108"/>
      <c r="VVM8" s="108"/>
      <c r="VVN8" s="108"/>
      <c r="VVO8" s="108"/>
      <c r="VVP8" s="108"/>
      <c r="VVQ8" s="108"/>
      <c r="VVR8" s="108"/>
      <c r="VVS8" s="108"/>
      <c r="VVT8" s="108"/>
      <c r="VVU8" s="108"/>
      <c r="VVV8" s="108"/>
      <c r="VVW8" s="108"/>
      <c r="VVX8" s="108"/>
      <c r="VVY8" s="108"/>
      <c r="VVZ8" s="108"/>
      <c r="VWA8" s="108"/>
      <c r="VWB8" s="108"/>
      <c r="VWC8" s="108"/>
      <c r="VWD8" s="108"/>
      <c r="VWE8" s="108"/>
      <c r="VWF8" s="108"/>
      <c r="VWG8" s="108"/>
      <c r="VWH8" s="108"/>
      <c r="VWI8" s="108"/>
      <c r="VWJ8" s="108"/>
      <c r="VWK8" s="108"/>
      <c r="VWL8" s="108"/>
      <c r="VWM8" s="108"/>
      <c r="VWN8" s="108"/>
      <c r="VWO8" s="108"/>
      <c r="VWP8" s="108"/>
      <c r="VWQ8" s="108"/>
      <c r="VWR8" s="108"/>
      <c r="VWS8" s="108"/>
      <c r="VWT8" s="108"/>
      <c r="VWU8" s="108"/>
      <c r="VWV8" s="108"/>
      <c r="VWW8" s="108"/>
      <c r="VWX8" s="108"/>
      <c r="VWY8" s="108"/>
      <c r="VWZ8" s="108"/>
      <c r="VXA8" s="108"/>
      <c r="VXB8" s="108"/>
      <c r="VXC8" s="108"/>
      <c r="VXD8" s="108"/>
      <c r="VXE8" s="108"/>
      <c r="VXF8" s="108"/>
      <c r="VXG8" s="108"/>
      <c r="VXH8" s="108"/>
      <c r="VXI8" s="108"/>
      <c r="VXJ8" s="108"/>
      <c r="VXK8" s="108"/>
      <c r="VXL8" s="108"/>
      <c r="VXM8" s="108"/>
      <c r="VXN8" s="108"/>
      <c r="VXO8" s="108"/>
      <c r="VXP8" s="108"/>
      <c r="VXQ8" s="108"/>
      <c r="VXR8" s="108"/>
      <c r="VXS8" s="108"/>
      <c r="VXT8" s="108"/>
      <c r="VXU8" s="108"/>
      <c r="VXV8" s="108"/>
      <c r="VXW8" s="108"/>
      <c r="VXX8" s="108"/>
      <c r="VXY8" s="108"/>
      <c r="VXZ8" s="108"/>
      <c r="VYA8" s="108"/>
      <c r="VYB8" s="108"/>
      <c r="VYC8" s="108"/>
      <c r="VYD8" s="108"/>
      <c r="VYE8" s="108"/>
      <c r="VYF8" s="108"/>
      <c r="VYG8" s="108"/>
      <c r="VYH8" s="108"/>
      <c r="VYI8" s="108"/>
      <c r="VYJ8" s="108"/>
      <c r="VYK8" s="108"/>
      <c r="VYL8" s="108"/>
      <c r="VYM8" s="108"/>
      <c r="VYN8" s="108"/>
      <c r="VYO8" s="108"/>
      <c r="VYP8" s="108"/>
      <c r="VYQ8" s="108"/>
      <c r="VYR8" s="108"/>
      <c r="VYS8" s="108"/>
      <c r="VYT8" s="108"/>
      <c r="VYU8" s="108"/>
      <c r="VYV8" s="108"/>
      <c r="VYW8" s="108"/>
      <c r="VYX8" s="108"/>
      <c r="VYY8" s="108"/>
      <c r="VYZ8" s="108"/>
      <c r="VZA8" s="108"/>
      <c r="VZB8" s="108"/>
      <c r="VZC8" s="108"/>
      <c r="VZD8" s="108"/>
      <c r="VZE8" s="108"/>
      <c r="VZF8" s="108"/>
      <c r="VZG8" s="108"/>
      <c r="VZH8" s="108"/>
      <c r="VZI8" s="108"/>
      <c r="VZJ8" s="108"/>
      <c r="VZK8" s="108"/>
      <c r="VZL8" s="108"/>
      <c r="VZM8" s="108"/>
      <c r="VZN8" s="108"/>
      <c r="VZO8" s="108"/>
      <c r="VZP8" s="108"/>
      <c r="VZQ8" s="108"/>
      <c r="VZR8" s="108"/>
      <c r="VZS8" s="108"/>
      <c r="VZT8" s="108"/>
      <c r="VZU8" s="108"/>
      <c r="VZV8" s="108"/>
      <c r="VZW8" s="108"/>
      <c r="VZX8" s="108"/>
      <c r="VZY8" s="108"/>
      <c r="VZZ8" s="108"/>
      <c r="WAA8" s="108"/>
      <c r="WAB8" s="108"/>
      <c r="WAC8" s="108"/>
      <c r="WAD8" s="108"/>
      <c r="WAE8" s="108"/>
      <c r="WAF8" s="108"/>
      <c r="WAG8" s="108"/>
      <c r="WAH8" s="108"/>
      <c r="WAI8" s="108"/>
      <c r="WAJ8" s="108"/>
      <c r="WAK8" s="108"/>
      <c r="WAL8" s="108"/>
      <c r="WAM8" s="108"/>
      <c r="WAN8" s="108"/>
      <c r="WAO8" s="108"/>
      <c r="WAP8" s="108"/>
      <c r="WAQ8" s="108"/>
      <c r="WAR8" s="108"/>
      <c r="WAS8" s="108"/>
      <c r="WAT8" s="108"/>
      <c r="WAU8" s="108"/>
      <c r="WAV8" s="108"/>
      <c r="WAW8" s="108"/>
      <c r="WAX8" s="108"/>
      <c r="WAY8" s="108"/>
      <c r="WAZ8" s="108"/>
      <c r="WBA8" s="108"/>
      <c r="WBB8" s="108"/>
      <c r="WBC8" s="108"/>
      <c r="WBD8" s="108"/>
      <c r="WBE8" s="108"/>
      <c r="WBF8" s="108"/>
      <c r="WBG8" s="108"/>
      <c r="WBH8" s="108"/>
      <c r="WBI8" s="108"/>
      <c r="WBJ8" s="108"/>
      <c r="WBK8" s="108"/>
      <c r="WBL8" s="108"/>
      <c r="WBM8" s="108"/>
      <c r="WBN8" s="108"/>
      <c r="WBO8" s="108"/>
      <c r="WBP8" s="108"/>
      <c r="WBQ8" s="108"/>
      <c r="WBR8" s="108"/>
      <c r="WBS8" s="108"/>
      <c r="WBT8" s="108"/>
      <c r="WBU8" s="108"/>
      <c r="WBV8" s="108"/>
      <c r="WBW8" s="108"/>
      <c r="WBX8" s="108"/>
      <c r="WBY8" s="108"/>
      <c r="WBZ8" s="108"/>
      <c r="WCA8" s="108"/>
      <c r="WCB8" s="108"/>
      <c r="WCC8" s="108"/>
      <c r="WCD8" s="108"/>
      <c r="WCE8" s="108"/>
      <c r="WCF8" s="108"/>
      <c r="WCG8" s="108"/>
      <c r="WCH8" s="108"/>
      <c r="WCI8" s="108"/>
      <c r="WCJ8" s="108"/>
      <c r="WCK8" s="108"/>
      <c r="WCL8" s="108"/>
      <c r="WCM8" s="108"/>
      <c r="WCN8" s="108"/>
      <c r="WCO8" s="108"/>
      <c r="WCP8" s="108"/>
      <c r="WCQ8" s="108"/>
      <c r="WCR8" s="108"/>
      <c r="WCS8" s="108"/>
      <c r="WCT8" s="108"/>
      <c r="WCU8" s="108"/>
      <c r="WCV8" s="108"/>
      <c r="WCW8" s="108"/>
      <c r="WCX8" s="108"/>
      <c r="WCY8" s="108"/>
      <c r="WCZ8" s="108"/>
      <c r="WDA8" s="108"/>
      <c r="WDB8" s="108"/>
      <c r="WDC8" s="108"/>
      <c r="WDD8" s="108"/>
      <c r="WDE8" s="108"/>
      <c r="WDF8" s="108"/>
      <c r="WDG8" s="108"/>
      <c r="WDH8" s="108"/>
      <c r="WDI8" s="108"/>
      <c r="WDJ8" s="108"/>
      <c r="WDK8" s="108"/>
      <c r="WDL8" s="108"/>
      <c r="WDM8" s="108"/>
      <c r="WDN8" s="108"/>
      <c r="WDO8" s="108"/>
      <c r="WDP8" s="108"/>
      <c r="WDQ8" s="108"/>
      <c r="WDR8" s="108"/>
      <c r="WDS8" s="108"/>
      <c r="WDT8" s="108"/>
      <c r="WDU8" s="108"/>
      <c r="WDV8" s="108"/>
      <c r="WDW8" s="108"/>
      <c r="WDX8" s="108"/>
      <c r="WDY8" s="108"/>
      <c r="WDZ8" s="108"/>
      <c r="WEA8" s="108"/>
      <c r="WEB8" s="108"/>
      <c r="WEC8" s="108"/>
      <c r="WED8" s="108"/>
      <c r="WEE8" s="108"/>
      <c r="WEF8" s="108"/>
      <c r="WEG8" s="108"/>
      <c r="WEH8" s="108"/>
      <c r="WEI8" s="108"/>
      <c r="WEJ8" s="108"/>
      <c r="WEK8" s="108"/>
      <c r="WEL8" s="108"/>
      <c r="WEM8" s="108"/>
      <c r="WEN8" s="108"/>
      <c r="WEO8" s="108"/>
      <c r="WEP8" s="108"/>
      <c r="WEQ8" s="108"/>
      <c r="WER8" s="108"/>
      <c r="WES8" s="108"/>
      <c r="WET8" s="108"/>
      <c r="WEU8" s="108"/>
      <c r="WEV8" s="108"/>
      <c r="WEW8" s="108"/>
      <c r="WEX8" s="108"/>
      <c r="WEY8" s="108"/>
      <c r="WEZ8" s="108"/>
      <c r="WFA8" s="108"/>
      <c r="WFB8" s="108"/>
      <c r="WFC8" s="108"/>
      <c r="WFD8" s="108"/>
      <c r="WFE8" s="108"/>
      <c r="WFF8" s="108"/>
      <c r="WFG8" s="108"/>
      <c r="WFH8" s="108"/>
      <c r="WFI8" s="108"/>
      <c r="WFJ8" s="108"/>
      <c r="WFK8" s="108"/>
      <c r="WFL8" s="108"/>
      <c r="WFM8" s="108"/>
      <c r="WFN8" s="108"/>
      <c r="WFO8" s="108"/>
      <c r="WFP8" s="108"/>
      <c r="WFQ8" s="108"/>
      <c r="WFR8" s="108"/>
      <c r="WFS8" s="108"/>
      <c r="WFT8" s="108"/>
      <c r="WFU8" s="108"/>
      <c r="WFV8" s="108"/>
      <c r="WFW8" s="108"/>
      <c r="WFX8" s="108"/>
      <c r="WFY8" s="108"/>
      <c r="WFZ8" s="108"/>
      <c r="WGA8" s="108"/>
      <c r="WGB8" s="108"/>
      <c r="WGC8" s="108"/>
      <c r="WGD8" s="108"/>
      <c r="WGE8" s="108"/>
      <c r="WGF8" s="108"/>
      <c r="WGG8" s="108"/>
      <c r="WGH8" s="108"/>
      <c r="WGI8" s="108"/>
      <c r="WGJ8" s="108"/>
      <c r="WGK8" s="108"/>
      <c r="WGL8" s="108"/>
      <c r="WGM8" s="108"/>
      <c r="WGN8" s="108"/>
      <c r="WGO8" s="108"/>
      <c r="WGP8" s="108"/>
      <c r="WGQ8" s="108"/>
      <c r="WGR8" s="108"/>
      <c r="WGS8" s="108"/>
      <c r="WGT8" s="108"/>
      <c r="WGU8" s="108"/>
      <c r="WGV8" s="108"/>
      <c r="WGW8" s="108"/>
      <c r="WGX8" s="108"/>
      <c r="WGY8" s="108"/>
      <c r="WGZ8" s="108"/>
      <c r="WHA8" s="108"/>
      <c r="WHB8" s="108"/>
      <c r="WHC8" s="108"/>
      <c r="WHD8" s="108"/>
      <c r="WHE8" s="108"/>
      <c r="WHF8" s="108"/>
      <c r="WHG8" s="108"/>
      <c r="WHH8" s="108"/>
      <c r="WHI8" s="108"/>
      <c r="WHJ8" s="108"/>
      <c r="WHK8" s="108"/>
      <c r="WHL8" s="108"/>
      <c r="WHM8" s="108"/>
      <c r="WHN8" s="108"/>
      <c r="WHO8" s="108"/>
      <c r="WHP8" s="108"/>
      <c r="WHQ8" s="108"/>
      <c r="WHR8" s="108"/>
      <c r="WHS8" s="108"/>
      <c r="WHT8" s="108"/>
      <c r="WHU8" s="108"/>
      <c r="WHV8" s="108"/>
      <c r="WHW8" s="108"/>
      <c r="WHX8" s="108"/>
      <c r="WHY8" s="108"/>
      <c r="WHZ8" s="108"/>
      <c r="WIA8" s="108"/>
      <c r="WIB8" s="108"/>
      <c r="WIC8" s="108"/>
      <c r="WID8" s="108"/>
      <c r="WIE8" s="108"/>
      <c r="WIF8" s="108"/>
      <c r="WIG8" s="108"/>
      <c r="WIH8" s="108"/>
      <c r="WII8" s="108"/>
      <c r="WIJ8" s="108"/>
      <c r="WIK8" s="108"/>
      <c r="WIL8" s="108"/>
      <c r="WIM8" s="108"/>
      <c r="WIN8" s="108"/>
      <c r="WIO8" s="108"/>
      <c r="WIP8" s="108"/>
      <c r="WIQ8" s="108"/>
      <c r="WIR8" s="108"/>
      <c r="WIS8" s="108"/>
      <c r="WIT8" s="108"/>
      <c r="WIU8" s="108"/>
      <c r="WIV8" s="108"/>
      <c r="WIW8" s="108"/>
      <c r="WIX8" s="108"/>
      <c r="WIY8" s="108"/>
      <c r="WIZ8" s="108"/>
      <c r="WJA8" s="108"/>
      <c r="WJB8" s="108"/>
      <c r="WJC8" s="108"/>
      <c r="WJD8" s="108"/>
      <c r="WJE8" s="108"/>
      <c r="WJF8" s="108"/>
      <c r="WJG8" s="108"/>
      <c r="WJH8" s="108"/>
      <c r="WJI8" s="108"/>
      <c r="WJJ8" s="108"/>
      <c r="WJK8" s="108"/>
      <c r="WJL8" s="108"/>
      <c r="WJM8" s="108"/>
      <c r="WJN8" s="108"/>
      <c r="WJO8" s="108"/>
      <c r="WJP8" s="108"/>
      <c r="WJQ8" s="108"/>
      <c r="WJR8" s="108"/>
      <c r="WJS8" s="108"/>
      <c r="WJT8" s="108"/>
      <c r="WJU8" s="108"/>
      <c r="WJV8" s="108"/>
      <c r="WJW8" s="108"/>
      <c r="WJX8" s="108"/>
      <c r="WJY8" s="108"/>
      <c r="WJZ8" s="108"/>
      <c r="WKA8" s="108"/>
      <c r="WKB8" s="108"/>
      <c r="WKC8" s="108"/>
      <c r="WKD8" s="108"/>
      <c r="WKE8" s="108"/>
      <c r="WKF8" s="108"/>
      <c r="WKG8" s="108"/>
      <c r="WKH8" s="108"/>
      <c r="WKI8" s="108"/>
      <c r="WKJ8" s="108"/>
      <c r="WKK8" s="108"/>
      <c r="WKL8" s="108"/>
      <c r="WKM8" s="108"/>
      <c r="WKN8" s="108"/>
      <c r="WKO8" s="108"/>
      <c r="WKP8" s="108"/>
      <c r="WKQ8" s="108"/>
      <c r="WKR8" s="108"/>
      <c r="WKS8" s="108"/>
      <c r="WKT8" s="108"/>
      <c r="WKU8" s="108"/>
      <c r="WKV8" s="108"/>
      <c r="WKW8" s="108"/>
      <c r="WKX8" s="108"/>
      <c r="WKY8" s="108"/>
      <c r="WKZ8" s="108"/>
      <c r="WLA8" s="108"/>
      <c r="WLB8" s="108"/>
      <c r="WLC8" s="108"/>
      <c r="WLD8" s="108"/>
      <c r="WLE8" s="108"/>
      <c r="WLF8" s="108"/>
      <c r="WLG8" s="108"/>
      <c r="WLH8" s="108"/>
      <c r="WLI8" s="108"/>
      <c r="WLJ8" s="108"/>
      <c r="WLK8" s="108"/>
      <c r="WLL8" s="108"/>
      <c r="WLM8" s="108"/>
      <c r="WLN8" s="108"/>
      <c r="WLO8" s="108"/>
      <c r="WLP8" s="108"/>
      <c r="WLQ8" s="108"/>
      <c r="WLR8" s="108"/>
      <c r="WLS8" s="108"/>
      <c r="WLT8" s="108"/>
      <c r="WLU8" s="108"/>
      <c r="WLV8" s="108"/>
      <c r="WLW8" s="108"/>
      <c r="WLX8" s="108"/>
      <c r="WLY8" s="108"/>
      <c r="WLZ8" s="108"/>
      <c r="WMA8" s="108"/>
      <c r="WMB8" s="108"/>
      <c r="WMC8" s="108"/>
      <c r="WMD8" s="108"/>
      <c r="WME8" s="108"/>
      <c r="WMF8" s="108"/>
      <c r="WMG8" s="108"/>
      <c r="WMH8" s="108"/>
      <c r="WMI8" s="108"/>
      <c r="WMJ8" s="108"/>
      <c r="WMK8" s="108"/>
      <c r="WML8" s="108"/>
      <c r="WMM8" s="108"/>
      <c r="WMN8" s="108"/>
      <c r="WMO8" s="108"/>
      <c r="WMP8" s="108"/>
      <c r="WMQ8" s="108"/>
      <c r="WMR8" s="108"/>
      <c r="WMS8" s="108"/>
      <c r="WMT8" s="108"/>
      <c r="WMU8" s="108"/>
      <c r="WMV8" s="108"/>
      <c r="WMW8" s="108"/>
      <c r="WMX8" s="108"/>
      <c r="WMY8" s="108"/>
      <c r="WMZ8" s="108"/>
      <c r="WNA8" s="108"/>
      <c r="WNB8" s="108"/>
      <c r="WNC8" s="108"/>
      <c r="WND8" s="108"/>
      <c r="WNE8" s="108"/>
      <c r="WNF8" s="108"/>
      <c r="WNG8" s="108"/>
      <c r="WNH8" s="108"/>
      <c r="WNI8" s="108"/>
      <c r="WNJ8" s="108"/>
      <c r="WNK8" s="108"/>
      <c r="WNL8" s="108"/>
      <c r="WNM8" s="108"/>
      <c r="WNN8" s="108"/>
      <c r="WNO8" s="108"/>
      <c r="WNP8" s="108"/>
      <c r="WNQ8" s="108"/>
      <c r="WNR8" s="108"/>
      <c r="WNS8" s="108"/>
      <c r="WNT8" s="108"/>
      <c r="WNU8" s="108"/>
      <c r="WNV8" s="108"/>
      <c r="WNW8" s="108"/>
      <c r="WNX8" s="108"/>
      <c r="WNY8" s="108"/>
      <c r="WNZ8" s="108"/>
      <c r="WOA8" s="108"/>
      <c r="WOB8" s="108"/>
      <c r="WOC8" s="108"/>
      <c r="WOD8" s="108"/>
      <c r="WOE8" s="108"/>
      <c r="WOF8" s="108"/>
      <c r="WOG8" s="108"/>
      <c r="WOH8" s="108"/>
      <c r="WOI8" s="108"/>
      <c r="WOJ8" s="108"/>
      <c r="WOK8" s="108"/>
      <c r="WOL8" s="108"/>
      <c r="WOM8" s="108"/>
      <c r="WON8" s="108"/>
      <c r="WOO8" s="108"/>
      <c r="WOP8" s="108"/>
      <c r="WOQ8" s="108"/>
      <c r="WOR8" s="108"/>
      <c r="WOS8" s="108"/>
      <c r="WOT8" s="108"/>
      <c r="WOU8" s="108"/>
      <c r="WOV8" s="108"/>
      <c r="WOW8" s="108"/>
      <c r="WOX8" s="108"/>
      <c r="WOY8" s="108"/>
      <c r="WOZ8" s="108"/>
      <c r="WPA8" s="108"/>
      <c r="WPB8" s="108"/>
      <c r="WPC8" s="108"/>
      <c r="WPD8" s="108"/>
      <c r="WPE8" s="108"/>
      <c r="WPF8" s="108"/>
      <c r="WPG8" s="108"/>
      <c r="WPH8" s="108"/>
      <c r="WPI8" s="108"/>
      <c r="WPJ8" s="108"/>
      <c r="WPK8" s="108"/>
      <c r="WPL8" s="108"/>
      <c r="WPM8" s="108"/>
      <c r="WPN8" s="108"/>
      <c r="WPO8" s="108"/>
      <c r="WPP8" s="108"/>
      <c r="WPQ8" s="108"/>
      <c r="WPR8" s="108"/>
      <c r="WPS8" s="108"/>
      <c r="WPT8" s="108"/>
      <c r="WPU8" s="108"/>
      <c r="WPV8" s="108"/>
      <c r="WPW8" s="108"/>
      <c r="WPX8" s="108"/>
      <c r="WPY8" s="108"/>
      <c r="WPZ8" s="108"/>
      <c r="WQA8" s="108"/>
      <c r="WQB8" s="108"/>
      <c r="WQC8" s="108"/>
      <c r="WQD8" s="108"/>
      <c r="WQE8" s="108"/>
      <c r="WQF8" s="108"/>
      <c r="WQG8" s="108"/>
      <c r="WQH8" s="108"/>
      <c r="WQI8" s="108"/>
      <c r="WQJ8" s="108"/>
      <c r="WQK8" s="108"/>
      <c r="WQL8" s="108"/>
      <c r="WQM8" s="108"/>
      <c r="WQN8" s="108"/>
      <c r="WQO8" s="108"/>
      <c r="WQP8" s="108"/>
      <c r="WQQ8" s="108"/>
      <c r="WQR8" s="108"/>
      <c r="WQS8" s="108"/>
      <c r="WQT8" s="108"/>
      <c r="WQU8" s="108"/>
      <c r="WQV8" s="108"/>
      <c r="WQW8" s="108"/>
      <c r="WQX8" s="108"/>
      <c r="WQY8" s="108"/>
      <c r="WQZ8" s="108"/>
      <c r="WRA8" s="108"/>
      <c r="WRB8" s="108"/>
      <c r="WRC8" s="108"/>
      <c r="WRD8" s="108"/>
      <c r="WRE8" s="108"/>
      <c r="WRF8" s="108"/>
      <c r="WRG8" s="108"/>
      <c r="WRH8" s="108"/>
      <c r="WRI8" s="108"/>
      <c r="WRJ8" s="108"/>
      <c r="WRK8" s="108"/>
      <c r="WRL8" s="108"/>
      <c r="WRM8" s="108"/>
      <c r="WRN8" s="108"/>
      <c r="WRO8" s="108"/>
      <c r="WRP8" s="108"/>
      <c r="WRQ8" s="108"/>
      <c r="WRR8" s="108"/>
      <c r="WRS8" s="108"/>
      <c r="WRT8" s="108"/>
      <c r="WRU8" s="108"/>
      <c r="WRV8" s="108"/>
      <c r="WRW8" s="108"/>
      <c r="WRX8" s="108"/>
      <c r="WRY8" s="108"/>
      <c r="WRZ8" s="108"/>
      <c r="WSA8" s="108"/>
      <c r="WSB8" s="108"/>
      <c r="WSC8" s="108"/>
      <c r="WSD8" s="108"/>
      <c r="WSE8" s="108"/>
      <c r="WSF8" s="108"/>
      <c r="WSG8" s="108"/>
      <c r="WSH8" s="108"/>
      <c r="WSI8" s="108"/>
      <c r="WSJ8" s="108"/>
      <c r="WSK8" s="108"/>
      <c r="WSL8" s="108"/>
      <c r="WSM8" s="108"/>
      <c r="WSN8" s="108"/>
      <c r="WSO8" s="108"/>
      <c r="WSP8" s="108"/>
      <c r="WSQ8" s="108"/>
      <c r="WSR8" s="108"/>
      <c r="WSS8" s="108"/>
      <c r="WST8" s="108"/>
      <c r="WSU8" s="108"/>
      <c r="WSV8" s="108"/>
      <c r="WSW8" s="108"/>
      <c r="WSX8" s="108"/>
      <c r="WSY8" s="108"/>
      <c r="WSZ8" s="108"/>
      <c r="WTA8" s="108"/>
      <c r="WTB8" s="108"/>
      <c r="WTC8" s="108"/>
      <c r="WTD8" s="108"/>
      <c r="WTE8" s="108"/>
      <c r="WTF8" s="108"/>
      <c r="WTG8" s="108"/>
      <c r="WTH8" s="108"/>
      <c r="WTI8" s="108"/>
      <c r="WTJ8" s="108"/>
      <c r="WTK8" s="108"/>
      <c r="WTL8" s="108"/>
      <c r="WTM8" s="108"/>
      <c r="WTN8" s="108"/>
      <c r="WTO8" s="108"/>
      <c r="WTP8" s="108"/>
      <c r="WTQ8" s="108"/>
      <c r="WTR8" s="108"/>
      <c r="WTS8" s="108"/>
      <c r="WTT8" s="108"/>
      <c r="WTU8" s="108"/>
      <c r="WTV8" s="108"/>
      <c r="WTW8" s="108"/>
      <c r="WTX8" s="108"/>
      <c r="WTY8" s="108"/>
      <c r="WTZ8" s="108"/>
      <c r="WUA8" s="108"/>
      <c r="WUB8" s="108"/>
      <c r="WUC8" s="108"/>
      <c r="WUD8" s="108"/>
      <c r="WUE8" s="108"/>
      <c r="WUF8" s="108"/>
      <c r="WUG8" s="108"/>
      <c r="WUH8" s="108"/>
      <c r="WUI8" s="108"/>
      <c r="WUJ8" s="108"/>
      <c r="WUK8" s="108"/>
      <c r="WUL8" s="108"/>
      <c r="WUM8" s="108"/>
      <c r="WUN8" s="108"/>
      <c r="WUO8" s="108"/>
      <c r="WUP8" s="108"/>
      <c r="WUQ8" s="108"/>
      <c r="WUR8" s="108"/>
      <c r="WUS8" s="108"/>
      <c r="WUT8" s="108"/>
      <c r="WUU8" s="108"/>
      <c r="WUV8" s="108"/>
      <c r="WUW8" s="108"/>
      <c r="WUX8" s="108"/>
      <c r="WUY8" s="108"/>
      <c r="WUZ8" s="108"/>
      <c r="WVA8" s="108"/>
      <c r="WVB8" s="108"/>
      <c r="WVC8" s="108"/>
      <c r="WVD8" s="108"/>
      <c r="WVE8" s="108"/>
      <c r="WVF8" s="108"/>
      <c r="WVG8" s="108"/>
      <c r="WVH8" s="108"/>
      <c r="WVI8" s="108"/>
      <c r="WVJ8" s="108"/>
      <c r="WVK8" s="108"/>
      <c r="WVL8" s="108"/>
      <c r="WVM8" s="108"/>
      <c r="WVN8" s="108"/>
      <c r="WVO8" s="108"/>
      <c r="WVP8" s="108"/>
      <c r="WVQ8" s="108"/>
      <c r="WVR8" s="108"/>
      <c r="WVS8" s="108"/>
      <c r="WVT8" s="108"/>
      <c r="WVU8" s="108"/>
      <c r="WVV8" s="108"/>
      <c r="WVW8" s="108"/>
      <c r="WVX8" s="108"/>
      <c r="WVY8" s="108"/>
      <c r="WVZ8" s="108"/>
      <c r="WWA8" s="108"/>
      <c r="WWB8" s="108"/>
      <c r="WWC8" s="108"/>
      <c r="WWD8" s="108"/>
      <c r="WWE8" s="108"/>
      <c r="WWF8" s="108"/>
      <c r="WWG8" s="108"/>
      <c r="WWH8" s="108"/>
      <c r="WWI8" s="108"/>
      <c r="WWJ8" s="108"/>
      <c r="WWK8" s="108"/>
      <c r="WWL8" s="108"/>
      <c r="WWM8" s="108"/>
      <c r="WWN8" s="108"/>
      <c r="WWO8" s="108"/>
      <c r="WWP8" s="108"/>
      <c r="WWQ8" s="108"/>
      <c r="WWR8" s="108"/>
      <c r="WWS8" s="108"/>
      <c r="WWT8" s="108"/>
      <c r="WWU8" s="108"/>
      <c r="WWV8" s="108"/>
      <c r="WWW8" s="108"/>
      <c r="WWX8" s="108"/>
      <c r="WWY8" s="108"/>
      <c r="WWZ8" s="108"/>
      <c r="WXA8" s="108"/>
      <c r="WXB8" s="108"/>
      <c r="WXC8" s="108"/>
      <c r="WXD8" s="108"/>
      <c r="WXE8" s="108"/>
      <c r="WXF8" s="108"/>
      <c r="WXG8" s="108"/>
      <c r="WXH8" s="108"/>
      <c r="WXI8" s="108"/>
      <c r="WXJ8" s="108"/>
      <c r="WXK8" s="108"/>
      <c r="WXL8" s="108"/>
      <c r="WXM8" s="108"/>
      <c r="WXN8" s="108"/>
      <c r="WXO8" s="108"/>
      <c r="WXP8" s="108"/>
      <c r="WXQ8" s="108"/>
      <c r="WXR8" s="108"/>
      <c r="WXS8" s="108"/>
      <c r="WXT8" s="108"/>
      <c r="WXU8" s="108"/>
      <c r="WXV8" s="108"/>
      <c r="WXW8" s="108"/>
      <c r="WXX8" s="108"/>
      <c r="WXY8" s="108"/>
      <c r="WXZ8" s="108"/>
      <c r="WYA8" s="108"/>
      <c r="WYB8" s="108"/>
      <c r="WYC8" s="108"/>
      <c r="WYD8" s="108"/>
      <c r="WYE8" s="108"/>
      <c r="WYF8" s="108"/>
      <c r="WYG8" s="108"/>
      <c r="WYH8" s="108"/>
      <c r="WYI8" s="108"/>
      <c r="WYJ8" s="108"/>
      <c r="WYK8" s="108"/>
      <c r="WYL8" s="108"/>
      <c r="WYM8" s="108"/>
      <c r="WYN8" s="108"/>
      <c r="WYO8" s="108"/>
      <c r="WYP8" s="108"/>
      <c r="WYQ8" s="108"/>
      <c r="WYR8" s="108"/>
      <c r="WYS8" s="108"/>
      <c r="WYT8" s="108"/>
      <c r="WYU8" s="108"/>
      <c r="WYV8" s="108"/>
      <c r="WYW8" s="108"/>
      <c r="WYX8" s="108"/>
      <c r="WYY8" s="108"/>
      <c r="WYZ8" s="108"/>
      <c r="WZA8" s="108"/>
      <c r="WZB8" s="108"/>
      <c r="WZC8" s="108"/>
      <c r="WZD8" s="108"/>
      <c r="WZE8" s="108"/>
      <c r="WZF8" s="108"/>
      <c r="WZG8" s="108"/>
      <c r="WZH8" s="108"/>
      <c r="WZI8" s="108"/>
      <c r="WZJ8" s="108"/>
      <c r="WZK8" s="108"/>
      <c r="WZL8" s="108"/>
      <c r="WZM8" s="108"/>
      <c r="WZN8" s="108"/>
      <c r="WZO8" s="108"/>
      <c r="WZP8" s="108"/>
      <c r="WZQ8" s="108"/>
      <c r="WZR8" s="108"/>
      <c r="WZS8" s="108"/>
      <c r="WZT8" s="108"/>
      <c r="WZU8" s="108"/>
      <c r="WZV8" s="108"/>
      <c r="WZW8" s="108"/>
      <c r="WZX8" s="108"/>
      <c r="WZY8" s="108"/>
      <c r="WZZ8" s="108"/>
      <c r="XAA8" s="108"/>
      <c r="XAB8" s="108"/>
      <c r="XAC8" s="108"/>
      <c r="XAD8" s="108"/>
      <c r="XAE8" s="108"/>
      <c r="XAF8" s="108"/>
      <c r="XAG8" s="108"/>
      <c r="XAH8" s="108"/>
      <c r="XAI8" s="108"/>
      <c r="XAJ8" s="108"/>
      <c r="XAK8" s="108"/>
      <c r="XAL8" s="108"/>
      <c r="XAM8" s="108"/>
      <c r="XAN8" s="108"/>
      <c r="XAO8" s="108"/>
      <c r="XAP8" s="108"/>
      <c r="XAQ8" s="108"/>
      <c r="XAR8" s="108"/>
      <c r="XAS8" s="108"/>
      <c r="XAT8" s="108"/>
      <c r="XAU8" s="108"/>
      <c r="XAV8" s="108"/>
      <c r="XAW8" s="108"/>
      <c r="XAX8" s="108"/>
      <c r="XAY8" s="108"/>
      <c r="XAZ8" s="108"/>
      <c r="XBA8" s="108"/>
      <c r="XBB8" s="108"/>
      <c r="XBC8" s="108"/>
      <c r="XBD8" s="108"/>
      <c r="XBE8" s="108"/>
      <c r="XBF8" s="108"/>
      <c r="XBG8" s="108"/>
      <c r="XBH8" s="108"/>
      <c r="XBI8" s="108"/>
      <c r="XBJ8" s="108"/>
      <c r="XBK8" s="108"/>
      <c r="XBL8" s="108"/>
      <c r="XBM8" s="108"/>
      <c r="XBN8" s="108"/>
      <c r="XBO8" s="108"/>
      <c r="XBP8" s="108"/>
      <c r="XBQ8" s="108"/>
      <c r="XBR8" s="108"/>
      <c r="XBS8" s="108"/>
      <c r="XBT8" s="108"/>
      <c r="XBU8" s="108"/>
      <c r="XBV8" s="108"/>
      <c r="XBW8" s="108"/>
      <c r="XBX8" s="108"/>
      <c r="XBY8" s="108"/>
      <c r="XBZ8" s="108"/>
      <c r="XCA8" s="108"/>
      <c r="XCB8" s="108"/>
      <c r="XCC8" s="108"/>
      <c r="XCD8" s="108"/>
      <c r="XCE8" s="108"/>
      <c r="XCF8" s="108"/>
      <c r="XCG8" s="108"/>
      <c r="XCH8" s="108"/>
      <c r="XCI8" s="108"/>
      <c r="XCJ8" s="108"/>
      <c r="XCK8" s="108"/>
      <c r="XCL8" s="108"/>
      <c r="XCM8" s="108"/>
      <c r="XCN8" s="108"/>
      <c r="XCO8" s="108"/>
      <c r="XCP8" s="108"/>
      <c r="XCQ8" s="108"/>
      <c r="XCR8" s="108"/>
      <c r="XCS8" s="108"/>
      <c r="XCT8" s="108"/>
      <c r="XCU8" s="108"/>
      <c r="XCV8" s="108"/>
      <c r="XCW8" s="108"/>
      <c r="XCX8" s="108"/>
      <c r="XCY8" s="108"/>
      <c r="XCZ8" s="108"/>
      <c r="XDA8" s="108"/>
      <c r="XDB8" s="108"/>
      <c r="XDC8" s="108"/>
      <c r="XDD8" s="108"/>
      <c r="XDE8" s="108"/>
      <c r="XDF8" s="108"/>
      <c r="XDG8" s="108"/>
      <c r="XDH8" s="108"/>
      <c r="XDI8" s="108"/>
      <c r="XDJ8" s="108"/>
      <c r="XDK8" s="108"/>
      <c r="XDL8" s="108"/>
      <c r="XDM8" s="108"/>
      <c r="XDN8" s="108"/>
      <c r="XDO8" s="108"/>
      <c r="XDP8" s="108"/>
      <c r="XDQ8" s="108"/>
      <c r="XDR8" s="108"/>
      <c r="XDS8" s="108"/>
      <c r="XDT8" s="108"/>
      <c r="XDU8" s="108"/>
      <c r="XDV8" s="108"/>
      <c r="XDW8" s="108"/>
      <c r="XDX8" s="108"/>
      <c r="XDY8" s="108"/>
      <c r="XDZ8" s="108"/>
      <c r="XEA8" s="108"/>
      <c r="XEB8" s="108"/>
      <c r="XEC8" s="108"/>
      <c r="XED8" s="108"/>
      <c r="XEE8" s="108"/>
      <c r="XEF8" s="108"/>
      <c r="XEG8" s="108"/>
      <c r="XEH8" s="108"/>
      <c r="XEI8" s="108"/>
      <c r="XEJ8" s="108"/>
      <c r="XEK8" s="108"/>
      <c r="XEL8" s="108"/>
      <c r="XEM8" s="108"/>
      <c r="XEN8" s="108"/>
    </row>
    <row r="9" customHeight="1" spans="1:1">
      <c r="A9" s="97" t="s">
        <v>1069</v>
      </c>
    </row>
  </sheetData>
  <mergeCells count="1">
    <mergeCell ref="A2:B2"/>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zoomScale="120" zoomScaleNormal="120" workbookViewId="0">
      <selection activeCell="A3" sqref="A3"/>
    </sheetView>
  </sheetViews>
  <sheetFormatPr defaultColWidth="9" defaultRowHeight="13.5" outlineLevelCol="6"/>
  <cols>
    <col min="1" max="1" width="14.6666666666667" style="74" customWidth="1"/>
    <col min="2" max="2" width="10.6666666666667" style="86" customWidth="1"/>
    <col min="3" max="7" width="11.6666666666667" style="74" customWidth="1"/>
    <col min="8" max="256" width="9" style="74"/>
    <col min="257" max="257" width="53.8833333333333" style="74" customWidth="1"/>
    <col min="258" max="258" width="20.8833333333333" style="74" customWidth="1"/>
    <col min="259" max="259" width="21.775" style="74" customWidth="1"/>
    <col min="260" max="512" width="9" style="74"/>
    <col min="513" max="513" width="53.8833333333333" style="74" customWidth="1"/>
    <col min="514" max="514" width="20.8833333333333" style="74" customWidth="1"/>
    <col min="515" max="515" width="21.775" style="74" customWidth="1"/>
    <col min="516" max="768" width="9" style="74"/>
    <col min="769" max="769" width="53.8833333333333" style="74" customWidth="1"/>
    <col min="770" max="770" width="20.8833333333333" style="74" customWidth="1"/>
    <col min="771" max="771" width="21.775" style="74" customWidth="1"/>
    <col min="772" max="1024" width="9" style="74"/>
    <col min="1025" max="1025" width="53.8833333333333" style="74" customWidth="1"/>
    <col min="1026" max="1026" width="20.8833333333333" style="74" customWidth="1"/>
    <col min="1027" max="1027" width="21.775" style="74" customWidth="1"/>
    <col min="1028" max="1280" width="9" style="74"/>
    <col min="1281" max="1281" width="53.8833333333333" style="74" customWidth="1"/>
    <col min="1282" max="1282" width="20.8833333333333" style="74" customWidth="1"/>
    <col min="1283" max="1283" width="21.775" style="74" customWidth="1"/>
    <col min="1284" max="1536" width="9" style="74"/>
    <col min="1537" max="1537" width="53.8833333333333" style="74" customWidth="1"/>
    <col min="1538" max="1538" width="20.8833333333333" style="74" customWidth="1"/>
    <col min="1539" max="1539" width="21.775" style="74" customWidth="1"/>
    <col min="1540" max="1792" width="9" style="74"/>
    <col min="1793" max="1793" width="53.8833333333333" style="74" customWidth="1"/>
    <col min="1794" max="1794" width="20.8833333333333" style="74" customWidth="1"/>
    <col min="1795" max="1795" width="21.775" style="74" customWidth="1"/>
    <col min="1796" max="2048" width="9" style="74"/>
    <col min="2049" max="2049" width="53.8833333333333" style="74" customWidth="1"/>
    <col min="2050" max="2050" width="20.8833333333333" style="74" customWidth="1"/>
    <col min="2051" max="2051" width="21.775" style="74" customWidth="1"/>
    <col min="2052" max="2304" width="9" style="74"/>
    <col min="2305" max="2305" width="53.8833333333333" style="74" customWidth="1"/>
    <col min="2306" max="2306" width="20.8833333333333" style="74" customWidth="1"/>
    <col min="2307" max="2307" width="21.775" style="74" customWidth="1"/>
    <col min="2308" max="2560" width="9" style="74"/>
    <col min="2561" max="2561" width="53.8833333333333" style="74" customWidth="1"/>
    <col min="2562" max="2562" width="20.8833333333333" style="74" customWidth="1"/>
    <col min="2563" max="2563" width="21.775" style="74" customWidth="1"/>
    <col min="2564" max="2816" width="9" style="74"/>
    <col min="2817" max="2817" width="53.8833333333333" style="74" customWidth="1"/>
    <col min="2818" max="2818" width="20.8833333333333" style="74" customWidth="1"/>
    <col min="2819" max="2819" width="21.775" style="74" customWidth="1"/>
    <col min="2820" max="3072" width="9" style="74"/>
    <col min="3073" max="3073" width="53.8833333333333" style="74" customWidth="1"/>
    <col min="3074" max="3074" width="20.8833333333333" style="74" customWidth="1"/>
    <col min="3075" max="3075" width="21.775" style="74" customWidth="1"/>
    <col min="3076" max="3328" width="9" style="74"/>
    <col min="3329" max="3329" width="53.8833333333333" style="74" customWidth="1"/>
    <col min="3330" max="3330" width="20.8833333333333" style="74" customWidth="1"/>
    <col min="3331" max="3331" width="21.775" style="74" customWidth="1"/>
    <col min="3332" max="3584" width="9" style="74"/>
    <col min="3585" max="3585" width="53.8833333333333" style="74" customWidth="1"/>
    <col min="3586" max="3586" width="20.8833333333333" style="74" customWidth="1"/>
    <col min="3587" max="3587" width="21.775" style="74" customWidth="1"/>
    <col min="3588" max="3840" width="9" style="74"/>
    <col min="3841" max="3841" width="53.8833333333333" style="74" customWidth="1"/>
    <col min="3842" max="3842" width="20.8833333333333" style="74" customWidth="1"/>
    <col min="3843" max="3843" width="21.775" style="74" customWidth="1"/>
    <col min="3844" max="4096" width="9" style="74"/>
    <col min="4097" max="4097" width="53.8833333333333" style="74" customWidth="1"/>
    <col min="4098" max="4098" width="20.8833333333333" style="74" customWidth="1"/>
    <col min="4099" max="4099" width="21.775" style="74" customWidth="1"/>
    <col min="4100" max="4352" width="9" style="74"/>
    <col min="4353" max="4353" width="53.8833333333333" style="74" customWidth="1"/>
    <col min="4354" max="4354" width="20.8833333333333" style="74" customWidth="1"/>
    <col min="4355" max="4355" width="21.775" style="74" customWidth="1"/>
    <col min="4356" max="4608" width="9" style="74"/>
    <col min="4609" max="4609" width="53.8833333333333" style="74" customWidth="1"/>
    <col min="4610" max="4610" width="20.8833333333333" style="74" customWidth="1"/>
    <col min="4611" max="4611" width="21.775" style="74" customWidth="1"/>
    <col min="4612" max="4864" width="9" style="74"/>
    <col min="4865" max="4865" width="53.8833333333333" style="74" customWidth="1"/>
    <col min="4866" max="4866" width="20.8833333333333" style="74" customWidth="1"/>
    <col min="4867" max="4867" width="21.775" style="74" customWidth="1"/>
    <col min="4868" max="5120" width="9" style="74"/>
    <col min="5121" max="5121" width="53.8833333333333" style="74" customWidth="1"/>
    <col min="5122" max="5122" width="20.8833333333333" style="74" customWidth="1"/>
    <col min="5123" max="5123" width="21.775" style="74" customWidth="1"/>
    <col min="5124" max="5376" width="9" style="74"/>
    <col min="5377" max="5377" width="53.8833333333333" style="74" customWidth="1"/>
    <col min="5378" max="5378" width="20.8833333333333" style="74" customWidth="1"/>
    <col min="5379" max="5379" width="21.775" style="74" customWidth="1"/>
    <col min="5380" max="5632" width="9" style="74"/>
    <col min="5633" max="5633" width="53.8833333333333" style="74" customWidth="1"/>
    <col min="5634" max="5634" width="20.8833333333333" style="74" customWidth="1"/>
    <col min="5635" max="5635" width="21.775" style="74" customWidth="1"/>
    <col min="5636" max="5888" width="9" style="74"/>
    <col min="5889" max="5889" width="53.8833333333333" style="74" customWidth="1"/>
    <col min="5890" max="5890" width="20.8833333333333" style="74" customWidth="1"/>
    <col min="5891" max="5891" width="21.775" style="74" customWidth="1"/>
    <col min="5892" max="6144" width="9" style="74"/>
    <col min="6145" max="6145" width="53.8833333333333" style="74" customWidth="1"/>
    <col min="6146" max="6146" width="20.8833333333333" style="74" customWidth="1"/>
    <col min="6147" max="6147" width="21.775" style="74" customWidth="1"/>
    <col min="6148" max="6400" width="9" style="74"/>
    <col min="6401" max="6401" width="53.8833333333333" style="74" customWidth="1"/>
    <col min="6402" max="6402" width="20.8833333333333" style="74" customWidth="1"/>
    <col min="6403" max="6403" width="21.775" style="74" customWidth="1"/>
    <col min="6404" max="6656" width="9" style="74"/>
    <col min="6657" max="6657" width="53.8833333333333" style="74" customWidth="1"/>
    <col min="6658" max="6658" width="20.8833333333333" style="74" customWidth="1"/>
    <col min="6659" max="6659" width="21.775" style="74" customWidth="1"/>
    <col min="6660" max="6912" width="9" style="74"/>
    <col min="6913" max="6913" width="53.8833333333333" style="74" customWidth="1"/>
    <col min="6914" max="6914" width="20.8833333333333" style="74" customWidth="1"/>
    <col min="6915" max="6915" width="21.775" style="74" customWidth="1"/>
    <col min="6916" max="7168" width="9" style="74"/>
    <col min="7169" max="7169" width="53.8833333333333" style="74" customWidth="1"/>
    <col min="7170" max="7170" width="20.8833333333333" style="74" customWidth="1"/>
    <col min="7171" max="7171" width="21.775" style="74" customWidth="1"/>
    <col min="7172" max="7424" width="9" style="74"/>
    <col min="7425" max="7425" width="53.8833333333333" style="74" customWidth="1"/>
    <col min="7426" max="7426" width="20.8833333333333" style="74" customWidth="1"/>
    <col min="7427" max="7427" width="21.775" style="74" customWidth="1"/>
    <col min="7428" max="7680" width="9" style="74"/>
    <col min="7681" max="7681" width="53.8833333333333" style="74" customWidth="1"/>
    <col min="7682" max="7682" width="20.8833333333333" style="74" customWidth="1"/>
    <col min="7683" max="7683" width="21.775" style="74" customWidth="1"/>
    <col min="7684" max="7936" width="9" style="74"/>
    <col min="7937" max="7937" width="53.8833333333333" style="74" customWidth="1"/>
    <col min="7938" max="7938" width="20.8833333333333" style="74" customWidth="1"/>
    <col min="7939" max="7939" width="21.775" style="74" customWidth="1"/>
    <col min="7940" max="8192" width="9" style="74"/>
    <col min="8193" max="8193" width="53.8833333333333" style="74" customWidth="1"/>
    <col min="8194" max="8194" width="20.8833333333333" style="74" customWidth="1"/>
    <col min="8195" max="8195" width="21.775" style="74" customWidth="1"/>
    <col min="8196" max="8448" width="9" style="74"/>
    <col min="8449" max="8449" width="53.8833333333333" style="74" customWidth="1"/>
    <col min="8450" max="8450" width="20.8833333333333" style="74" customWidth="1"/>
    <col min="8451" max="8451" width="21.775" style="74" customWidth="1"/>
    <col min="8452" max="8704" width="9" style="74"/>
    <col min="8705" max="8705" width="53.8833333333333" style="74" customWidth="1"/>
    <col min="8706" max="8706" width="20.8833333333333" style="74" customWidth="1"/>
    <col min="8707" max="8707" width="21.775" style="74" customWidth="1"/>
    <col min="8708" max="8960" width="9" style="74"/>
    <col min="8961" max="8961" width="53.8833333333333" style="74" customWidth="1"/>
    <col min="8962" max="8962" width="20.8833333333333" style="74" customWidth="1"/>
    <col min="8963" max="8963" width="21.775" style="74" customWidth="1"/>
    <col min="8964" max="9216" width="9" style="74"/>
    <col min="9217" max="9217" width="53.8833333333333" style="74" customWidth="1"/>
    <col min="9218" max="9218" width="20.8833333333333" style="74" customWidth="1"/>
    <col min="9219" max="9219" width="21.775" style="74" customWidth="1"/>
    <col min="9220" max="9472" width="9" style="74"/>
    <col min="9473" max="9473" width="53.8833333333333" style="74" customWidth="1"/>
    <col min="9474" max="9474" width="20.8833333333333" style="74" customWidth="1"/>
    <col min="9475" max="9475" width="21.775" style="74" customWidth="1"/>
    <col min="9476" max="9728" width="9" style="74"/>
    <col min="9729" max="9729" width="53.8833333333333" style="74" customWidth="1"/>
    <col min="9730" max="9730" width="20.8833333333333" style="74" customWidth="1"/>
    <col min="9731" max="9731" width="21.775" style="74" customWidth="1"/>
    <col min="9732" max="9984" width="9" style="74"/>
    <col min="9985" max="9985" width="53.8833333333333" style="74" customWidth="1"/>
    <col min="9986" max="9986" width="20.8833333333333" style="74" customWidth="1"/>
    <col min="9987" max="9987" width="21.775" style="74" customWidth="1"/>
    <col min="9988" max="10240" width="9" style="74"/>
    <col min="10241" max="10241" width="53.8833333333333" style="74" customWidth="1"/>
    <col min="10242" max="10242" width="20.8833333333333" style="74" customWidth="1"/>
    <col min="10243" max="10243" width="21.775" style="74" customWidth="1"/>
    <col min="10244" max="10496" width="9" style="74"/>
    <col min="10497" max="10497" width="53.8833333333333" style="74" customWidth="1"/>
    <col min="10498" max="10498" width="20.8833333333333" style="74" customWidth="1"/>
    <col min="10499" max="10499" width="21.775" style="74" customWidth="1"/>
    <col min="10500" max="10752" width="9" style="74"/>
    <col min="10753" max="10753" width="53.8833333333333" style="74" customWidth="1"/>
    <col min="10754" max="10754" width="20.8833333333333" style="74" customWidth="1"/>
    <col min="10755" max="10755" width="21.775" style="74" customWidth="1"/>
    <col min="10756" max="11008" width="9" style="74"/>
    <col min="11009" max="11009" width="53.8833333333333" style="74" customWidth="1"/>
    <col min="11010" max="11010" width="20.8833333333333" style="74" customWidth="1"/>
    <col min="11011" max="11011" width="21.775" style="74" customWidth="1"/>
    <col min="11012" max="11264" width="9" style="74"/>
    <col min="11265" max="11265" width="53.8833333333333" style="74" customWidth="1"/>
    <col min="11266" max="11266" width="20.8833333333333" style="74" customWidth="1"/>
    <col min="11267" max="11267" width="21.775" style="74" customWidth="1"/>
    <col min="11268" max="11520" width="9" style="74"/>
    <col min="11521" max="11521" width="53.8833333333333" style="74" customWidth="1"/>
    <col min="11522" max="11522" width="20.8833333333333" style="74" customWidth="1"/>
    <col min="11523" max="11523" width="21.775" style="74" customWidth="1"/>
    <col min="11524" max="11776" width="9" style="74"/>
    <col min="11777" max="11777" width="53.8833333333333" style="74" customWidth="1"/>
    <col min="11778" max="11778" width="20.8833333333333" style="74" customWidth="1"/>
    <col min="11779" max="11779" width="21.775" style="74" customWidth="1"/>
    <col min="11780" max="12032" width="9" style="74"/>
    <col min="12033" max="12033" width="53.8833333333333" style="74" customWidth="1"/>
    <col min="12034" max="12034" width="20.8833333333333" style="74" customWidth="1"/>
    <col min="12035" max="12035" width="21.775" style="74" customWidth="1"/>
    <col min="12036" max="12288" width="9" style="74"/>
    <col min="12289" max="12289" width="53.8833333333333" style="74" customWidth="1"/>
    <col min="12290" max="12290" width="20.8833333333333" style="74" customWidth="1"/>
    <col min="12291" max="12291" width="21.775" style="74" customWidth="1"/>
    <col min="12292" max="12544" width="9" style="74"/>
    <col min="12545" max="12545" width="53.8833333333333" style="74" customWidth="1"/>
    <col min="12546" max="12546" width="20.8833333333333" style="74" customWidth="1"/>
    <col min="12547" max="12547" width="21.775" style="74" customWidth="1"/>
    <col min="12548" max="12800" width="9" style="74"/>
    <col min="12801" max="12801" width="53.8833333333333" style="74" customWidth="1"/>
    <col min="12802" max="12802" width="20.8833333333333" style="74" customWidth="1"/>
    <col min="12803" max="12803" width="21.775" style="74" customWidth="1"/>
    <col min="12804" max="13056" width="9" style="74"/>
    <col min="13057" max="13057" width="53.8833333333333" style="74" customWidth="1"/>
    <col min="13058" max="13058" width="20.8833333333333" style="74" customWidth="1"/>
    <col min="13059" max="13059" width="21.775" style="74" customWidth="1"/>
    <col min="13060" max="13312" width="9" style="74"/>
    <col min="13313" max="13313" width="53.8833333333333" style="74" customWidth="1"/>
    <col min="13314" max="13314" width="20.8833333333333" style="74" customWidth="1"/>
    <col min="13315" max="13315" width="21.775" style="74" customWidth="1"/>
    <col min="13316" max="13568" width="9" style="74"/>
    <col min="13569" max="13569" width="53.8833333333333" style="74" customWidth="1"/>
    <col min="13570" max="13570" width="20.8833333333333" style="74" customWidth="1"/>
    <col min="13571" max="13571" width="21.775" style="74" customWidth="1"/>
    <col min="13572" max="13824" width="9" style="74"/>
    <col min="13825" max="13825" width="53.8833333333333" style="74" customWidth="1"/>
    <col min="13826" max="13826" width="20.8833333333333" style="74" customWidth="1"/>
    <col min="13827" max="13827" width="21.775" style="74" customWidth="1"/>
    <col min="13828" max="14080" width="9" style="74"/>
    <col min="14081" max="14081" width="53.8833333333333" style="74" customWidth="1"/>
    <col min="14082" max="14082" width="20.8833333333333" style="74" customWidth="1"/>
    <col min="14083" max="14083" width="21.775" style="74" customWidth="1"/>
    <col min="14084" max="14336" width="9" style="74"/>
    <col min="14337" max="14337" width="53.8833333333333" style="74" customWidth="1"/>
    <col min="14338" max="14338" width="20.8833333333333" style="74" customWidth="1"/>
    <col min="14339" max="14339" width="21.775" style="74" customWidth="1"/>
    <col min="14340" max="14592" width="9" style="74"/>
    <col min="14593" max="14593" width="53.8833333333333" style="74" customWidth="1"/>
    <col min="14594" max="14594" width="20.8833333333333" style="74" customWidth="1"/>
    <col min="14595" max="14595" width="21.775" style="74" customWidth="1"/>
    <col min="14596" max="14848" width="9" style="74"/>
    <col min="14849" max="14849" width="53.8833333333333" style="74" customWidth="1"/>
    <col min="14850" max="14850" width="20.8833333333333" style="74" customWidth="1"/>
    <col min="14851" max="14851" width="21.775" style="74" customWidth="1"/>
    <col min="14852" max="15104" width="9" style="74"/>
    <col min="15105" max="15105" width="53.8833333333333" style="74" customWidth="1"/>
    <col min="15106" max="15106" width="20.8833333333333" style="74" customWidth="1"/>
    <col min="15107" max="15107" width="21.775" style="74" customWidth="1"/>
    <col min="15108" max="15360" width="9" style="74"/>
    <col min="15361" max="15361" width="53.8833333333333" style="74" customWidth="1"/>
    <col min="15362" max="15362" width="20.8833333333333" style="74" customWidth="1"/>
    <col min="15363" max="15363" width="21.775" style="74" customWidth="1"/>
    <col min="15364" max="15616" width="9" style="74"/>
    <col min="15617" max="15617" width="53.8833333333333" style="74" customWidth="1"/>
    <col min="15618" max="15618" width="20.8833333333333" style="74" customWidth="1"/>
    <col min="15619" max="15619" width="21.775" style="74" customWidth="1"/>
    <col min="15620" max="15872" width="9" style="74"/>
    <col min="15873" max="15873" width="53.8833333333333" style="74" customWidth="1"/>
    <col min="15874" max="15874" width="20.8833333333333" style="74" customWidth="1"/>
    <col min="15875" max="15875" width="21.775" style="74" customWidth="1"/>
    <col min="15876" max="16128" width="9" style="74"/>
    <col min="16129" max="16129" width="53.8833333333333" style="74" customWidth="1"/>
    <col min="16130" max="16130" width="20.8833333333333" style="74" customWidth="1"/>
    <col min="16131" max="16131" width="21.775" style="74" customWidth="1"/>
    <col min="16132" max="16384" width="9" style="74"/>
  </cols>
  <sheetData>
    <row r="1" s="14" customFormat="1" ht="18.75" spans="1:1">
      <c r="A1" s="16" t="s">
        <v>1216</v>
      </c>
    </row>
    <row r="2" ht="26.25" customHeight="1" spans="1:7">
      <c r="A2" s="76" t="s">
        <v>1217</v>
      </c>
      <c r="B2" s="76"/>
      <c r="C2" s="76"/>
      <c r="D2" s="76"/>
      <c r="E2" s="76"/>
      <c r="F2" s="76"/>
      <c r="G2" s="76"/>
    </row>
    <row r="3" s="85" customFormat="1" ht="21" customHeight="1" spans="1:7">
      <c r="A3" s="87"/>
      <c r="B3" s="88"/>
      <c r="G3" s="89" t="s">
        <v>976</v>
      </c>
    </row>
    <row r="4" s="73" customFormat="1" ht="52.05" customHeight="1" spans="1:7">
      <c r="A4" s="80" t="s">
        <v>1211</v>
      </c>
      <c r="B4" s="80" t="s">
        <v>979</v>
      </c>
      <c r="C4" s="81" t="s">
        <v>1218</v>
      </c>
      <c r="D4" s="81" t="s">
        <v>1219</v>
      </c>
      <c r="E4" s="81" t="s">
        <v>1220</v>
      </c>
      <c r="F4" s="81" t="s">
        <v>1221</v>
      </c>
      <c r="G4" s="81" t="s">
        <v>1222</v>
      </c>
    </row>
    <row r="5" ht="25.05" customHeight="1" spans="1:7">
      <c r="A5" s="90" t="s">
        <v>1223</v>
      </c>
      <c r="B5" s="91"/>
      <c r="C5" s="91"/>
      <c r="D5" s="91"/>
      <c r="E5" s="91"/>
      <c r="F5" s="91"/>
      <c r="G5" s="91"/>
    </row>
    <row r="6" ht="25.05" customHeight="1" spans="1:7">
      <c r="A6" s="90" t="s">
        <v>1224</v>
      </c>
      <c r="B6" s="91"/>
      <c r="C6" s="91"/>
      <c r="D6" s="91"/>
      <c r="E6" s="91"/>
      <c r="F6" s="91"/>
      <c r="G6" s="91"/>
    </row>
    <row r="7" ht="25.05" customHeight="1" spans="1:7">
      <c r="A7" s="90" t="s">
        <v>1225</v>
      </c>
      <c r="B7" s="91"/>
      <c r="C7" s="91"/>
      <c r="D7" s="91"/>
      <c r="E7" s="91"/>
      <c r="F7" s="91"/>
      <c r="G7" s="91"/>
    </row>
    <row r="8" ht="25.05" customHeight="1" spans="1:7">
      <c r="A8" s="90" t="s">
        <v>1226</v>
      </c>
      <c r="B8" s="83"/>
      <c r="C8" s="83"/>
      <c r="D8" s="83"/>
      <c r="E8" s="83"/>
      <c r="F8" s="83"/>
      <c r="G8" s="83"/>
    </row>
    <row r="9" ht="25.05" customHeight="1" spans="1:7">
      <c r="A9" s="90" t="s">
        <v>1227</v>
      </c>
      <c r="B9" s="83"/>
      <c r="C9" s="83"/>
      <c r="D9" s="83"/>
      <c r="E9" s="83"/>
      <c r="F9" s="83"/>
      <c r="G9" s="83"/>
    </row>
    <row r="10" ht="25.05" customHeight="1" spans="1:7">
      <c r="A10" s="90" t="s">
        <v>1228</v>
      </c>
      <c r="B10" s="83"/>
      <c r="C10" s="83"/>
      <c r="D10" s="83"/>
      <c r="E10" s="83"/>
      <c r="F10" s="83"/>
      <c r="G10" s="83"/>
    </row>
    <row r="11" ht="25.05" customHeight="1" spans="1:7">
      <c r="A11" s="90" t="s">
        <v>1058</v>
      </c>
      <c r="B11" s="83"/>
      <c r="C11" s="83"/>
      <c r="D11" s="83"/>
      <c r="E11" s="83"/>
      <c r="F11" s="83"/>
      <c r="G11" s="83"/>
    </row>
    <row r="12" s="73" customFormat="1" ht="25.05" customHeight="1" spans="1:7">
      <c r="A12" s="92" t="s">
        <v>1229</v>
      </c>
      <c r="B12" s="93"/>
      <c r="C12" s="94"/>
      <c r="D12" s="94"/>
      <c r="E12" s="94"/>
      <c r="F12" s="94"/>
      <c r="G12" s="94"/>
    </row>
    <row r="13" spans="1:3">
      <c r="A13" s="95" t="s">
        <v>1230</v>
      </c>
      <c r="B13" s="96"/>
      <c r="C13" s="96"/>
    </row>
  </sheetData>
  <mergeCells count="2">
    <mergeCell ref="A2:G2"/>
    <mergeCell ref="A13:C1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zoomScale="120" zoomScaleNormal="120" workbookViewId="0">
      <selection activeCell="A3" sqref="A3"/>
    </sheetView>
  </sheetViews>
  <sheetFormatPr defaultColWidth="9" defaultRowHeight="21.75" customHeight="1" outlineLevelCol="6"/>
  <cols>
    <col min="1" max="1" width="20" style="74" customWidth="1"/>
    <col min="2" max="2" width="11.6666666666667" style="75" customWidth="1"/>
    <col min="3" max="7" width="11.6666666666667" style="74" customWidth="1"/>
    <col min="8" max="256" width="9" style="74"/>
    <col min="257" max="257" width="52.2166666666667" style="74" customWidth="1"/>
    <col min="258" max="259" width="27.8833333333333" style="74" customWidth="1"/>
    <col min="260" max="512" width="9" style="74"/>
    <col min="513" max="513" width="52.2166666666667" style="74" customWidth="1"/>
    <col min="514" max="515" width="27.8833333333333" style="74" customWidth="1"/>
    <col min="516" max="768" width="9" style="74"/>
    <col min="769" max="769" width="52.2166666666667" style="74" customWidth="1"/>
    <col min="770" max="771" width="27.8833333333333" style="74" customWidth="1"/>
    <col min="772" max="1024" width="9" style="74"/>
    <col min="1025" max="1025" width="52.2166666666667" style="74" customWidth="1"/>
    <col min="1026" max="1027" width="27.8833333333333" style="74" customWidth="1"/>
    <col min="1028" max="1280" width="9" style="74"/>
    <col min="1281" max="1281" width="52.2166666666667" style="74" customWidth="1"/>
    <col min="1282" max="1283" width="27.8833333333333" style="74" customWidth="1"/>
    <col min="1284" max="1536" width="9" style="74"/>
    <col min="1537" max="1537" width="52.2166666666667" style="74" customWidth="1"/>
    <col min="1538" max="1539" width="27.8833333333333" style="74" customWidth="1"/>
    <col min="1540" max="1792" width="9" style="74"/>
    <col min="1793" max="1793" width="52.2166666666667" style="74" customWidth="1"/>
    <col min="1794" max="1795" width="27.8833333333333" style="74" customWidth="1"/>
    <col min="1796" max="2048" width="9" style="74"/>
    <col min="2049" max="2049" width="52.2166666666667" style="74" customWidth="1"/>
    <col min="2050" max="2051" width="27.8833333333333" style="74" customWidth="1"/>
    <col min="2052" max="2304" width="9" style="74"/>
    <col min="2305" max="2305" width="52.2166666666667" style="74" customWidth="1"/>
    <col min="2306" max="2307" width="27.8833333333333" style="74" customWidth="1"/>
    <col min="2308" max="2560" width="9" style="74"/>
    <col min="2561" max="2561" width="52.2166666666667" style="74" customWidth="1"/>
    <col min="2562" max="2563" width="27.8833333333333" style="74" customWidth="1"/>
    <col min="2564" max="2816" width="9" style="74"/>
    <col min="2817" max="2817" width="52.2166666666667" style="74" customWidth="1"/>
    <col min="2818" max="2819" width="27.8833333333333" style="74" customWidth="1"/>
    <col min="2820" max="3072" width="9" style="74"/>
    <col min="3073" max="3073" width="52.2166666666667" style="74" customWidth="1"/>
    <col min="3074" max="3075" width="27.8833333333333" style="74" customWidth="1"/>
    <col min="3076" max="3328" width="9" style="74"/>
    <col min="3329" max="3329" width="52.2166666666667" style="74" customWidth="1"/>
    <col min="3330" max="3331" width="27.8833333333333" style="74" customWidth="1"/>
    <col min="3332" max="3584" width="9" style="74"/>
    <col min="3585" max="3585" width="52.2166666666667" style="74" customWidth="1"/>
    <col min="3586" max="3587" width="27.8833333333333" style="74" customWidth="1"/>
    <col min="3588" max="3840" width="9" style="74"/>
    <col min="3841" max="3841" width="52.2166666666667" style="74" customWidth="1"/>
    <col min="3842" max="3843" width="27.8833333333333" style="74" customWidth="1"/>
    <col min="3844" max="4096" width="9" style="74"/>
    <col min="4097" max="4097" width="52.2166666666667" style="74" customWidth="1"/>
    <col min="4098" max="4099" width="27.8833333333333" style="74" customWidth="1"/>
    <col min="4100" max="4352" width="9" style="74"/>
    <col min="4353" max="4353" width="52.2166666666667" style="74" customWidth="1"/>
    <col min="4354" max="4355" width="27.8833333333333" style="74" customWidth="1"/>
    <col min="4356" max="4608" width="9" style="74"/>
    <col min="4609" max="4609" width="52.2166666666667" style="74" customWidth="1"/>
    <col min="4610" max="4611" width="27.8833333333333" style="74" customWidth="1"/>
    <col min="4612" max="4864" width="9" style="74"/>
    <col min="4865" max="4865" width="52.2166666666667" style="74" customWidth="1"/>
    <col min="4866" max="4867" width="27.8833333333333" style="74" customWidth="1"/>
    <col min="4868" max="5120" width="9" style="74"/>
    <col min="5121" max="5121" width="52.2166666666667" style="74" customWidth="1"/>
    <col min="5122" max="5123" width="27.8833333333333" style="74" customWidth="1"/>
    <col min="5124" max="5376" width="9" style="74"/>
    <col min="5377" max="5377" width="52.2166666666667" style="74" customWidth="1"/>
    <col min="5378" max="5379" width="27.8833333333333" style="74" customWidth="1"/>
    <col min="5380" max="5632" width="9" style="74"/>
    <col min="5633" max="5633" width="52.2166666666667" style="74" customWidth="1"/>
    <col min="5634" max="5635" width="27.8833333333333" style="74" customWidth="1"/>
    <col min="5636" max="5888" width="9" style="74"/>
    <col min="5889" max="5889" width="52.2166666666667" style="74" customWidth="1"/>
    <col min="5890" max="5891" width="27.8833333333333" style="74" customWidth="1"/>
    <col min="5892" max="6144" width="9" style="74"/>
    <col min="6145" max="6145" width="52.2166666666667" style="74" customWidth="1"/>
    <col min="6146" max="6147" width="27.8833333333333" style="74" customWidth="1"/>
    <col min="6148" max="6400" width="9" style="74"/>
    <col min="6401" max="6401" width="52.2166666666667" style="74" customWidth="1"/>
    <col min="6402" max="6403" width="27.8833333333333" style="74" customWidth="1"/>
    <col min="6404" max="6656" width="9" style="74"/>
    <col min="6657" max="6657" width="52.2166666666667" style="74" customWidth="1"/>
    <col min="6658" max="6659" width="27.8833333333333" style="74" customWidth="1"/>
    <col min="6660" max="6912" width="9" style="74"/>
    <col min="6913" max="6913" width="52.2166666666667" style="74" customWidth="1"/>
    <col min="6914" max="6915" width="27.8833333333333" style="74" customWidth="1"/>
    <col min="6916" max="7168" width="9" style="74"/>
    <col min="7169" max="7169" width="52.2166666666667" style="74" customWidth="1"/>
    <col min="7170" max="7171" width="27.8833333333333" style="74" customWidth="1"/>
    <col min="7172" max="7424" width="9" style="74"/>
    <col min="7425" max="7425" width="52.2166666666667" style="74" customWidth="1"/>
    <col min="7426" max="7427" width="27.8833333333333" style="74" customWidth="1"/>
    <col min="7428" max="7680" width="9" style="74"/>
    <col min="7681" max="7681" width="52.2166666666667" style="74" customWidth="1"/>
    <col min="7682" max="7683" width="27.8833333333333" style="74" customWidth="1"/>
    <col min="7684" max="7936" width="9" style="74"/>
    <col min="7937" max="7937" width="52.2166666666667" style="74" customWidth="1"/>
    <col min="7938" max="7939" width="27.8833333333333" style="74" customWidth="1"/>
    <col min="7940" max="8192" width="9" style="74"/>
    <col min="8193" max="8193" width="52.2166666666667" style="74" customWidth="1"/>
    <col min="8194" max="8195" width="27.8833333333333" style="74" customWidth="1"/>
    <col min="8196" max="8448" width="9" style="74"/>
    <col min="8449" max="8449" width="52.2166666666667" style="74" customWidth="1"/>
    <col min="8450" max="8451" width="27.8833333333333" style="74" customWidth="1"/>
    <col min="8452" max="8704" width="9" style="74"/>
    <col min="8705" max="8705" width="52.2166666666667" style="74" customWidth="1"/>
    <col min="8706" max="8707" width="27.8833333333333" style="74" customWidth="1"/>
    <col min="8708" max="8960" width="9" style="74"/>
    <col min="8961" max="8961" width="52.2166666666667" style="74" customWidth="1"/>
    <col min="8962" max="8963" width="27.8833333333333" style="74" customWidth="1"/>
    <col min="8964" max="9216" width="9" style="74"/>
    <col min="9217" max="9217" width="52.2166666666667" style="74" customWidth="1"/>
    <col min="9218" max="9219" width="27.8833333333333" style="74" customWidth="1"/>
    <col min="9220" max="9472" width="9" style="74"/>
    <col min="9473" max="9473" width="52.2166666666667" style="74" customWidth="1"/>
    <col min="9474" max="9475" width="27.8833333333333" style="74" customWidth="1"/>
    <col min="9476" max="9728" width="9" style="74"/>
    <col min="9729" max="9729" width="52.2166666666667" style="74" customWidth="1"/>
    <col min="9730" max="9731" width="27.8833333333333" style="74" customWidth="1"/>
    <col min="9732" max="9984" width="9" style="74"/>
    <col min="9985" max="9985" width="52.2166666666667" style="74" customWidth="1"/>
    <col min="9986" max="9987" width="27.8833333333333" style="74" customWidth="1"/>
    <col min="9988" max="10240" width="9" style="74"/>
    <col min="10241" max="10241" width="52.2166666666667" style="74" customWidth="1"/>
    <col min="10242" max="10243" width="27.8833333333333" style="74" customWidth="1"/>
    <col min="10244" max="10496" width="9" style="74"/>
    <col min="10497" max="10497" width="52.2166666666667" style="74" customWidth="1"/>
    <col min="10498" max="10499" width="27.8833333333333" style="74" customWidth="1"/>
    <col min="10500" max="10752" width="9" style="74"/>
    <col min="10753" max="10753" width="52.2166666666667" style="74" customWidth="1"/>
    <col min="10754" max="10755" width="27.8833333333333" style="74" customWidth="1"/>
    <col min="10756" max="11008" width="9" style="74"/>
    <col min="11009" max="11009" width="52.2166666666667" style="74" customWidth="1"/>
    <col min="11010" max="11011" width="27.8833333333333" style="74" customWidth="1"/>
    <col min="11012" max="11264" width="9" style="74"/>
    <col min="11265" max="11265" width="52.2166666666667" style="74" customWidth="1"/>
    <col min="11266" max="11267" width="27.8833333333333" style="74" customWidth="1"/>
    <col min="11268" max="11520" width="9" style="74"/>
    <col min="11521" max="11521" width="52.2166666666667" style="74" customWidth="1"/>
    <col min="11522" max="11523" width="27.8833333333333" style="74" customWidth="1"/>
    <col min="11524" max="11776" width="9" style="74"/>
    <col min="11777" max="11777" width="52.2166666666667" style="74" customWidth="1"/>
    <col min="11778" max="11779" width="27.8833333333333" style="74" customWidth="1"/>
    <col min="11780" max="12032" width="9" style="74"/>
    <col min="12033" max="12033" width="52.2166666666667" style="74" customWidth="1"/>
    <col min="12034" max="12035" width="27.8833333333333" style="74" customWidth="1"/>
    <col min="12036" max="12288" width="9" style="74"/>
    <col min="12289" max="12289" width="52.2166666666667" style="74" customWidth="1"/>
    <col min="12290" max="12291" width="27.8833333333333" style="74" customWidth="1"/>
    <col min="12292" max="12544" width="9" style="74"/>
    <col min="12545" max="12545" width="52.2166666666667" style="74" customWidth="1"/>
    <col min="12546" max="12547" width="27.8833333333333" style="74" customWidth="1"/>
    <col min="12548" max="12800" width="9" style="74"/>
    <col min="12801" max="12801" width="52.2166666666667" style="74" customWidth="1"/>
    <col min="12802" max="12803" width="27.8833333333333" style="74" customWidth="1"/>
    <col min="12804" max="13056" width="9" style="74"/>
    <col min="13057" max="13057" width="52.2166666666667" style="74" customWidth="1"/>
    <col min="13058" max="13059" width="27.8833333333333" style="74" customWidth="1"/>
    <col min="13060" max="13312" width="9" style="74"/>
    <col min="13313" max="13313" width="52.2166666666667" style="74" customWidth="1"/>
    <col min="13314" max="13315" width="27.8833333333333" style="74" customWidth="1"/>
    <col min="13316" max="13568" width="9" style="74"/>
    <col min="13569" max="13569" width="52.2166666666667" style="74" customWidth="1"/>
    <col min="13570" max="13571" width="27.8833333333333" style="74" customWidth="1"/>
    <col min="13572" max="13824" width="9" style="74"/>
    <col min="13825" max="13825" width="52.2166666666667" style="74" customWidth="1"/>
    <col min="13826" max="13827" width="27.8833333333333" style="74" customWidth="1"/>
    <col min="13828" max="14080" width="9" style="74"/>
    <col min="14081" max="14081" width="52.2166666666667" style="74" customWidth="1"/>
    <col min="14082" max="14083" width="27.8833333333333" style="74" customWidth="1"/>
    <col min="14084" max="14336" width="9" style="74"/>
    <col min="14337" max="14337" width="52.2166666666667" style="74" customWidth="1"/>
    <col min="14338" max="14339" width="27.8833333333333" style="74" customWidth="1"/>
    <col min="14340" max="14592" width="9" style="74"/>
    <col min="14593" max="14593" width="52.2166666666667" style="74" customWidth="1"/>
    <col min="14594" max="14595" width="27.8833333333333" style="74" customWidth="1"/>
    <col min="14596" max="14848" width="9" style="74"/>
    <col min="14849" max="14849" width="52.2166666666667" style="74" customWidth="1"/>
    <col min="14850" max="14851" width="27.8833333333333" style="74" customWidth="1"/>
    <col min="14852" max="15104" width="9" style="74"/>
    <col min="15105" max="15105" width="52.2166666666667" style="74" customWidth="1"/>
    <col min="15106" max="15107" width="27.8833333333333" style="74" customWidth="1"/>
    <col min="15108" max="15360" width="9" style="74"/>
    <col min="15361" max="15361" width="52.2166666666667" style="74" customWidth="1"/>
    <col min="15362" max="15363" width="27.8833333333333" style="74" customWidth="1"/>
    <col min="15364" max="15616" width="9" style="74"/>
    <col min="15617" max="15617" width="52.2166666666667" style="74" customWidth="1"/>
    <col min="15618" max="15619" width="27.8833333333333" style="74" customWidth="1"/>
    <col min="15620" max="15872" width="9" style="74"/>
    <col min="15873" max="15873" width="52.2166666666667" style="74" customWidth="1"/>
    <col min="15874" max="15875" width="27.8833333333333" style="74" customWidth="1"/>
    <col min="15876" max="16128" width="9" style="74"/>
    <col min="16129" max="16129" width="52.2166666666667" style="74" customWidth="1"/>
    <col min="16130" max="16131" width="27.8833333333333" style="74" customWidth="1"/>
    <col min="16132" max="16384" width="9" style="74"/>
  </cols>
  <sheetData>
    <row r="1" s="14" customFormat="1" ht="18.75" spans="1:1">
      <c r="A1" s="16" t="s">
        <v>1231</v>
      </c>
    </row>
    <row r="2" customHeight="1" spans="1:7">
      <c r="A2" s="76" t="s">
        <v>1232</v>
      </c>
      <c r="B2" s="76"/>
      <c r="C2" s="76"/>
      <c r="D2" s="76"/>
      <c r="E2" s="76"/>
      <c r="F2" s="76"/>
      <c r="G2" s="76"/>
    </row>
    <row r="3" customHeight="1" spans="1:7">
      <c r="A3" s="77"/>
      <c r="B3" s="78"/>
      <c r="G3" s="79" t="s">
        <v>976</v>
      </c>
    </row>
    <row r="4" s="73" customFormat="1" ht="55.95" customHeight="1" spans="1:7">
      <c r="A4" s="80" t="s">
        <v>1211</v>
      </c>
      <c r="B4" s="80" t="s">
        <v>979</v>
      </c>
      <c r="C4" s="81" t="s">
        <v>1218</v>
      </c>
      <c r="D4" s="81" t="s">
        <v>1219</v>
      </c>
      <c r="E4" s="81" t="s">
        <v>1220</v>
      </c>
      <c r="F4" s="81" t="s">
        <v>1221</v>
      </c>
      <c r="G4" s="81" t="s">
        <v>1222</v>
      </c>
    </row>
    <row r="5" customHeight="1" spans="1:7">
      <c r="A5" s="82" t="s">
        <v>1233</v>
      </c>
      <c r="B5" s="83"/>
      <c r="C5" s="83"/>
      <c r="D5" s="83"/>
      <c r="E5" s="83"/>
      <c r="F5" s="83"/>
      <c r="G5" s="83"/>
    </row>
    <row r="6" customHeight="1" spans="1:7">
      <c r="A6" s="82" t="s">
        <v>1234</v>
      </c>
      <c r="B6" s="83"/>
      <c r="C6" s="83"/>
      <c r="D6" s="83"/>
      <c r="E6" s="83"/>
      <c r="F6" s="83"/>
      <c r="G6" s="83"/>
    </row>
    <row r="7" customHeight="1" spans="1:7">
      <c r="A7" s="82" t="s">
        <v>1235</v>
      </c>
      <c r="B7" s="83"/>
      <c r="C7" s="83"/>
      <c r="D7" s="83"/>
      <c r="E7" s="83"/>
      <c r="F7" s="83"/>
      <c r="G7" s="83"/>
    </row>
    <row r="8" customHeight="1" spans="1:7">
      <c r="A8" s="82" t="s">
        <v>1236</v>
      </c>
      <c r="B8" s="83"/>
      <c r="C8" s="83"/>
      <c r="D8" s="83"/>
      <c r="E8" s="83"/>
      <c r="F8" s="83"/>
      <c r="G8" s="83"/>
    </row>
    <row r="9" customHeight="1" spans="1:7">
      <c r="A9" s="80" t="s">
        <v>1237</v>
      </c>
      <c r="B9" s="84"/>
      <c r="C9" s="84"/>
      <c r="D9" s="84"/>
      <c r="E9" s="84"/>
      <c r="F9" s="84"/>
      <c r="G9" s="84"/>
    </row>
    <row r="10" customHeight="1" spans="1:3">
      <c r="A10" s="71" t="s">
        <v>1230</v>
      </c>
      <c r="B10" s="71"/>
      <c r="C10" s="71"/>
    </row>
  </sheetData>
  <mergeCells count="2">
    <mergeCell ref="A2:G2"/>
    <mergeCell ref="A10:C10"/>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opLeftCell="A6" workbookViewId="0">
      <selection activeCell="A3" sqref="A3"/>
    </sheetView>
  </sheetViews>
  <sheetFormatPr defaultColWidth="9" defaultRowHeight="30" customHeight="1" outlineLevelCol="4"/>
  <cols>
    <col min="1" max="1" width="26.6666666666667" style="58" customWidth="1"/>
    <col min="2" max="2" width="16.4416666666667" style="58" customWidth="1"/>
    <col min="3" max="3" width="26.6666666666667" style="58" customWidth="1"/>
    <col min="4" max="4" width="16.4416666666667" style="58" customWidth="1"/>
    <col min="5" max="16384" width="9" style="58"/>
  </cols>
  <sheetData>
    <row r="1" s="14" customFormat="1" ht="18.75" spans="1:1">
      <c r="A1" s="16" t="s">
        <v>1238</v>
      </c>
    </row>
    <row r="2" customHeight="1" spans="1:4">
      <c r="A2" s="59" t="s">
        <v>1239</v>
      </c>
      <c r="B2" s="59"/>
      <c r="C2" s="59"/>
      <c r="D2" s="59"/>
    </row>
    <row r="3" ht="20.1" customHeight="1" spans="4:4">
      <c r="D3" s="58" t="s">
        <v>1104</v>
      </c>
    </row>
    <row r="4" s="54" customFormat="1" ht="25.05" customHeight="1" spans="1:4">
      <c r="A4" s="60" t="s">
        <v>1211</v>
      </c>
      <c r="B4" s="61" t="s">
        <v>978</v>
      </c>
      <c r="C4" s="60" t="s">
        <v>1211</v>
      </c>
      <c r="D4" s="61" t="s">
        <v>978</v>
      </c>
    </row>
    <row r="5" s="55" customFormat="1" ht="40.05" customHeight="1" spans="1:4">
      <c r="A5" s="62" t="s">
        <v>1240</v>
      </c>
      <c r="B5" s="63"/>
      <c r="C5" s="62" t="s">
        <v>1241</v>
      </c>
      <c r="D5" s="63"/>
    </row>
    <row r="6" ht="40.05" customHeight="1" spans="1:4">
      <c r="A6" s="64" t="s">
        <v>1242</v>
      </c>
      <c r="B6" s="65"/>
      <c r="C6" s="64" t="s">
        <v>1243</v>
      </c>
      <c r="D6" s="65"/>
    </row>
    <row r="7" ht="40.05" customHeight="1" spans="1:4">
      <c r="A7" s="64" t="s">
        <v>1244</v>
      </c>
      <c r="B7" s="65"/>
      <c r="C7" s="64" t="s">
        <v>1245</v>
      </c>
      <c r="D7" s="65"/>
    </row>
    <row r="8" ht="40.05" customHeight="1" spans="1:4">
      <c r="A8" s="64" t="s">
        <v>1246</v>
      </c>
      <c r="B8" s="65"/>
      <c r="C8" s="64" t="s">
        <v>1247</v>
      </c>
      <c r="D8" s="65"/>
    </row>
    <row r="9" ht="40.05" customHeight="1" spans="1:4">
      <c r="A9" s="64" t="s">
        <v>1248</v>
      </c>
      <c r="B9" s="65"/>
      <c r="C9" s="64" t="s">
        <v>1249</v>
      </c>
      <c r="D9" s="65"/>
    </row>
    <row r="10" ht="40.05" customHeight="1" spans="1:4">
      <c r="A10" s="64" t="s">
        <v>1250</v>
      </c>
      <c r="B10" s="65"/>
      <c r="C10" s="64" t="s">
        <v>1251</v>
      </c>
      <c r="D10" s="65"/>
    </row>
    <row r="11" ht="40.05" customHeight="1" spans="1:4">
      <c r="A11" s="64" t="s">
        <v>1252</v>
      </c>
      <c r="B11" s="65"/>
      <c r="C11" s="64" t="s">
        <v>1253</v>
      </c>
      <c r="D11" s="65"/>
    </row>
    <row r="12" s="56" customFormat="1" ht="40.05" customHeight="1" spans="1:5">
      <c r="A12" s="66" t="s">
        <v>1254</v>
      </c>
      <c r="B12" s="67"/>
      <c r="C12" s="66" t="s">
        <v>1255</v>
      </c>
      <c r="D12" s="67"/>
      <c r="E12" s="68"/>
    </row>
    <row r="13" s="57" customFormat="1" ht="40.05" customHeight="1" spans="1:4">
      <c r="A13" s="69" t="s">
        <v>1256</v>
      </c>
      <c r="B13" s="70">
        <f>B12+B5</f>
        <v>0</v>
      </c>
      <c r="C13" s="69" t="s">
        <v>1257</v>
      </c>
      <c r="D13" s="70">
        <f>D12+D5</f>
        <v>0</v>
      </c>
    </row>
    <row r="14" customHeight="1" spans="1:3">
      <c r="A14" s="71" t="s">
        <v>1230</v>
      </c>
      <c r="B14" s="71"/>
      <c r="C14" s="71"/>
    </row>
    <row r="15" customHeight="1" spans="2:4">
      <c r="B15" s="72"/>
      <c r="D15" s="72"/>
    </row>
    <row r="16" customHeight="1" spans="2:2">
      <c r="B16" s="72"/>
    </row>
  </sheetData>
  <mergeCells count="2">
    <mergeCell ref="A2:D2"/>
    <mergeCell ref="A14:C14"/>
  </mergeCells>
  <printOptions horizontalCentered="1"/>
  <pageMargins left="0.708333333333333" right="0.708333333333333" top="0.747916666666667" bottom="0.747916666666667" header="0.314583333333333" footer="0.314583333333333"/>
  <pageSetup paperSize="9" firstPageNumber="137" orientation="portrait" useFirstPageNumber="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D20"/>
  <sheetViews>
    <sheetView showGridLines="0" showZeros="0" workbookViewId="0">
      <selection activeCell="A1" sqref="A1"/>
    </sheetView>
  </sheetViews>
  <sheetFormatPr defaultColWidth="9.125" defaultRowHeight="15.75" outlineLevelCol="3"/>
  <cols>
    <col min="1" max="1" width="24.875" style="188" customWidth="1"/>
    <col min="2" max="2" width="19.875" style="189" customWidth="1"/>
    <col min="3" max="3" width="27.125" style="188" customWidth="1"/>
    <col min="4" max="4" width="17.125" style="189" customWidth="1"/>
    <col min="5" max="16384" width="9.125" style="188"/>
  </cols>
  <sheetData>
    <row r="1" s="187" customFormat="1" spans="1:4">
      <c r="A1" s="190" t="s">
        <v>858</v>
      </c>
      <c r="B1" s="191"/>
      <c r="D1" s="191"/>
    </row>
    <row r="2" ht="36.75" customHeight="1" spans="1:4">
      <c r="A2" s="283" t="s">
        <v>859</v>
      </c>
      <c r="B2" s="283"/>
      <c r="C2" s="283"/>
      <c r="D2" s="283"/>
    </row>
    <row r="3" ht="16.9" customHeight="1" spans="1:4">
      <c r="A3" s="193" t="s">
        <v>860</v>
      </c>
      <c r="B3" s="193"/>
      <c r="C3" s="193"/>
      <c r="D3" s="193"/>
    </row>
    <row r="4" ht="28.5" customHeight="1" spans="1:4">
      <c r="A4" s="284" t="s">
        <v>861</v>
      </c>
      <c r="B4" s="285" t="s">
        <v>5</v>
      </c>
      <c r="C4" s="284" t="s">
        <v>861</v>
      </c>
      <c r="D4" s="286" t="s">
        <v>5</v>
      </c>
    </row>
    <row r="5" ht="21.75" customHeight="1" spans="1:4">
      <c r="A5" s="287"/>
      <c r="B5" s="288"/>
      <c r="C5" s="287"/>
      <c r="D5" s="286"/>
    </row>
    <row r="6" ht="18.75" hidden="1" customHeight="1" spans="1:4">
      <c r="A6" s="289"/>
      <c r="B6" s="290"/>
      <c r="C6" s="289"/>
      <c r="D6" s="286"/>
    </row>
    <row r="7" ht="36.75" customHeight="1" spans="1:4">
      <c r="A7" s="291" t="s">
        <v>862</v>
      </c>
      <c r="B7" s="211">
        <v>85300</v>
      </c>
      <c r="C7" s="202" t="s">
        <v>863</v>
      </c>
      <c r="D7" s="211">
        <v>130953</v>
      </c>
    </row>
    <row r="8" ht="36.75" customHeight="1" spans="1:4">
      <c r="A8" s="291" t="s">
        <v>864</v>
      </c>
      <c r="B8" s="211">
        <v>59131</v>
      </c>
      <c r="C8" s="292" t="s">
        <v>865</v>
      </c>
      <c r="D8" s="211"/>
    </row>
    <row r="9" ht="36.75" customHeight="1" spans="1:4">
      <c r="A9" s="291" t="s">
        <v>866</v>
      </c>
      <c r="B9" s="210">
        <v>9083</v>
      </c>
      <c r="C9" s="291"/>
      <c r="D9" s="211"/>
    </row>
    <row r="10" ht="36.75" customHeight="1" spans="1:4">
      <c r="A10" s="291" t="s">
        <v>867</v>
      </c>
      <c r="B10" s="210">
        <v>50048</v>
      </c>
      <c r="C10" s="293"/>
      <c r="D10" s="211"/>
    </row>
    <row r="11" ht="36.75" customHeight="1" spans="1:4">
      <c r="A11" s="291" t="s">
        <v>868</v>
      </c>
      <c r="B11" s="210"/>
      <c r="C11" s="293"/>
      <c r="D11" s="210"/>
    </row>
    <row r="12" ht="36.75" customHeight="1" spans="1:4">
      <c r="A12" s="293"/>
      <c r="B12" s="210"/>
      <c r="C12" s="294"/>
      <c r="D12" s="210"/>
    </row>
    <row r="13" ht="36.75" customHeight="1" spans="1:4">
      <c r="A13" s="291" t="s">
        <v>869</v>
      </c>
      <c r="B13" s="211"/>
      <c r="C13" s="294" t="s">
        <v>870</v>
      </c>
      <c r="D13" s="211">
        <f>SUM(D14:D15)</f>
        <v>13000</v>
      </c>
    </row>
    <row r="14" ht="36.75" customHeight="1" spans="1:4">
      <c r="A14" s="291" t="s">
        <v>871</v>
      </c>
      <c r="B14" s="211">
        <v>196</v>
      </c>
      <c r="C14" s="295" t="s">
        <v>872</v>
      </c>
      <c r="D14" s="210">
        <v>13000</v>
      </c>
    </row>
    <row r="15" ht="36.75" customHeight="1" spans="1:4">
      <c r="A15" s="291" t="s">
        <v>873</v>
      </c>
      <c r="B15" s="211">
        <f>SUM(B16:B17)</f>
        <v>1200</v>
      </c>
      <c r="C15" s="295"/>
      <c r="D15" s="210"/>
    </row>
    <row r="16" ht="36.75" customHeight="1" spans="1:4">
      <c r="A16" s="293" t="s">
        <v>874</v>
      </c>
      <c r="B16" s="210">
        <v>1200</v>
      </c>
      <c r="C16" s="292" t="s">
        <v>875</v>
      </c>
      <c r="D16" s="211">
        <f>SUM(D17)</f>
        <v>1874</v>
      </c>
    </row>
    <row r="17" ht="36.75" customHeight="1" spans="1:4">
      <c r="A17" s="293"/>
      <c r="B17" s="210"/>
      <c r="C17" s="296" t="s">
        <v>876</v>
      </c>
      <c r="D17" s="210">
        <v>1874</v>
      </c>
    </row>
    <row r="18" ht="36.75" customHeight="1" spans="1:4">
      <c r="A18" s="297"/>
      <c r="B18" s="297"/>
      <c r="C18" s="298"/>
      <c r="D18" s="210"/>
    </row>
    <row r="19" ht="36.75" customHeight="1" spans="1:4">
      <c r="A19" s="299"/>
      <c r="B19" s="210"/>
      <c r="C19" s="298"/>
      <c r="D19" s="300"/>
    </row>
    <row r="20" ht="36.75" customHeight="1" spans="1:4">
      <c r="A20" s="299" t="s">
        <v>877</v>
      </c>
      <c r="B20" s="211">
        <f>SUM(B7,B8,B14,B16)</f>
        <v>145827</v>
      </c>
      <c r="C20" s="214" t="s">
        <v>878</v>
      </c>
      <c r="D20" s="211">
        <f>SUM(D7,D8,D13,D16)</f>
        <v>145827</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scale="97" orientation="portrait"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G90"/>
  <sheetViews>
    <sheetView workbookViewId="0">
      <pane ySplit="6" topLeftCell="A7" activePane="bottomLeft" state="frozen"/>
      <selection/>
      <selection pane="bottomLeft" activeCell="E12" sqref="E12"/>
    </sheetView>
  </sheetViews>
  <sheetFormatPr defaultColWidth="10" defaultRowHeight="15" outlineLevelCol="6"/>
  <cols>
    <col min="1" max="1" width="29.1083333333333" style="46" customWidth="1"/>
    <col min="2" max="2" width="14.6666666666667" style="46" customWidth="1"/>
    <col min="3" max="4" width="13.2166666666667" style="46" customWidth="1"/>
    <col min="5" max="5" width="14.6666666666667" style="46" customWidth="1"/>
    <col min="6" max="7" width="13.2166666666667" style="46" customWidth="1"/>
    <col min="8" max="16384" width="10" style="46"/>
  </cols>
  <sheetData>
    <row r="1" s="42" customFormat="1" ht="18.75" spans="1:1">
      <c r="A1" s="47" t="s">
        <v>1258</v>
      </c>
    </row>
    <row r="2" s="43" customFormat="1" ht="42" customHeight="1" spans="1:7">
      <c r="A2" s="48" t="s">
        <v>1259</v>
      </c>
      <c r="B2" s="48"/>
      <c r="C2" s="48"/>
      <c r="D2" s="48"/>
      <c r="E2" s="48"/>
      <c r="F2" s="48"/>
      <c r="G2" s="48"/>
    </row>
    <row r="3" s="44" customFormat="1" ht="27" customHeight="1" spans="1:7">
      <c r="A3" s="49"/>
      <c r="B3" s="49"/>
      <c r="G3" s="49" t="s">
        <v>860</v>
      </c>
    </row>
    <row r="4" ht="26.1" customHeight="1" spans="1:7">
      <c r="A4" s="50" t="s">
        <v>1260</v>
      </c>
      <c r="B4" s="50" t="s">
        <v>1261</v>
      </c>
      <c r="C4" s="50"/>
      <c r="D4" s="50"/>
      <c r="E4" s="50" t="s">
        <v>1262</v>
      </c>
      <c r="F4" s="50"/>
      <c r="G4" s="50"/>
    </row>
    <row r="5" ht="24" customHeight="1" spans="1:7">
      <c r="A5" s="50"/>
      <c r="B5" s="50" t="s">
        <v>1263</v>
      </c>
      <c r="C5" s="50" t="s">
        <v>1264</v>
      </c>
      <c r="D5" s="50" t="s">
        <v>1265</v>
      </c>
      <c r="E5" s="50" t="s">
        <v>1263</v>
      </c>
      <c r="F5" s="50" t="s">
        <v>1264</v>
      </c>
      <c r="G5" s="50" t="s">
        <v>1265</v>
      </c>
    </row>
    <row r="6" ht="24" customHeight="1" spans="1:7">
      <c r="A6" s="50" t="s">
        <v>1266</v>
      </c>
      <c r="B6" s="50" t="s">
        <v>1267</v>
      </c>
      <c r="C6" s="50" t="s">
        <v>1268</v>
      </c>
      <c r="D6" s="50" t="s">
        <v>1269</v>
      </c>
      <c r="E6" s="50" t="s">
        <v>1270</v>
      </c>
      <c r="F6" s="50" t="s">
        <v>1271</v>
      </c>
      <c r="G6" s="50" t="s">
        <v>1272</v>
      </c>
    </row>
    <row r="7" s="45" customFormat="1" ht="24" customHeight="1" spans="1:7">
      <c r="A7" s="51" t="s">
        <v>1273</v>
      </c>
      <c r="B7" s="52">
        <f>C7+D7</f>
        <v>415166</v>
      </c>
      <c r="C7" s="52">
        <f t="shared" ref="C7:G7" si="0">SUM(C8)</f>
        <v>165197</v>
      </c>
      <c r="D7" s="52">
        <f t="shared" si="0"/>
        <v>249969</v>
      </c>
      <c r="E7" s="52">
        <f t="shared" si="0"/>
        <v>418744</v>
      </c>
      <c r="F7" s="52">
        <f t="shared" si="0"/>
        <v>159404</v>
      </c>
      <c r="G7" s="52">
        <f t="shared" si="0"/>
        <v>259340</v>
      </c>
    </row>
    <row r="8" s="45" customFormat="1" ht="24" customHeight="1" spans="1:7">
      <c r="A8" s="51" t="s">
        <v>1274</v>
      </c>
      <c r="B8" s="52">
        <f>C8+D8</f>
        <v>415166</v>
      </c>
      <c r="C8" s="52">
        <v>165197</v>
      </c>
      <c r="D8" s="53">
        <v>249969</v>
      </c>
      <c r="E8" s="52">
        <f>F8+G8</f>
        <v>418744</v>
      </c>
      <c r="F8" s="52">
        <v>159404</v>
      </c>
      <c r="G8" s="52">
        <v>259340</v>
      </c>
    </row>
    <row r="9" ht="24" customHeight="1"/>
    <row r="10" ht="24" customHeight="1"/>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sheetData>
  <mergeCells count="4">
    <mergeCell ref="A2:G2"/>
    <mergeCell ref="B4:D4"/>
    <mergeCell ref="E4:G4"/>
    <mergeCell ref="A4:A5"/>
  </mergeCells>
  <printOptions horizontalCentered="1"/>
  <pageMargins left="0.590277777777778" right="0.590277777777778" top="0.786805555555556" bottom="0.786805555555556" header="0.5" footer="0.5"/>
  <pageSetup paperSize="9" scale="83"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workbookViewId="0">
      <pane ySplit="4" topLeftCell="A5" activePane="bottomLeft" state="frozen"/>
      <selection/>
      <selection pane="bottomLeft" activeCell="E12" sqref="E12"/>
    </sheetView>
  </sheetViews>
  <sheetFormatPr defaultColWidth="10" defaultRowHeight="13.5" outlineLevelCol="3"/>
  <cols>
    <col min="1" max="1" width="37.4416666666667" style="30" customWidth="1"/>
    <col min="2" max="2" width="13.5583333333333" style="30" customWidth="1"/>
    <col min="3" max="4" width="19" style="30" customWidth="1"/>
    <col min="5" max="16384" width="10" style="30"/>
  </cols>
  <sheetData>
    <row r="1" s="14" customFormat="1" ht="18.75" spans="1:1">
      <c r="A1" s="16" t="s">
        <v>1275</v>
      </c>
    </row>
    <row r="2" s="27" customFormat="1" ht="42" customHeight="1" spans="1:4">
      <c r="A2" s="31" t="s">
        <v>1276</v>
      </c>
      <c r="B2" s="31"/>
      <c r="C2" s="31"/>
      <c r="D2" s="31"/>
    </row>
    <row r="3" s="28" customFormat="1" ht="27" customHeight="1" spans="1:4">
      <c r="A3" s="32"/>
      <c r="B3" s="32"/>
      <c r="C3" s="32"/>
      <c r="D3" s="33" t="s">
        <v>976</v>
      </c>
    </row>
    <row r="4" ht="21.9" customHeight="1" spans="1:4">
      <c r="A4" s="34" t="s">
        <v>1277</v>
      </c>
      <c r="B4" s="34" t="s">
        <v>1278</v>
      </c>
      <c r="C4" s="34" t="s">
        <v>1279</v>
      </c>
      <c r="D4" s="34" t="s">
        <v>1280</v>
      </c>
    </row>
    <row r="5" s="29" customFormat="1" ht="24" hidden="1" customHeight="1" spans="1:4">
      <c r="A5" s="35" t="s">
        <v>1281</v>
      </c>
      <c r="B5" s="36" t="s">
        <v>1282</v>
      </c>
      <c r="C5" s="37">
        <f>C6+C8</f>
        <v>55049</v>
      </c>
      <c r="D5" s="38"/>
    </row>
    <row r="6" ht="24" hidden="1" customHeight="1" spans="1:4">
      <c r="A6" s="39" t="s">
        <v>1283</v>
      </c>
      <c r="B6" s="34" t="s">
        <v>1268</v>
      </c>
      <c r="C6" s="37">
        <v>29539</v>
      </c>
      <c r="D6" s="40"/>
    </row>
    <row r="7" ht="24" hidden="1" customHeight="1" spans="1:4">
      <c r="A7" s="39" t="s">
        <v>1284</v>
      </c>
      <c r="B7" s="34" t="s">
        <v>1269</v>
      </c>
      <c r="C7" s="37">
        <v>25159</v>
      </c>
      <c r="D7" s="40"/>
    </row>
    <row r="8" ht="24" hidden="1" customHeight="1" spans="1:4">
      <c r="A8" s="39" t="s">
        <v>1285</v>
      </c>
      <c r="B8" s="34" t="s">
        <v>1286</v>
      </c>
      <c r="C8" s="37">
        <v>25510</v>
      </c>
      <c r="D8" s="40"/>
    </row>
    <row r="9" ht="24" hidden="1" customHeight="1" spans="1:4">
      <c r="A9" s="39" t="s">
        <v>1284</v>
      </c>
      <c r="B9" s="34" t="s">
        <v>1271</v>
      </c>
      <c r="C9" s="37">
        <v>2310</v>
      </c>
      <c r="D9" s="40"/>
    </row>
    <row r="10" s="29" customFormat="1" ht="24" hidden="1" customHeight="1" spans="1:4">
      <c r="A10" s="35" t="s">
        <v>1287</v>
      </c>
      <c r="B10" s="36" t="s">
        <v>1288</v>
      </c>
      <c r="C10" s="37">
        <f>C11+C12</f>
        <v>53199</v>
      </c>
      <c r="D10" s="38"/>
    </row>
    <row r="11" ht="24" hidden="1" customHeight="1" spans="1:4">
      <c r="A11" s="39" t="s">
        <v>1283</v>
      </c>
      <c r="B11" s="34" t="s">
        <v>1289</v>
      </c>
      <c r="C11" s="37">
        <v>28389</v>
      </c>
      <c r="D11" s="40"/>
    </row>
    <row r="12" ht="24" hidden="1" customHeight="1" spans="1:4">
      <c r="A12" s="39" t="s">
        <v>1285</v>
      </c>
      <c r="B12" s="34" t="s">
        <v>1290</v>
      </c>
      <c r="C12" s="37">
        <v>24810</v>
      </c>
      <c r="D12" s="40"/>
    </row>
    <row r="13" s="29" customFormat="1" ht="24" hidden="1" customHeight="1" spans="1:4">
      <c r="A13" s="35" t="s">
        <v>1291</v>
      </c>
      <c r="B13" s="36" t="s">
        <v>1292</v>
      </c>
      <c r="C13" s="37">
        <f>C14+C15</f>
        <v>13206</v>
      </c>
      <c r="D13" s="38"/>
    </row>
    <row r="14" ht="24" hidden="1" customHeight="1" spans="1:4">
      <c r="A14" s="39" t="s">
        <v>1283</v>
      </c>
      <c r="B14" s="34" t="s">
        <v>1293</v>
      </c>
      <c r="C14" s="37">
        <v>5429</v>
      </c>
      <c r="D14" s="40"/>
    </row>
    <row r="15" ht="24" hidden="1" customHeight="1" spans="1:4">
      <c r="A15" s="39" t="s">
        <v>1285</v>
      </c>
      <c r="B15" s="34" t="s">
        <v>1294</v>
      </c>
      <c r="C15" s="37">
        <v>7777</v>
      </c>
      <c r="D15" s="40"/>
    </row>
    <row r="16" s="29" customFormat="1" ht="24" customHeight="1" spans="1:4">
      <c r="A16" s="35" t="s">
        <v>1295</v>
      </c>
      <c r="B16" s="36" t="s">
        <v>1296</v>
      </c>
      <c r="C16" s="37">
        <f>C17+C20</f>
        <v>103134</v>
      </c>
      <c r="D16" s="37">
        <f>D17+D20</f>
        <v>103134</v>
      </c>
    </row>
    <row r="17" ht="24" customHeight="1" spans="1:4">
      <c r="A17" s="39" t="s">
        <v>1283</v>
      </c>
      <c r="B17" s="34" t="s">
        <v>1297</v>
      </c>
      <c r="C17" s="37">
        <f>SUM(C18:C19)</f>
        <v>11134</v>
      </c>
      <c r="D17" s="37">
        <f>SUM(D18:D19)</f>
        <v>11134</v>
      </c>
    </row>
    <row r="18" ht="24" customHeight="1" spans="1:4">
      <c r="A18" s="39" t="s">
        <v>1298</v>
      </c>
      <c r="B18" s="34"/>
      <c r="C18" s="37">
        <v>9260</v>
      </c>
      <c r="D18" s="37">
        <v>9260</v>
      </c>
    </row>
    <row r="19" ht="24" customHeight="1" spans="1:4">
      <c r="A19" s="39" t="s">
        <v>1299</v>
      </c>
      <c r="B19" s="34" t="s">
        <v>1300</v>
      </c>
      <c r="C19" s="37">
        <v>1874</v>
      </c>
      <c r="D19" s="37">
        <v>1874</v>
      </c>
    </row>
    <row r="20" ht="24" customHeight="1" spans="1:4">
      <c r="A20" s="39" t="s">
        <v>1285</v>
      </c>
      <c r="B20" s="34" t="s">
        <v>1301</v>
      </c>
      <c r="C20" s="37">
        <v>92000</v>
      </c>
      <c r="D20" s="37">
        <v>92000</v>
      </c>
    </row>
    <row r="21" ht="24" customHeight="1" spans="1:4">
      <c r="A21" s="39" t="s">
        <v>1298</v>
      </c>
      <c r="B21" s="34"/>
      <c r="C21" s="37">
        <v>82000</v>
      </c>
      <c r="D21" s="37">
        <v>82000</v>
      </c>
    </row>
    <row r="22" ht="24" customHeight="1" spans="1:4">
      <c r="A22" s="39" t="s">
        <v>1302</v>
      </c>
      <c r="B22" s="34" t="s">
        <v>1303</v>
      </c>
      <c r="C22" s="37">
        <v>10000</v>
      </c>
      <c r="D22" s="37">
        <v>10000</v>
      </c>
    </row>
    <row r="23" s="29" customFormat="1" ht="24" customHeight="1" spans="1:4">
      <c r="A23" s="35" t="s">
        <v>1304</v>
      </c>
      <c r="B23" s="36" t="s">
        <v>1305</v>
      </c>
      <c r="C23" s="37">
        <f>SUM(C24:C25)</f>
        <v>14500</v>
      </c>
      <c r="D23" s="37">
        <f>SUM(D24:D25)</f>
        <v>14500</v>
      </c>
    </row>
    <row r="24" ht="24" customHeight="1" spans="1:4">
      <c r="A24" s="39" t="s">
        <v>1283</v>
      </c>
      <c r="B24" s="34" t="s">
        <v>1306</v>
      </c>
      <c r="C24" s="37">
        <v>5380</v>
      </c>
      <c r="D24" s="37">
        <v>5380</v>
      </c>
    </row>
    <row r="25" ht="24" customHeight="1" spans="1:4">
      <c r="A25" s="39" t="s">
        <v>1285</v>
      </c>
      <c r="B25" s="34" t="s">
        <v>1307</v>
      </c>
      <c r="C25" s="37">
        <v>9120</v>
      </c>
      <c r="D25" s="37">
        <v>9120</v>
      </c>
    </row>
    <row r="26" ht="60.9" hidden="1" customHeight="1" spans="1:4">
      <c r="A26" s="41" t="s">
        <v>1308</v>
      </c>
      <c r="B26" s="41"/>
      <c r="C26" s="41"/>
      <c r="D26" s="41"/>
    </row>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26:D26"/>
  </mergeCells>
  <printOptions horizontalCentered="1"/>
  <pageMargins left="0.590277777777778" right="0.590277777777778" top="0.786805555555556" bottom="0.786805555555556"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6"/>
  <sheetViews>
    <sheetView workbookViewId="0">
      <selection activeCell="E12" sqref="E12"/>
    </sheetView>
  </sheetViews>
  <sheetFormatPr defaultColWidth="10" defaultRowHeight="15" outlineLevelRow="5"/>
  <cols>
    <col min="1" max="8" width="9.66666666666667" style="15" customWidth="1"/>
    <col min="9" max="16384" width="10" style="15"/>
  </cols>
  <sheetData>
    <row r="1" s="14" customFormat="1" ht="18.75" spans="1:1">
      <c r="A1" s="16" t="s">
        <v>1309</v>
      </c>
    </row>
    <row r="2" ht="31.5" customHeight="1" spans="1:8">
      <c r="A2" s="17" t="s">
        <v>1310</v>
      </c>
      <c r="B2" s="18"/>
      <c r="C2" s="18"/>
      <c r="D2" s="18"/>
      <c r="E2" s="18"/>
      <c r="F2" s="18"/>
      <c r="G2" s="18"/>
      <c r="H2" s="18"/>
    </row>
    <row r="3" ht="21" customHeight="1" spans="1:8">
      <c r="A3" s="19"/>
      <c r="B3" s="19"/>
      <c r="C3" s="19"/>
      <c r="D3" s="19"/>
      <c r="E3" s="19"/>
      <c r="F3" s="19"/>
      <c r="G3" s="20" t="s">
        <v>1311</v>
      </c>
      <c r="H3" s="20"/>
    </row>
    <row r="4" ht="39.9" customHeight="1" spans="1:11">
      <c r="A4" s="21" t="s">
        <v>1312</v>
      </c>
      <c r="B4" s="22" t="s">
        <v>1313</v>
      </c>
      <c r="C4" s="22" t="s">
        <v>1314</v>
      </c>
      <c r="D4" s="22" t="s">
        <v>1315</v>
      </c>
      <c r="E4" s="22" t="s">
        <v>1316</v>
      </c>
      <c r="F4" s="22" t="s">
        <v>1317</v>
      </c>
      <c r="G4" s="22" t="s">
        <v>1318</v>
      </c>
      <c r="H4" s="22" t="s">
        <v>1319</v>
      </c>
      <c r="I4" s="22" t="s">
        <v>1320</v>
      </c>
      <c r="J4" s="22" t="s">
        <v>1321</v>
      </c>
      <c r="K4" s="22" t="s">
        <v>1322</v>
      </c>
    </row>
    <row r="5" ht="35.1" customHeight="1" spans="1:11">
      <c r="A5" s="23" t="s">
        <v>1323</v>
      </c>
      <c r="B5" s="24">
        <v>94370</v>
      </c>
      <c r="C5" s="24">
        <v>15940</v>
      </c>
      <c r="D5" s="24">
        <v>13020</v>
      </c>
      <c r="E5" s="24">
        <v>12364</v>
      </c>
      <c r="F5" s="24">
        <v>62140</v>
      </c>
      <c r="G5" s="24">
        <v>31001</v>
      </c>
      <c r="H5" s="24">
        <v>38477</v>
      </c>
      <c r="I5" s="24">
        <v>19909</v>
      </c>
      <c r="J5" s="24">
        <v>38515</v>
      </c>
      <c r="K5" s="24">
        <v>22260</v>
      </c>
    </row>
    <row r="6" ht="35.1" customHeight="1" spans="1:11">
      <c r="A6" s="25" t="s">
        <v>1324</v>
      </c>
      <c r="B6" s="26">
        <f t="shared" ref="B6:K6" si="0">SUM(B5:B5)</f>
        <v>94370</v>
      </c>
      <c r="C6" s="26">
        <f t="shared" si="0"/>
        <v>15940</v>
      </c>
      <c r="D6" s="26">
        <f t="shared" si="0"/>
        <v>13020</v>
      </c>
      <c r="E6" s="26">
        <f t="shared" si="0"/>
        <v>12364</v>
      </c>
      <c r="F6" s="26">
        <f t="shared" si="0"/>
        <v>62140</v>
      </c>
      <c r="G6" s="26">
        <f t="shared" si="0"/>
        <v>31001</v>
      </c>
      <c r="H6" s="26">
        <f t="shared" si="0"/>
        <v>38477</v>
      </c>
      <c r="I6" s="26">
        <f t="shared" si="0"/>
        <v>19909</v>
      </c>
      <c r="J6" s="26">
        <f t="shared" si="0"/>
        <v>38515</v>
      </c>
      <c r="K6" s="26">
        <f t="shared" si="0"/>
        <v>22260</v>
      </c>
    </row>
  </sheetData>
  <mergeCells count="2">
    <mergeCell ref="A2:H2"/>
    <mergeCell ref="G3:H3"/>
  </mergeCells>
  <printOptions horizontalCentered="1"/>
  <pageMargins left="0.236111111111111" right="0.236111111111111" top="0.747916666666667" bottom="0.747916666666667" header="0.314583333333333" footer="0.314583333333333"/>
  <pageSetup paperSize="9" firstPageNumber="156" orientation="portrait" useFirstPageNumber="1"/>
  <headerFooter>
    <oddFooter>&amp;C&amp;P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6"/>
  <sheetViews>
    <sheetView tabSelected="1" workbookViewId="0">
      <selection activeCell="A6" sqref="$A6:$XFD6"/>
    </sheetView>
  </sheetViews>
  <sheetFormatPr defaultColWidth="9" defaultRowHeight="13.5" outlineLevelRow="5" outlineLevelCol="5"/>
  <cols>
    <col min="1" max="1" width="9.44166666666667" style="1" customWidth="1"/>
    <col min="2" max="2" width="38.2166666666667" style="1" customWidth="1"/>
    <col min="3" max="3" width="13.8833333333333" style="1" customWidth="1"/>
    <col min="4" max="4" width="26.8833333333333" style="1" customWidth="1"/>
    <col min="5" max="5" width="12.3333333333333" style="1" customWidth="1"/>
    <col min="6" max="6" width="10.8833333333333" style="1" customWidth="1"/>
    <col min="7" max="16384" width="9" style="2"/>
  </cols>
  <sheetData>
    <row r="1" ht="41.4" customHeight="1" spans="1:6">
      <c r="A1" s="3" t="s">
        <v>1325</v>
      </c>
      <c r="B1" s="3"/>
      <c r="C1" s="3"/>
      <c r="D1" s="3"/>
      <c r="E1" s="3"/>
      <c r="F1" s="3"/>
    </row>
    <row r="2" ht="21" customHeight="1" spans="1:6">
      <c r="A2" s="4"/>
      <c r="B2" s="5"/>
      <c r="C2" s="5"/>
      <c r="D2" s="5"/>
      <c r="E2" s="5"/>
      <c r="F2" s="6" t="s">
        <v>976</v>
      </c>
    </row>
    <row r="3" ht="28.2" customHeight="1" spans="1:6">
      <c r="A3" s="7" t="s">
        <v>1326</v>
      </c>
      <c r="B3" s="7" t="s">
        <v>1327</v>
      </c>
      <c r="C3" s="7" t="s">
        <v>1328</v>
      </c>
      <c r="D3" s="7" t="s">
        <v>1329</v>
      </c>
      <c r="E3" s="7" t="s">
        <v>1330</v>
      </c>
      <c r="F3" s="7" t="s">
        <v>1331</v>
      </c>
    </row>
    <row r="4" ht="29.4" customHeight="1" spans="1:6">
      <c r="A4" s="8" t="s">
        <v>1332</v>
      </c>
      <c r="B4" s="9" t="s">
        <v>1333</v>
      </c>
      <c r="C4" s="10" t="s">
        <v>1334</v>
      </c>
      <c r="D4" s="11" t="s">
        <v>1335</v>
      </c>
      <c r="E4" s="8" t="s">
        <v>1336</v>
      </c>
      <c r="F4" s="12">
        <v>200</v>
      </c>
    </row>
    <row r="5" ht="29.4" customHeight="1" spans="1:6">
      <c r="A5" s="8"/>
      <c r="B5" s="9"/>
      <c r="C5" s="10"/>
      <c r="D5" s="11"/>
      <c r="E5" s="8"/>
      <c r="F5" s="12"/>
    </row>
    <row r="6" ht="23" customHeight="1" spans="1:2">
      <c r="A6" s="13"/>
      <c r="B6" s="13"/>
    </row>
  </sheetData>
  <mergeCells count="2">
    <mergeCell ref="A1:F1"/>
    <mergeCell ref="A6:B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0000"/>
  </sheetPr>
  <dimension ref="A1:B80"/>
  <sheetViews>
    <sheetView zoomScale="90" zoomScaleNormal="90" workbookViewId="0">
      <selection activeCell="A1" sqref="A1"/>
    </sheetView>
  </sheetViews>
  <sheetFormatPr defaultColWidth="9" defaultRowHeight="15" outlineLevelCol="1"/>
  <cols>
    <col min="1" max="1" width="46" style="267" customWidth="1"/>
    <col min="2" max="2" width="37.875" style="267" customWidth="1"/>
    <col min="3" max="16384" width="9" style="267"/>
  </cols>
  <sheetData>
    <row r="1" s="265" customFormat="1" ht="21.75" customHeight="1" spans="1:1">
      <c r="A1" s="190" t="s">
        <v>879</v>
      </c>
    </row>
    <row r="2" ht="22.5" spans="1:2">
      <c r="A2" s="268" t="s">
        <v>880</v>
      </c>
      <c r="B2" s="268"/>
    </row>
    <row r="3" ht="20.25" customHeight="1" spans="1:2">
      <c r="A3" s="269"/>
      <c r="B3" s="270" t="s">
        <v>860</v>
      </c>
    </row>
    <row r="4" s="266" customFormat="1" ht="28.9" customHeight="1" spans="1:2">
      <c r="A4" s="271" t="s">
        <v>881</v>
      </c>
      <c r="B4" s="272" t="s">
        <v>5</v>
      </c>
    </row>
    <row r="5" ht="15.75" customHeight="1" spans="1:2">
      <c r="A5" s="273" t="s">
        <v>882</v>
      </c>
      <c r="B5" s="274">
        <f>SUM(B6:B9)</f>
        <v>35134</v>
      </c>
    </row>
    <row r="6" ht="15.75" customHeight="1" spans="1:2">
      <c r="A6" s="275" t="s">
        <v>883</v>
      </c>
      <c r="B6" s="276">
        <v>23020</v>
      </c>
    </row>
    <row r="7" ht="15.75" customHeight="1" spans="1:2">
      <c r="A7" s="275" t="s">
        <v>884</v>
      </c>
      <c r="B7" s="276">
        <v>4555</v>
      </c>
    </row>
    <row r="8" ht="15.75" customHeight="1" spans="1:2">
      <c r="A8" s="275" t="s">
        <v>885</v>
      </c>
      <c r="B8" s="276">
        <v>1735</v>
      </c>
    </row>
    <row r="9" ht="15.75" customHeight="1" spans="1:2">
      <c r="A9" s="275" t="s">
        <v>886</v>
      </c>
      <c r="B9" s="276">
        <v>5824</v>
      </c>
    </row>
    <row r="10" ht="15.75" customHeight="1" spans="1:2">
      <c r="A10" s="277" t="s">
        <v>887</v>
      </c>
      <c r="B10" s="274">
        <f>SUM(B11:B20)</f>
        <v>21467</v>
      </c>
    </row>
    <row r="11" ht="15.75" customHeight="1" spans="1:2">
      <c r="A11" s="275" t="s">
        <v>888</v>
      </c>
      <c r="B11" s="276">
        <v>5284</v>
      </c>
    </row>
    <row r="12" ht="15.75" customHeight="1" spans="1:2">
      <c r="A12" s="278" t="s">
        <v>889</v>
      </c>
      <c r="B12" s="276">
        <v>188</v>
      </c>
    </row>
    <row r="13" ht="15.75" customHeight="1" spans="1:2">
      <c r="A13" s="275" t="s">
        <v>890</v>
      </c>
      <c r="B13" s="276">
        <v>150</v>
      </c>
    </row>
    <row r="14" ht="15.75" customHeight="1" spans="1:2">
      <c r="A14" s="275" t="s">
        <v>891</v>
      </c>
      <c r="B14" s="276">
        <v>40</v>
      </c>
    </row>
    <row r="15" ht="15.75" customHeight="1" spans="1:2">
      <c r="A15" s="275" t="s">
        <v>892</v>
      </c>
      <c r="B15" s="276">
        <v>3601</v>
      </c>
    </row>
    <row r="16" ht="15.75" customHeight="1" spans="1:2">
      <c r="A16" s="275" t="s">
        <v>893</v>
      </c>
      <c r="B16" s="276">
        <v>232</v>
      </c>
    </row>
    <row r="17" ht="15.75" customHeight="1" spans="1:2">
      <c r="A17" s="275" t="s">
        <v>894</v>
      </c>
      <c r="B17" s="276">
        <v>25</v>
      </c>
    </row>
    <row r="18" ht="15.75" customHeight="1" spans="1:2">
      <c r="A18" s="275" t="s">
        <v>895</v>
      </c>
      <c r="B18" s="276">
        <v>882</v>
      </c>
    </row>
    <row r="19" ht="15.75" customHeight="1" spans="1:2">
      <c r="A19" s="275" t="s">
        <v>896</v>
      </c>
      <c r="B19" s="276">
        <v>232</v>
      </c>
    </row>
    <row r="20" ht="15.75" customHeight="1" spans="1:2">
      <c r="A20" s="275" t="s">
        <v>897</v>
      </c>
      <c r="B20" s="276">
        <v>10833</v>
      </c>
    </row>
    <row r="21" ht="15.75" customHeight="1" spans="1:2">
      <c r="A21" s="277" t="s">
        <v>898</v>
      </c>
      <c r="B21" s="274">
        <f>SUM(B22:B28)</f>
        <v>2110</v>
      </c>
    </row>
    <row r="22" ht="15.75" customHeight="1" spans="1:2">
      <c r="A22" s="275" t="s">
        <v>899</v>
      </c>
      <c r="B22" s="279"/>
    </row>
    <row r="23" ht="15.75" customHeight="1" spans="1:2">
      <c r="A23" s="275" t="s">
        <v>900</v>
      </c>
      <c r="B23" s="279">
        <v>2110</v>
      </c>
    </row>
    <row r="24" ht="15.75" customHeight="1" spans="1:2">
      <c r="A24" s="275" t="s">
        <v>901</v>
      </c>
      <c r="B24" s="279"/>
    </row>
    <row r="25" ht="15.75" customHeight="1" spans="1:2">
      <c r="A25" s="275" t="s">
        <v>902</v>
      </c>
      <c r="B25" s="279"/>
    </row>
    <row r="26" ht="15.75" customHeight="1" spans="1:2">
      <c r="A26" s="275" t="s">
        <v>903</v>
      </c>
      <c r="B26" s="279"/>
    </row>
    <row r="27" ht="15.75" customHeight="1" spans="1:2">
      <c r="A27" s="275" t="s">
        <v>904</v>
      </c>
      <c r="B27" s="279"/>
    </row>
    <row r="28" ht="15.75" customHeight="1" spans="1:2">
      <c r="A28" s="275" t="s">
        <v>905</v>
      </c>
      <c r="B28" s="279"/>
    </row>
    <row r="29" ht="15.75" customHeight="1" spans="1:2">
      <c r="A29" s="277" t="s">
        <v>906</v>
      </c>
      <c r="B29" s="274"/>
    </row>
    <row r="30" ht="15.75" customHeight="1" spans="1:2">
      <c r="A30" s="275" t="s">
        <v>899</v>
      </c>
      <c r="B30" s="279"/>
    </row>
    <row r="31" ht="15.75" customHeight="1" spans="1:2">
      <c r="A31" s="275" t="s">
        <v>900</v>
      </c>
      <c r="B31" s="279"/>
    </row>
    <row r="32" ht="15.75" customHeight="1" spans="1:2">
      <c r="A32" s="275" t="s">
        <v>901</v>
      </c>
      <c r="B32" s="279"/>
    </row>
    <row r="33" ht="15.75" customHeight="1" spans="1:2">
      <c r="A33" s="275" t="s">
        <v>903</v>
      </c>
      <c r="B33" s="279"/>
    </row>
    <row r="34" ht="15.75" customHeight="1" spans="1:2">
      <c r="A34" s="275" t="s">
        <v>904</v>
      </c>
      <c r="B34" s="279"/>
    </row>
    <row r="35" ht="15.75" customHeight="1" spans="1:2">
      <c r="A35" s="275" t="s">
        <v>905</v>
      </c>
      <c r="B35" s="279"/>
    </row>
    <row r="36" ht="15.75" customHeight="1" spans="1:2">
      <c r="A36" s="277" t="s">
        <v>907</v>
      </c>
      <c r="B36" s="274">
        <f>SUM(B37:B39)</f>
        <v>56129</v>
      </c>
    </row>
    <row r="37" ht="15.75" customHeight="1" spans="1:2">
      <c r="A37" s="275" t="s">
        <v>908</v>
      </c>
      <c r="B37" s="276">
        <v>44281</v>
      </c>
    </row>
    <row r="38" ht="15.75" customHeight="1" spans="1:2">
      <c r="A38" s="275" t="s">
        <v>909</v>
      </c>
      <c r="B38" s="276">
        <v>11848</v>
      </c>
    </row>
    <row r="39" ht="15.75" customHeight="1" spans="1:2">
      <c r="A39" s="275" t="s">
        <v>910</v>
      </c>
      <c r="B39" s="279"/>
    </row>
    <row r="40" ht="15.75" customHeight="1" spans="1:2">
      <c r="A40" s="277" t="s">
        <v>911</v>
      </c>
      <c r="B40" s="274">
        <f>SUM(B41:B42)</f>
        <v>843</v>
      </c>
    </row>
    <row r="41" ht="15.75" customHeight="1" spans="1:2">
      <c r="A41" s="275" t="s">
        <v>912</v>
      </c>
      <c r="B41" s="279">
        <v>843</v>
      </c>
    </row>
    <row r="42" ht="15.75" customHeight="1" spans="1:2">
      <c r="A42" s="275" t="s">
        <v>913</v>
      </c>
      <c r="B42" s="279"/>
    </row>
    <row r="43" ht="15.75" customHeight="1" spans="1:2">
      <c r="A43" s="277" t="s">
        <v>914</v>
      </c>
      <c r="B43" s="274">
        <f>SUM(B44:B46)</f>
        <v>228</v>
      </c>
    </row>
    <row r="44" ht="15.75" customHeight="1" spans="1:2">
      <c r="A44" s="275" t="s">
        <v>915</v>
      </c>
      <c r="B44" s="279">
        <v>198</v>
      </c>
    </row>
    <row r="45" ht="15.75" customHeight="1" spans="1:2">
      <c r="A45" s="278" t="s">
        <v>916</v>
      </c>
      <c r="B45" s="279"/>
    </row>
    <row r="46" ht="15.75" customHeight="1" spans="1:2">
      <c r="A46" s="275" t="s">
        <v>917</v>
      </c>
      <c r="B46" s="279">
        <v>30</v>
      </c>
    </row>
    <row r="47" ht="15.75" customHeight="1" spans="1:2">
      <c r="A47" s="277" t="s">
        <v>918</v>
      </c>
      <c r="B47" s="274"/>
    </row>
    <row r="48" ht="15.75" customHeight="1" spans="1:2">
      <c r="A48" s="275" t="s">
        <v>919</v>
      </c>
      <c r="B48" s="279"/>
    </row>
    <row r="49" ht="15.75" customHeight="1" spans="1:2">
      <c r="A49" s="275" t="s">
        <v>920</v>
      </c>
      <c r="B49" s="279"/>
    </row>
    <row r="50" ht="15.75" customHeight="1" spans="1:2">
      <c r="A50" s="277" t="s">
        <v>921</v>
      </c>
      <c r="B50" s="274">
        <f>SUM(B51:B55)</f>
        <v>8096</v>
      </c>
    </row>
    <row r="51" ht="15.75" customHeight="1" spans="1:2">
      <c r="A51" s="275" t="s">
        <v>922</v>
      </c>
      <c r="B51" s="276">
        <v>5328</v>
      </c>
    </row>
    <row r="52" ht="15.75" customHeight="1" spans="1:2">
      <c r="A52" s="275" t="s">
        <v>923</v>
      </c>
      <c r="B52" s="276">
        <v>25</v>
      </c>
    </row>
    <row r="53" ht="15.75" customHeight="1" spans="1:2">
      <c r="A53" s="275" t="s">
        <v>924</v>
      </c>
      <c r="B53" s="276">
        <v>350</v>
      </c>
    </row>
    <row r="54" ht="15.75" customHeight="1" spans="1:2">
      <c r="A54" s="275" t="s">
        <v>925</v>
      </c>
      <c r="B54" s="276">
        <v>79</v>
      </c>
    </row>
    <row r="55" ht="15.75" customHeight="1" spans="1:2">
      <c r="A55" s="275" t="s">
        <v>926</v>
      </c>
      <c r="B55" s="276">
        <v>2314</v>
      </c>
    </row>
    <row r="56" ht="15.75" customHeight="1" spans="1:2">
      <c r="A56" s="277" t="s">
        <v>927</v>
      </c>
      <c r="B56" s="274"/>
    </row>
    <row r="57" ht="15.75" customHeight="1" spans="1:2">
      <c r="A57" s="275" t="s">
        <v>928</v>
      </c>
      <c r="B57" s="279"/>
    </row>
    <row r="58" ht="15.75" customHeight="1" spans="1:2">
      <c r="A58" s="275" t="s">
        <v>929</v>
      </c>
      <c r="B58" s="279"/>
    </row>
    <row r="59" ht="15.75" customHeight="1" spans="1:2">
      <c r="A59" s="277" t="s">
        <v>930</v>
      </c>
      <c r="B59" s="274">
        <f>SUM(B60:B63)</f>
        <v>5380</v>
      </c>
    </row>
    <row r="60" ht="15.75" customHeight="1" spans="1:2">
      <c r="A60" s="275" t="s">
        <v>931</v>
      </c>
      <c r="B60" s="279">
        <v>5380</v>
      </c>
    </row>
    <row r="61" ht="15.75" customHeight="1" spans="1:2">
      <c r="A61" s="275" t="s">
        <v>932</v>
      </c>
      <c r="B61" s="279"/>
    </row>
    <row r="62" ht="15.75" customHeight="1" spans="1:2">
      <c r="A62" s="275" t="s">
        <v>933</v>
      </c>
      <c r="B62" s="279"/>
    </row>
    <row r="63" ht="15.75" customHeight="1" spans="1:2">
      <c r="A63" s="275" t="s">
        <v>934</v>
      </c>
      <c r="B63" s="279"/>
    </row>
    <row r="64" ht="15.75" customHeight="1" spans="1:2">
      <c r="A64" s="277" t="s">
        <v>935</v>
      </c>
      <c r="B64" s="274">
        <f>SUM(B65:B66)</f>
        <v>0</v>
      </c>
    </row>
    <row r="65" ht="15.75" customHeight="1" spans="1:2">
      <c r="A65" s="275" t="s">
        <v>936</v>
      </c>
      <c r="B65" s="279"/>
    </row>
    <row r="66" ht="15.75" customHeight="1" spans="1:2">
      <c r="A66" s="275" t="s">
        <v>937</v>
      </c>
      <c r="B66" s="279"/>
    </row>
    <row r="67" ht="15.75" customHeight="1" spans="1:2">
      <c r="A67" s="277" t="s">
        <v>938</v>
      </c>
      <c r="B67" s="274"/>
    </row>
    <row r="68" ht="15.75" customHeight="1" spans="1:2">
      <c r="A68" s="275" t="s">
        <v>939</v>
      </c>
      <c r="B68" s="279"/>
    </row>
    <row r="69" ht="15.75" customHeight="1" spans="1:2">
      <c r="A69" s="275" t="s">
        <v>940</v>
      </c>
      <c r="B69" s="279"/>
    </row>
    <row r="70" ht="15.75" customHeight="1" spans="1:2">
      <c r="A70" s="275" t="s">
        <v>941</v>
      </c>
      <c r="B70" s="279"/>
    </row>
    <row r="71" ht="15.75" customHeight="1" spans="1:2">
      <c r="A71" s="275" t="s">
        <v>942</v>
      </c>
      <c r="B71" s="279"/>
    </row>
    <row r="72" ht="15.75" customHeight="1" spans="1:2">
      <c r="A72" s="277" t="s">
        <v>943</v>
      </c>
      <c r="B72" s="274">
        <f>SUM(B73:B74)</f>
        <v>1500</v>
      </c>
    </row>
    <row r="73" ht="15.75" customHeight="1" spans="1:2">
      <c r="A73" s="275" t="s">
        <v>944</v>
      </c>
      <c r="B73" s="279">
        <v>1500</v>
      </c>
    </row>
    <row r="74" ht="15.75" customHeight="1" spans="1:2">
      <c r="A74" s="275" t="s">
        <v>945</v>
      </c>
      <c r="B74" s="279"/>
    </row>
    <row r="75" ht="15.75" customHeight="1" spans="1:2">
      <c r="A75" s="277" t="s">
        <v>946</v>
      </c>
      <c r="B75" s="274">
        <f>SUM(B76:B79)</f>
        <v>66</v>
      </c>
    </row>
    <row r="76" ht="15.75" customHeight="1" spans="1:2">
      <c r="A76" s="275" t="s">
        <v>947</v>
      </c>
      <c r="B76" s="279"/>
    </row>
    <row r="77" ht="15.75" customHeight="1" spans="1:2">
      <c r="A77" s="275" t="s">
        <v>948</v>
      </c>
      <c r="B77" s="279"/>
    </row>
    <row r="78" ht="15.75" customHeight="1" spans="1:2">
      <c r="A78" s="275" t="s">
        <v>949</v>
      </c>
      <c r="B78" s="279"/>
    </row>
    <row r="79" ht="15.75" customHeight="1" spans="1:2">
      <c r="A79" s="275" t="s">
        <v>950</v>
      </c>
      <c r="B79" s="279">
        <v>66</v>
      </c>
    </row>
    <row r="80" ht="30" customHeight="1" spans="1:2">
      <c r="A80" s="281" t="s">
        <v>951</v>
      </c>
      <c r="B80" s="274">
        <f>SUM(B5,B10,B21,B36,B40,B29,B43,B47,B50,B56,B59,B64,B67,B72,B75)</f>
        <v>130953</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0000"/>
  </sheetPr>
  <dimension ref="A1:B70"/>
  <sheetViews>
    <sheetView zoomScale="90" zoomScaleNormal="90" workbookViewId="0">
      <selection activeCell="A1" sqref="A1"/>
    </sheetView>
  </sheetViews>
  <sheetFormatPr defaultColWidth="9" defaultRowHeight="15" outlineLevelCol="1"/>
  <cols>
    <col min="1" max="1" width="47" style="267" customWidth="1"/>
    <col min="2" max="2" width="37.875" style="267" customWidth="1"/>
    <col min="3" max="3" width="3.25" style="267" customWidth="1"/>
    <col min="4" max="16384" width="9" style="267"/>
  </cols>
  <sheetData>
    <row r="1" s="265" customFormat="1" ht="21.75" customHeight="1" spans="1:1">
      <c r="A1" s="190" t="s">
        <v>952</v>
      </c>
    </row>
    <row r="2" ht="22.5" spans="1:2">
      <c r="A2" s="268" t="s">
        <v>953</v>
      </c>
      <c r="B2" s="268"/>
    </row>
    <row r="3" ht="20.25" customHeight="1" spans="1:2">
      <c r="A3" s="269"/>
      <c r="B3" s="270" t="s">
        <v>860</v>
      </c>
    </row>
    <row r="4" s="266" customFormat="1" ht="28.9" customHeight="1" spans="1:2">
      <c r="A4" s="271" t="s">
        <v>881</v>
      </c>
      <c r="B4" s="272" t="s">
        <v>5</v>
      </c>
    </row>
    <row r="5" ht="15.75" customHeight="1" spans="1:2">
      <c r="A5" s="273" t="s">
        <v>882</v>
      </c>
      <c r="B5" s="274">
        <f>SUM(B6:B9)</f>
        <v>35134</v>
      </c>
    </row>
    <row r="6" ht="15.75" customHeight="1" spans="1:2">
      <c r="A6" s="275" t="s">
        <v>883</v>
      </c>
      <c r="B6" s="276">
        <v>23020</v>
      </c>
    </row>
    <row r="7" ht="15.75" customHeight="1" spans="1:2">
      <c r="A7" s="275" t="s">
        <v>884</v>
      </c>
      <c r="B7" s="276">
        <v>4555</v>
      </c>
    </row>
    <row r="8" ht="15.75" customHeight="1" spans="1:2">
      <c r="A8" s="275" t="s">
        <v>885</v>
      </c>
      <c r="B8" s="276">
        <v>1735</v>
      </c>
    </row>
    <row r="9" ht="15.75" customHeight="1" spans="1:2">
      <c r="A9" s="275" t="s">
        <v>886</v>
      </c>
      <c r="B9" s="276">
        <v>5824</v>
      </c>
    </row>
    <row r="10" ht="15.75" customHeight="1" spans="1:2">
      <c r="A10" s="277" t="s">
        <v>887</v>
      </c>
      <c r="B10" s="274">
        <f>SUM(B11:B20)</f>
        <v>4059</v>
      </c>
    </row>
    <row r="11" ht="15.75" customHeight="1" spans="1:2">
      <c r="A11" s="275" t="s">
        <v>888</v>
      </c>
      <c r="B11" s="276">
        <v>2821</v>
      </c>
    </row>
    <row r="12" ht="15.75" customHeight="1" spans="1:2">
      <c r="A12" s="278" t="s">
        <v>889</v>
      </c>
      <c r="B12" s="276">
        <v>1</v>
      </c>
    </row>
    <row r="13" ht="15.75" customHeight="1" spans="1:2">
      <c r="A13" s="275" t="s">
        <v>890</v>
      </c>
      <c r="B13" s="276">
        <v>43</v>
      </c>
    </row>
    <row r="14" ht="15.75" customHeight="1" spans="1:2">
      <c r="A14" s="275" t="s">
        <v>891</v>
      </c>
      <c r="B14" s="276"/>
    </row>
    <row r="15" ht="15.75" customHeight="1" spans="1:2">
      <c r="A15" s="275" t="s">
        <v>892</v>
      </c>
      <c r="B15" s="276">
        <v>3</v>
      </c>
    </row>
    <row r="16" ht="15.75" customHeight="1" spans="1:2">
      <c r="A16" s="275" t="s">
        <v>893</v>
      </c>
      <c r="B16" s="276">
        <v>232</v>
      </c>
    </row>
    <row r="17" ht="15.75" customHeight="1" spans="1:2">
      <c r="A17" s="275" t="s">
        <v>894</v>
      </c>
      <c r="B17" s="276">
        <v>25</v>
      </c>
    </row>
    <row r="18" ht="15.75" customHeight="1" spans="1:2">
      <c r="A18" s="275" t="s">
        <v>895</v>
      </c>
      <c r="B18" s="276">
        <v>860</v>
      </c>
    </row>
    <row r="19" ht="15.75" customHeight="1" spans="1:2">
      <c r="A19" s="275" t="s">
        <v>896</v>
      </c>
      <c r="B19" s="276">
        <v>13</v>
      </c>
    </row>
    <row r="20" ht="15.75" customHeight="1" spans="1:2">
      <c r="A20" s="275" t="s">
        <v>897</v>
      </c>
      <c r="B20" s="276">
        <v>61</v>
      </c>
    </row>
    <row r="21" ht="15.75" customHeight="1" spans="1:2">
      <c r="A21" s="277" t="s">
        <v>898</v>
      </c>
      <c r="B21" s="274">
        <v>8</v>
      </c>
    </row>
    <row r="22" ht="15.75" customHeight="1" spans="1:2">
      <c r="A22" s="275" t="s">
        <v>899</v>
      </c>
      <c r="B22" s="279" t="s">
        <v>251</v>
      </c>
    </row>
    <row r="23" ht="15.75" customHeight="1" spans="1:2">
      <c r="A23" s="275" t="s">
        <v>900</v>
      </c>
      <c r="B23" s="279" t="s">
        <v>251</v>
      </c>
    </row>
    <row r="24" ht="15.75" customHeight="1" spans="1:2">
      <c r="A24" s="275" t="s">
        <v>901</v>
      </c>
      <c r="B24" s="279" t="s">
        <v>251</v>
      </c>
    </row>
    <row r="25" ht="15.75" customHeight="1" spans="1:2">
      <c r="A25" s="275" t="s">
        <v>902</v>
      </c>
      <c r="B25" s="279" t="s">
        <v>251</v>
      </c>
    </row>
    <row r="26" ht="15.75" customHeight="1" spans="1:2">
      <c r="A26" s="275" t="s">
        <v>903</v>
      </c>
      <c r="B26" s="279">
        <v>8</v>
      </c>
    </row>
    <row r="27" ht="15.75" customHeight="1" spans="1:2">
      <c r="A27" s="275" t="s">
        <v>904</v>
      </c>
      <c r="B27" s="279" t="s">
        <v>251</v>
      </c>
    </row>
    <row r="28" ht="15.75" customHeight="1" spans="1:2">
      <c r="A28" s="275" t="s">
        <v>905</v>
      </c>
      <c r="B28" s="279" t="s">
        <v>251</v>
      </c>
    </row>
    <row r="29" ht="15.75" customHeight="1" spans="1:2">
      <c r="A29" s="277" t="s">
        <v>906</v>
      </c>
      <c r="B29" s="274" t="s">
        <v>251</v>
      </c>
    </row>
    <row r="30" ht="15.75" customHeight="1" spans="1:2">
      <c r="A30" s="275" t="s">
        <v>899</v>
      </c>
      <c r="B30" s="279" t="s">
        <v>251</v>
      </c>
    </row>
    <row r="31" ht="15.75" customHeight="1" spans="1:2">
      <c r="A31" s="275" t="s">
        <v>900</v>
      </c>
      <c r="B31" s="279" t="s">
        <v>251</v>
      </c>
    </row>
    <row r="32" ht="15.75" customHeight="1" spans="1:2">
      <c r="A32" s="275" t="s">
        <v>901</v>
      </c>
      <c r="B32" s="279" t="s">
        <v>251</v>
      </c>
    </row>
    <row r="33" ht="15.75" customHeight="1" spans="1:2">
      <c r="A33" s="275" t="s">
        <v>903</v>
      </c>
      <c r="B33" s="279" t="s">
        <v>251</v>
      </c>
    </row>
    <row r="34" ht="15.75" customHeight="1" spans="1:2">
      <c r="A34" s="275" t="s">
        <v>904</v>
      </c>
      <c r="B34" s="279" t="s">
        <v>251</v>
      </c>
    </row>
    <row r="35" ht="15.75" customHeight="1" spans="1:2">
      <c r="A35" s="275" t="s">
        <v>905</v>
      </c>
      <c r="B35" s="279" t="s">
        <v>251</v>
      </c>
    </row>
    <row r="36" ht="15.75" customHeight="1" spans="1:2">
      <c r="A36" s="277" t="s">
        <v>907</v>
      </c>
      <c r="B36" s="274">
        <f>SUM(B37:B39)</f>
        <v>45781</v>
      </c>
    </row>
    <row r="37" ht="15.75" customHeight="1" spans="1:2">
      <c r="A37" s="275" t="s">
        <v>908</v>
      </c>
      <c r="B37" s="276">
        <v>44281</v>
      </c>
    </row>
    <row r="38" ht="15.75" customHeight="1" spans="1:2">
      <c r="A38" s="275" t="s">
        <v>909</v>
      </c>
      <c r="B38" s="276">
        <v>1500</v>
      </c>
    </row>
    <row r="39" ht="15.75" customHeight="1" spans="1:2">
      <c r="A39" s="275" t="s">
        <v>910</v>
      </c>
      <c r="B39" s="279" t="s">
        <v>251</v>
      </c>
    </row>
    <row r="40" ht="15.75" customHeight="1" spans="1:2">
      <c r="A40" s="277" t="s">
        <v>911</v>
      </c>
      <c r="B40" s="274" t="s">
        <v>251</v>
      </c>
    </row>
    <row r="41" ht="15.75" customHeight="1" spans="1:2">
      <c r="A41" s="275" t="s">
        <v>912</v>
      </c>
      <c r="B41" s="279" t="s">
        <v>251</v>
      </c>
    </row>
    <row r="42" ht="15.75" customHeight="1" spans="1:2">
      <c r="A42" s="275" t="s">
        <v>913</v>
      </c>
      <c r="B42" s="279"/>
    </row>
    <row r="43" ht="15.75" customHeight="1" spans="1:2">
      <c r="A43" s="277" t="s">
        <v>914</v>
      </c>
      <c r="B43" s="274" t="s">
        <v>251</v>
      </c>
    </row>
    <row r="44" ht="15.75" customHeight="1" spans="1:2">
      <c r="A44" s="275" t="s">
        <v>915</v>
      </c>
      <c r="B44" s="279" t="s">
        <v>251</v>
      </c>
    </row>
    <row r="45" ht="15.75" customHeight="1" spans="1:2">
      <c r="A45" s="278" t="s">
        <v>916</v>
      </c>
      <c r="B45" s="279" t="s">
        <v>251</v>
      </c>
    </row>
    <row r="46" ht="15.75" customHeight="1" spans="1:2">
      <c r="A46" s="275" t="s">
        <v>917</v>
      </c>
      <c r="B46" s="279" t="s">
        <v>251</v>
      </c>
    </row>
    <row r="47" ht="15.75" customHeight="1" spans="1:2">
      <c r="A47" s="277" t="s">
        <v>918</v>
      </c>
      <c r="B47" s="274">
        <v>1</v>
      </c>
    </row>
    <row r="48" ht="15.75" customHeight="1" spans="1:2">
      <c r="A48" s="275" t="s">
        <v>919</v>
      </c>
      <c r="B48" s="279">
        <v>1</v>
      </c>
    </row>
    <row r="49" ht="15.75" customHeight="1" spans="1:2">
      <c r="A49" s="275" t="s">
        <v>920</v>
      </c>
      <c r="B49" s="279"/>
    </row>
    <row r="50" ht="15.75" customHeight="1" spans="1:2">
      <c r="A50" s="277" t="s">
        <v>921</v>
      </c>
      <c r="B50" s="274">
        <f>SUM(B51:B55)</f>
        <v>3519</v>
      </c>
    </row>
    <row r="51" ht="15.75" customHeight="1" spans="1:2">
      <c r="A51" s="275" t="s">
        <v>922</v>
      </c>
      <c r="B51" s="276">
        <v>2385</v>
      </c>
    </row>
    <row r="52" ht="15.75" customHeight="1" spans="1:2">
      <c r="A52" s="275" t="s">
        <v>923</v>
      </c>
      <c r="B52" s="276"/>
    </row>
    <row r="53" ht="15.75" customHeight="1" spans="1:2">
      <c r="A53" s="275" t="s">
        <v>924</v>
      </c>
      <c r="B53" s="276"/>
    </row>
    <row r="54" ht="15.75" customHeight="1" spans="1:2">
      <c r="A54" s="275" t="s">
        <v>925</v>
      </c>
      <c r="B54" s="276">
        <v>79</v>
      </c>
    </row>
    <row r="55" ht="15.75" customHeight="1" spans="1:2">
      <c r="A55" s="275" t="s">
        <v>926</v>
      </c>
      <c r="B55" s="276">
        <v>1055</v>
      </c>
    </row>
    <row r="56" ht="15.75" customHeight="1" spans="1:2">
      <c r="A56" s="277" t="s">
        <v>927</v>
      </c>
      <c r="B56" s="280"/>
    </row>
    <row r="57" ht="15.75" customHeight="1" spans="1:2">
      <c r="A57" s="275" t="s">
        <v>928</v>
      </c>
      <c r="B57" s="279"/>
    </row>
    <row r="58" ht="15.75" customHeight="1" spans="1:2">
      <c r="A58" s="275" t="s">
        <v>929</v>
      </c>
      <c r="B58" s="279"/>
    </row>
    <row r="59" ht="15.75" customHeight="1" spans="1:2">
      <c r="A59" s="277" t="s">
        <v>930</v>
      </c>
      <c r="B59" s="274" t="s">
        <v>251</v>
      </c>
    </row>
    <row r="60" ht="15.75" customHeight="1" spans="1:2">
      <c r="A60" s="275" t="s">
        <v>931</v>
      </c>
      <c r="B60" s="279" t="s">
        <v>251</v>
      </c>
    </row>
    <row r="61" ht="15.75" customHeight="1" spans="1:2">
      <c r="A61" s="275" t="s">
        <v>932</v>
      </c>
      <c r="B61" s="279" t="s">
        <v>251</v>
      </c>
    </row>
    <row r="62" ht="15.75" customHeight="1" spans="1:2">
      <c r="A62" s="275" t="s">
        <v>933</v>
      </c>
      <c r="B62" s="279" t="s">
        <v>251</v>
      </c>
    </row>
    <row r="63" ht="15.75" customHeight="1" spans="1:2">
      <c r="A63" s="275" t="s">
        <v>934</v>
      </c>
      <c r="B63" s="279" t="s">
        <v>251</v>
      </c>
    </row>
    <row r="64" ht="15.75" customHeight="1" spans="1:2">
      <c r="A64" s="277" t="s">
        <v>954</v>
      </c>
      <c r="B64" s="274" t="s">
        <v>251</v>
      </c>
    </row>
    <row r="65" ht="15.75" customHeight="1" spans="1:2">
      <c r="A65" s="275" t="s">
        <v>948</v>
      </c>
      <c r="B65" s="279"/>
    </row>
    <row r="66" ht="15.75" customHeight="1" spans="1:2">
      <c r="A66" s="275" t="s">
        <v>955</v>
      </c>
      <c r="B66" s="279"/>
    </row>
    <row r="67" ht="15.75" customHeight="1" spans="1:2">
      <c r="A67" s="275" t="s">
        <v>956</v>
      </c>
      <c r="B67" s="279"/>
    </row>
    <row r="68" ht="15.75" spans="1:2">
      <c r="A68" s="275" t="s">
        <v>957</v>
      </c>
      <c r="B68" s="279"/>
    </row>
    <row r="69" ht="15.75" spans="1:2">
      <c r="A69" s="275" t="s">
        <v>950</v>
      </c>
      <c r="B69" s="279" t="s">
        <v>251</v>
      </c>
    </row>
    <row r="70" ht="15.75" spans="1:2">
      <c r="A70" s="281" t="s">
        <v>951</v>
      </c>
      <c r="B70" s="274">
        <f>SUM(B5,B10,B21,B29,B36,B40,B47,B50,B56,B59,B43,B64)</f>
        <v>88502</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B19"/>
  <sheetViews>
    <sheetView workbookViewId="0">
      <selection activeCell="A1" sqref="A1"/>
    </sheetView>
  </sheetViews>
  <sheetFormatPr defaultColWidth="45.5" defaultRowHeight="15.75" outlineLevelCol="1"/>
  <cols>
    <col min="1" max="1" width="44.25" style="266" customWidth="1"/>
    <col min="2" max="2" width="51.75" style="270" customWidth="1"/>
    <col min="3" max="256" width="45.5" style="266"/>
    <col min="257" max="257" width="41.375" style="266" customWidth="1"/>
    <col min="258" max="258" width="52.5" style="266" customWidth="1"/>
    <col min="259" max="512" width="45.5" style="266"/>
    <col min="513" max="513" width="41.375" style="266" customWidth="1"/>
    <col min="514" max="514" width="52.5" style="266" customWidth="1"/>
    <col min="515" max="768" width="45.5" style="266"/>
    <col min="769" max="769" width="41.375" style="266" customWidth="1"/>
    <col min="770" max="770" width="52.5" style="266" customWidth="1"/>
    <col min="771" max="1024" width="45.5" style="266"/>
    <col min="1025" max="1025" width="41.375" style="266" customWidth="1"/>
    <col min="1026" max="1026" width="52.5" style="266" customWidth="1"/>
    <col min="1027" max="1280" width="45.5" style="266"/>
    <col min="1281" max="1281" width="41.375" style="266" customWidth="1"/>
    <col min="1282" max="1282" width="52.5" style="266" customWidth="1"/>
    <col min="1283" max="1536" width="45.5" style="266"/>
    <col min="1537" max="1537" width="41.375" style="266" customWidth="1"/>
    <col min="1538" max="1538" width="52.5" style="266" customWidth="1"/>
    <col min="1539" max="1792" width="45.5" style="266"/>
    <col min="1793" max="1793" width="41.375" style="266" customWidth="1"/>
    <col min="1794" max="1794" width="52.5" style="266" customWidth="1"/>
    <col min="1795" max="2048" width="45.5" style="266"/>
    <col min="2049" max="2049" width="41.375" style="266" customWidth="1"/>
    <col min="2050" max="2050" width="52.5" style="266" customWidth="1"/>
    <col min="2051" max="2304" width="45.5" style="266"/>
    <col min="2305" max="2305" width="41.375" style="266" customWidth="1"/>
    <col min="2306" max="2306" width="52.5" style="266" customWidth="1"/>
    <col min="2307" max="2560" width="45.5" style="266"/>
    <col min="2561" max="2561" width="41.375" style="266" customWidth="1"/>
    <col min="2562" max="2562" width="52.5" style="266" customWidth="1"/>
    <col min="2563" max="2816" width="45.5" style="266"/>
    <col min="2817" max="2817" width="41.375" style="266" customWidth="1"/>
    <col min="2818" max="2818" width="52.5" style="266" customWidth="1"/>
    <col min="2819" max="3072" width="45.5" style="266"/>
    <col min="3073" max="3073" width="41.375" style="266" customWidth="1"/>
    <col min="3074" max="3074" width="52.5" style="266" customWidth="1"/>
    <col min="3075" max="3328" width="45.5" style="266"/>
    <col min="3329" max="3329" width="41.375" style="266" customWidth="1"/>
    <col min="3330" max="3330" width="52.5" style="266" customWidth="1"/>
    <col min="3331" max="3584" width="45.5" style="266"/>
    <col min="3585" max="3585" width="41.375" style="266" customWidth="1"/>
    <col min="3586" max="3586" width="52.5" style="266" customWidth="1"/>
    <col min="3587" max="3840" width="45.5" style="266"/>
    <col min="3841" max="3841" width="41.375" style="266" customWidth="1"/>
    <col min="3842" max="3842" width="52.5" style="266" customWidth="1"/>
    <col min="3843" max="4096" width="45.5" style="266"/>
    <col min="4097" max="4097" width="41.375" style="266" customWidth="1"/>
    <col min="4098" max="4098" width="52.5" style="266" customWidth="1"/>
    <col min="4099" max="4352" width="45.5" style="266"/>
    <col min="4353" max="4353" width="41.375" style="266" customWidth="1"/>
    <col min="4354" max="4354" width="52.5" style="266" customWidth="1"/>
    <col min="4355" max="4608" width="45.5" style="266"/>
    <col min="4609" max="4609" width="41.375" style="266" customWidth="1"/>
    <col min="4610" max="4610" width="52.5" style="266" customWidth="1"/>
    <col min="4611" max="4864" width="45.5" style="266"/>
    <col min="4865" max="4865" width="41.375" style="266" customWidth="1"/>
    <col min="4866" max="4866" width="52.5" style="266" customWidth="1"/>
    <col min="4867" max="5120" width="45.5" style="266"/>
    <col min="5121" max="5121" width="41.375" style="266" customWidth="1"/>
    <col min="5122" max="5122" width="52.5" style="266" customWidth="1"/>
    <col min="5123" max="5376" width="45.5" style="266"/>
    <col min="5377" max="5377" width="41.375" style="266" customWidth="1"/>
    <col min="5378" max="5378" width="52.5" style="266" customWidth="1"/>
    <col min="5379" max="5632" width="45.5" style="266"/>
    <col min="5633" max="5633" width="41.375" style="266" customWidth="1"/>
    <col min="5634" max="5634" width="52.5" style="266" customWidth="1"/>
    <col min="5635" max="5888" width="45.5" style="266"/>
    <col min="5889" max="5889" width="41.375" style="266" customWidth="1"/>
    <col min="5890" max="5890" width="52.5" style="266" customWidth="1"/>
    <col min="5891" max="6144" width="45.5" style="266"/>
    <col min="6145" max="6145" width="41.375" style="266" customWidth="1"/>
    <col min="6146" max="6146" width="52.5" style="266" customWidth="1"/>
    <col min="6147" max="6400" width="45.5" style="266"/>
    <col min="6401" max="6401" width="41.375" style="266" customWidth="1"/>
    <col min="6402" max="6402" width="52.5" style="266" customWidth="1"/>
    <col min="6403" max="6656" width="45.5" style="266"/>
    <col min="6657" max="6657" width="41.375" style="266" customWidth="1"/>
    <col min="6658" max="6658" width="52.5" style="266" customWidth="1"/>
    <col min="6659" max="6912" width="45.5" style="266"/>
    <col min="6913" max="6913" width="41.375" style="266" customWidth="1"/>
    <col min="6914" max="6914" width="52.5" style="266" customWidth="1"/>
    <col min="6915" max="7168" width="45.5" style="266"/>
    <col min="7169" max="7169" width="41.375" style="266" customWidth="1"/>
    <col min="7170" max="7170" width="52.5" style="266" customWidth="1"/>
    <col min="7171" max="7424" width="45.5" style="266"/>
    <col min="7425" max="7425" width="41.375" style="266" customWidth="1"/>
    <col min="7426" max="7426" width="52.5" style="266" customWidth="1"/>
    <col min="7427" max="7680" width="45.5" style="266"/>
    <col min="7681" max="7681" width="41.375" style="266" customWidth="1"/>
    <col min="7682" max="7682" width="52.5" style="266" customWidth="1"/>
    <col min="7683" max="7936" width="45.5" style="266"/>
    <col min="7937" max="7937" width="41.375" style="266" customWidth="1"/>
    <col min="7938" max="7938" width="52.5" style="266" customWidth="1"/>
    <col min="7939" max="8192" width="45.5" style="266"/>
    <col min="8193" max="8193" width="41.375" style="266" customWidth="1"/>
    <col min="8194" max="8194" width="52.5" style="266" customWidth="1"/>
    <col min="8195" max="8448" width="45.5" style="266"/>
    <col min="8449" max="8449" width="41.375" style="266" customWidth="1"/>
    <col min="8450" max="8450" width="52.5" style="266" customWidth="1"/>
    <col min="8451" max="8704" width="45.5" style="266"/>
    <col min="8705" max="8705" width="41.375" style="266" customWidth="1"/>
    <col min="8706" max="8706" width="52.5" style="266" customWidth="1"/>
    <col min="8707" max="8960" width="45.5" style="266"/>
    <col min="8961" max="8961" width="41.375" style="266" customWidth="1"/>
    <col min="8962" max="8962" width="52.5" style="266" customWidth="1"/>
    <col min="8963" max="9216" width="45.5" style="266"/>
    <col min="9217" max="9217" width="41.375" style="266" customWidth="1"/>
    <col min="9218" max="9218" width="52.5" style="266" customWidth="1"/>
    <col min="9219" max="9472" width="45.5" style="266"/>
    <col min="9473" max="9473" width="41.375" style="266" customWidth="1"/>
    <col min="9474" max="9474" width="52.5" style="266" customWidth="1"/>
    <col min="9475" max="9728" width="45.5" style="266"/>
    <col min="9729" max="9729" width="41.375" style="266" customWidth="1"/>
    <col min="9730" max="9730" width="52.5" style="266" customWidth="1"/>
    <col min="9731" max="9984" width="45.5" style="266"/>
    <col min="9985" max="9985" width="41.375" style="266" customWidth="1"/>
    <col min="9986" max="9986" width="52.5" style="266" customWidth="1"/>
    <col min="9987" max="10240" width="45.5" style="266"/>
    <col min="10241" max="10241" width="41.375" style="266" customWidth="1"/>
    <col min="10242" max="10242" width="52.5" style="266" customWidth="1"/>
    <col min="10243" max="10496" width="45.5" style="266"/>
    <col min="10497" max="10497" width="41.375" style="266" customWidth="1"/>
    <col min="10498" max="10498" width="52.5" style="266" customWidth="1"/>
    <col min="10499" max="10752" width="45.5" style="266"/>
    <col min="10753" max="10753" width="41.375" style="266" customWidth="1"/>
    <col min="10754" max="10754" width="52.5" style="266" customWidth="1"/>
    <col min="10755" max="11008" width="45.5" style="266"/>
    <col min="11009" max="11009" width="41.375" style="266" customWidth="1"/>
    <col min="11010" max="11010" width="52.5" style="266" customWidth="1"/>
    <col min="11011" max="11264" width="45.5" style="266"/>
    <col min="11265" max="11265" width="41.375" style="266" customWidth="1"/>
    <col min="11266" max="11266" width="52.5" style="266" customWidth="1"/>
    <col min="11267" max="11520" width="45.5" style="266"/>
    <col min="11521" max="11521" width="41.375" style="266" customWidth="1"/>
    <col min="11522" max="11522" width="52.5" style="266" customWidth="1"/>
    <col min="11523" max="11776" width="45.5" style="266"/>
    <col min="11777" max="11777" width="41.375" style="266" customWidth="1"/>
    <col min="11778" max="11778" width="52.5" style="266" customWidth="1"/>
    <col min="11779" max="12032" width="45.5" style="266"/>
    <col min="12033" max="12033" width="41.375" style="266" customWidth="1"/>
    <col min="12034" max="12034" width="52.5" style="266" customWidth="1"/>
    <col min="12035" max="12288" width="45.5" style="266"/>
    <col min="12289" max="12289" width="41.375" style="266" customWidth="1"/>
    <col min="12290" max="12290" width="52.5" style="266" customWidth="1"/>
    <col min="12291" max="12544" width="45.5" style="266"/>
    <col min="12545" max="12545" width="41.375" style="266" customWidth="1"/>
    <col min="12546" max="12546" width="52.5" style="266" customWidth="1"/>
    <col min="12547" max="12800" width="45.5" style="266"/>
    <col min="12801" max="12801" width="41.375" style="266" customWidth="1"/>
    <col min="12802" max="12802" width="52.5" style="266" customWidth="1"/>
    <col min="12803" max="13056" width="45.5" style="266"/>
    <col min="13057" max="13057" width="41.375" style="266" customWidth="1"/>
    <col min="13058" max="13058" width="52.5" style="266" customWidth="1"/>
    <col min="13059" max="13312" width="45.5" style="266"/>
    <col min="13313" max="13313" width="41.375" style="266" customWidth="1"/>
    <col min="13314" max="13314" width="52.5" style="266" customWidth="1"/>
    <col min="13315" max="13568" width="45.5" style="266"/>
    <col min="13569" max="13569" width="41.375" style="266" customWidth="1"/>
    <col min="13570" max="13570" width="52.5" style="266" customWidth="1"/>
    <col min="13571" max="13824" width="45.5" style="266"/>
    <col min="13825" max="13825" width="41.375" style="266" customWidth="1"/>
    <col min="13826" max="13826" width="52.5" style="266" customWidth="1"/>
    <col min="13827" max="14080" width="45.5" style="266"/>
    <col min="14081" max="14081" width="41.375" style="266" customWidth="1"/>
    <col min="14082" max="14082" width="52.5" style="266" customWidth="1"/>
    <col min="14083" max="14336" width="45.5" style="266"/>
    <col min="14337" max="14337" width="41.375" style="266" customWidth="1"/>
    <col min="14338" max="14338" width="52.5" style="266" customWidth="1"/>
    <col min="14339" max="14592" width="45.5" style="266"/>
    <col min="14593" max="14593" width="41.375" style="266" customWidth="1"/>
    <col min="14594" max="14594" width="52.5" style="266" customWidth="1"/>
    <col min="14595" max="14848" width="45.5" style="266"/>
    <col min="14849" max="14849" width="41.375" style="266" customWidth="1"/>
    <col min="14850" max="14850" width="52.5" style="266" customWidth="1"/>
    <col min="14851" max="15104" width="45.5" style="266"/>
    <col min="15105" max="15105" width="41.375" style="266" customWidth="1"/>
    <col min="15106" max="15106" width="52.5" style="266" customWidth="1"/>
    <col min="15107" max="15360" width="45.5" style="266"/>
    <col min="15361" max="15361" width="41.375" style="266" customWidth="1"/>
    <col min="15362" max="15362" width="52.5" style="266" customWidth="1"/>
    <col min="15363" max="15616" width="45.5" style="266"/>
    <col min="15617" max="15617" width="41.375" style="266" customWidth="1"/>
    <col min="15618" max="15618" width="52.5" style="266" customWidth="1"/>
    <col min="15619" max="15872" width="45.5" style="266"/>
    <col min="15873" max="15873" width="41.375" style="266" customWidth="1"/>
    <col min="15874" max="15874" width="52.5" style="266" customWidth="1"/>
    <col min="15875" max="16128" width="45.5" style="266"/>
    <col min="16129" max="16129" width="41.375" style="266" customWidth="1"/>
    <col min="16130" max="16130" width="52.5" style="266" customWidth="1"/>
    <col min="16131" max="16384" width="45.5" style="266"/>
  </cols>
  <sheetData>
    <row r="1" s="391" customFormat="1" ht="36" customHeight="1" spans="1:2">
      <c r="A1" s="190" t="s">
        <v>952</v>
      </c>
      <c r="B1" s="270"/>
    </row>
    <row r="2" ht="27" customHeight="1" spans="1:2">
      <c r="A2" s="392" t="s">
        <v>958</v>
      </c>
      <c r="B2" s="392"/>
    </row>
    <row r="3" ht="33.6" customHeight="1" spans="1:2">
      <c r="A3" s="391"/>
      <c r="B3" s="270" t="s">
        <v>860</v>
      </c>
    </row>
    <row r="4" ht="28.9" customHeight="1" spans="1:2">
      <c r="A4" s="271" t="s">
        <v>861</v>
      </c>
      <c r="B4" s="272" t="s">
        <v>5</v>
      </c>
    </row>
    <row r="5" s="266" customFormat="1" ht="29.45" customHeight="1" spans="1:2">
      <c r="A5" s="393" t="s">
        <v>959</v>
      </c>
      <c r="B5" s="394">
        <f>SUM(B6,B12)</f>
        <v>59131</v>
      </c>
    </row>
    <row r="6" s="266" customFormat="1" ht="29.45" customHeight="1" spans="1:2">
      <c r="A6" s="395" t="s">
        <v>960</v>
      </c>
      <c r="B6" s="394">
        <f>SUM(B7:B11)</f>
        <v>9083</v>
      </c>
    </row>
    <row r="7" s="266" customFormat="1" ht="29.45" customHeight="1" spans="1:2">
      <c r="A7" s="396" t="s">
        <v>961</v>
      </c>
      <c r="B7" s="397">
        <v>-1145</v>
      </c>
    </row>
    <row r="8" s="266" customFormat="1" ht="29.45" customHeight="1" spans="1:2">
      <c r="A8" s="398" t="s">
        <v>962</v>
      </c>
      <c r="B8" s="399">
        <v>192</v>
      </c>
    </row>
    <row r="9" s="266" customFormat="1" ht="29.45" customHeight="1" spans="1:2">
      <c r="A9" s="398" t="s">
        <v>963</v>
      </c>
      <c r="B9" s="399">
        <v>4184</v>
      </c>
    </row>
    <row r="10" s="266" customFormat="1" ht="29.45" customHeight="1" spans="1:2">
      <c r="A10" s="400" t="s">
        <v>964</v>
      </c>
      <c r="B10" s="401">
        <v>5186</v>
      </c>
    </row>
    <row r="11" s="266" customFormat="1" ht="29.45" customHeight="1" spans="1:2">
      <c r="A11" s="398" t="s">
        <v>965</v>
      </c>
      <c r="B11" s="399">
        <v>666</v>
      </c>
    </row>
    <row r="12" s="266" customFormat="1" ht="29.45" customHeight="1" spans="1:2">
      <c r="A12" s="393" t="s">
        <v>966</v>
      </c>
      <c r="B12" s="394">
        <f>SUM(B13:B19)</f>
        <v>50048</v>
      </c>
    </row>
    <row r="13" s="266" customFormat="1" ht="29.45" customHeight="1" spans="1:2">
      <c r="A13" s="402" t="s">
        <v>967</v>
      </c>
      <c r="B13" s="403">
        <v>30667</v>
      </c>
    </row>
    <row r="14" s="266" customFormat="1" ht="29.45" customHeight="1" spans="1:2">
      <c r="A14" s="402" t="s">
        <v>968</v>
      </c>
      <c r="B14" s="403">
        <v>3039</v>
      </c>
    </row>
    <row r="15" s="266" customFormat="1" ht="29.45" customHeight="1" spans="1:2">
      <c r="A15" s="402" t="s">
        <v>969</v>
      </c>
      <c r="B15" s="403">
        <v>3287</v>
      </c>
    </row>
    <row r="16" s="266" customFormat="1" ht="29.45" customHeight="1" spans="1:2">
      <c r="A16" s="402" t="s">
        <v>970</v>
      </c>
      <c r="B16" s="403">
        <v>1832</v>
      </c>
    </row>
    <row r="17" s="266" customFormat="1" ht="29.45" customHeight="1" spans="1:2">
      <c r="A17" s="402" t="s">
        <v>971</v>
      </c>
      <c r="B17" s="403">
        <v>2886</v>
      </c>
    </row>
    <row r="18" s="266" customFormat="1" ht="29.45" customHeight="1" spans="1:2">
      <c r="A18" s="402" t="s">
        <v>972</v>
      </c>
      <c r="B18" s="403">
        <v>-396</v>
      </c>
    </row>
    <row r="19" ht="28.5" customHeight="1" spans="1:2">
      <c r="A19" s="402" t="s">
        <v>973</v>
      </c>
      <c r="B19" s="403">
        <v>8733</v>
      </c>
    </row>
  </sheetData>
  <mergeCells count="1">
    <mergeCell ref="A2:B2"/>
  </mergeCells>
  <printOptions horizontalCentered="1"/>
  <pageMargins left="0.78740157480315" right="0.78740157480315" top="0.78740157480315" bottom="0.78740157480315" header="0.590551181102362" footer="0.15748031496063"/>
  <pageSetup paperSize="9" scale="90" firstPageNumber="135"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9"/>
  <sheetViews>
    <sheetView workbookViewId="0">
      <selection activeCell="A3" sqref="A3"/>
    </sheetView>
  </sheetViews>
  <sheetFormatPr defaultColWidth="57.8833333333333" defaultRowHeight="14.25" outlineLevelCol="1"/>
  <cols>
    <col min="1" max="1" width="58.3333333333333" style="375" customWidth="1"/>
    <col min="2" max="2" width="40.3333333333333" style="375" customWidth="1"/>
    <col min="3" max="255" width="9" style="375" customWidth="1"/>
    <col min="256" max="256" width="57.8833333333333" style="375"/>
    <col min="257" max="257" width="58.3333333333333" style="375" customWidth="1"/>
    <col min="258" max="258" width="40.3333333333333" style="375" customWidth="1"/>
    <col min="259" max="511" width="9" style="375" customWidth="1"/>
    <col min="512" max="512" width="57.8833333333333" style="375"/>
    <col min="513" max="513" width="58.3333333333333" style="375" customWidth="1"/>
    <col min="514" max="514" width="40.3333333333333" style="375" customWidth="1"/>
    <col min="515" max="767" width="9" style="375" customWidth="1"/>
    <col min="768" max="768" width="57.8833333333333" style="375"/>
    <col min="769" max="769" width="58.3333333333333" style="375" customWidth="1"/>
    <col min="770" max="770" width="40.3333333333333" style="375" customWidth="1"/>
    <col min="771" max="1023" width="9" style="375" customWidth="1"/>
    <col min="1024" max="1024" width="57.8833333333333" style="375"/>
    <col min="1025" max="1025" width="58.3333333333333" style="375" customWidth="1"/>
    <col min="1026" max="1026" width="40.3333333333333" style="375" customWidth="1"/>
    <col min="1027" max="1279" width="9" style="375" customWidth="1"/>
    <col min="1280" max="1280" width="57.8833333333333" style="375"/>
    <col min="1281" max="1281" width="58.3333333333333" style="375" customWidth="1"/>
    <col min="1282" max="1282" width="40.3333333333333" style="375" customWidth="1"/>
    <col min="1283" max="1535" width="9" style="375" customWidth="1"/>
    <col min="1536" max="1536" width="57.8833333333333" style="375"/>
    <col min="1537" max="1537" width="58.3333333333333" style="375" customWidth="1"/>
    <col min="1538" max="1538" width="40.3333333333333" style="375" customWidth="1"/>
    <col min="1539" max="1791" width="9" style="375" customWidth="1"/>
    <col min="1792" max="1792" width="57.8833333333333" style="375"/>
    <col min="1793" max="1793" width="58.3333333333333" style="375" customWidth="1"/>
    <col min="1794" max="1794" width="40.3333333333333" style="375" customWidth="1"/>
    <col min="1795" max="2047" width="9" style="375" customWidth="1"/>
    <col min="2048" max="2048" width="57.8833333333333" style="375"/>
    <col min="2049" max="2049" width="58.3333333333333" style="375" customWidth="1"/>
    <col min="2050" max="2050" width="40.3333333333333" style="375" customWidth="1"/>
    <col min="2051" max="2303" width="9" style="375" customWidth="1"/>
    <col min="2304" max="2304" width="57.8833333333333" style="375"/>
    <col min="2305" max="2305" width="58.3333333333333" style="375" customWidth="1"/>
    <col min="2306" max="2306" width="40.3333333333333" style="375" customWidth="1"/>
    <col min="2307" max="2559" width="9" style="375" customWidth="1"/>
    <col min="2560" max="2560" width="57.8833333333333" style="375"/>
    <col min="2561" max="2561" width="58.3333333333333" style="375" customWidth="1"/>
    <col min="2562" max="2562" width="40.3333333333333" style="375" customWidth="1"/>
    <col min="2563" max="2815" width="9" style="375" customWidth="1"/>
    <col min="2816" max="2816" width="57.8833333333333" style="375"/>
    <col min="2817" max="2817" width="58.3333333333333" style="375" customWidth="1"/>
    <col min="2818" max="2818" width="40.3333333333333" style="375" customWidth="1"/>
    <col min="2819" max="3071" width="9" style="375" customWidth="1"/>
    <col min="3072" max="3072" width="57.8833333333333" style="375"/>
    <col min="3073" max="3073" width="58.3333333333333" style="375" customWidth="1"/>
    <col min="3074" max="3074" width="40.3333333333333" style="375" customWidth="1"/>
    <col min="3075" max="3327" width="9" style="375" customWidth="1"/>
    <col min="3328" max="3328" width="57.8833333333333" style="375"/>
    <col min="3329" max="3329" width="58.3333333333333" style="375" customWidth="1"/>
    <col min="3330" max="3330" width="40.3333333333333" style="375" customWidth="1"/>
    <col min="3331" max="3583" width="9" style="375" customWidth="1"/>
    <col min="3584" max="3584" width="57.8833333333333" style="375"/>
    <col min="3585" max="3585" width="58.3333333333333" style="375" customWidth="1"/>
    <col min="3586" max="3586" width="40.3333333333333" style="375" customWidth="1"/>
    <col min="3587" max="3839" width="9" style="375" customWidth="1"/>
    <col min="3840" max="3840" width="57.8833333333333" style="375"/>
    <col min="3841" max="3841" width="58.3333333333333" style="375" customWidth="1"/>
    <col min="3842" max="3842" width="40.3333333333333" style="375" customWidth="1"/>
    <col min="3843" max="4095" width="9" style="375" customWidth="1"/>
    <col min="4096" max="4096" width="57.8833333333333" style="375"/>
    <col min="4097" max="4097" width="58.3333333333333" style="375" customWidth="1"/>
    <col min="4098" max="4098" width="40.3333333333333" style="375" customWidth="1"/>
    <col min="4099" max="4351" width="9" style="375" customWidth="1"/>
    <col min="4352" max="4352" width="57.8833333333333" style="375"/>
    <col min="4353" max="4353" width="58.3333333333333" style="375" customWidth="1"/>
    <col min="4354" max="4354" width="40.3333333333333" style="375" customWidth="1"/>
    <col min="4355" max="4607" width="9" style="375" customWidth="1"/>
    <col min="4608" max="4608" width="57.8833333333333" style="375"/>
    <col min="4609" max="4609" width="58.3333333333333" style="375" customWidth="1"/>
    <col min="4610" max="4610" width="40.3333333333333" style="375" customWidth="1"/>
    <col min="4611" max="4863" width="9" style="375" customWidth="1"/>
    <col min="4864" max="4864" width="57.8833333333333" style="375"/>
    <col min="4865" max="4865" width="58.3333333333333" style="375" customWidth="1"/>
    <col min="4866" max="4866" width="40.3333333333333" style="375" customWidth="1"/>
    <col min="4867" max="5119" width="9" style="375" customWidth="1"/>
    <col min="5120" max="5120" width="57.8833333333333" style="375"/>
    <col min="5121" max="5121" width="58.3333333333333" style="375" customWidth="1"/>
    <col min="5122" max="5122" width="40.3333333333333" style="375" customWidth="1"/>
    <col min="5123" max="5375" width="9" style="375" customWidth="1"/>
    <col min="5376" max="5376" width="57.8833333333333" style="375"/>
    <col min="5377" max="5377" width="58.3333333333333" style="375" customWidth="1"/>
    <col min="5378" max="5378" width="40.3333333333333" style="375" customWidth="1"/>
    <col min="5379" max="5631" width="9" style="375" customWidth="1"/>
    <col min="5632" max="5632" width="57.8833333333333" style="375"/>
    <col min="5633" max="5633" width="58.3333333333333" style="375" customWidth="1"/>
    <col min="5634" max="5634" width="40.3333333333333" style="375" customWidth="1"/>
    <col min="5635" max="5887" width="9" style="375" customWidth="1"/>
    <col min="5888" max="5888" width="57.8833333333333" style="375"/>
    <col min="5889" max="5889" width="58.3333333333333" style="375" customWidth="1"/>
    <col min="5890" max="5890" width="40.3333333333333" style="375" customWidth="1"/>
    <col min="5891" max="6143" width="9" style="375" customWidth="1"/>
    <col min="6144" max="6144" width="57.8833333333333" style="375"/>
    <col min="6145" max="6145" width="58.3333333333333" style="375" customWidth="1"/>
    <col min="6146" max="6146" width="40.3333333333333" style="375" customWidth="1"/>
    <col min="6147" max="6399" width="9" style="375" customWidth="1"/>
    <col min="6400" max="6400" width="57.8833333333333" style="375"/>
    <col min="6401" max="6401" width="58.3333333333333" style="375" customWidth="1"/>
    <col min="6402" max="6402" width="40.3333333333333" style="375" customWidth="1"/>
    <col min="6403" max="6655" width="9" style="375" customWidth="1"/>
    <col min="6656" max="6656" width="57.8833333333333" style="375"/>
    <col min="6657" max="6657" width="58.3333333333333" style="375" customWidth="1"/>
    <col min="6658" max="6658" width="40.3333333333333" style="375" customWidth="1"/>
    <col min="6659" max="6911" width="9" style="375" customWidth="1"/>
    <col min="6912" max="6912" width="57.8833333333333" style="375"/>
    <col min="6913" max="6913" width="58.3333333333333" style="375" customWidth="1"/>
    <col min="6914" max="6914" width="40.3333333333333" style="375" customWidth="1"/>
    <col min="6915" max="7167" width="9" style="375" customWidth="1"/>
    <col min="7168" max="7168" width="57.8833333333333" style="375"/>
    <col min="7169" max="7169" width="58.3333333333333" style="375" customWidth="1"/>
    <col min="7170" max="7170" width="40.3333333333333" style="375" customWidth="1"/>
    <col min="7171" max="7423" width="9" style="375" customWidth="1"/>
    <col min="7424" max="7424" width="57.8833333333333" style="375"/>
    <col min="7425" max="7425" width="58.3333333333333" style="375" customWidth="1"/>
    <col min="7426" max="7426" width="40.3333333333333" style="375" customWidth="1"/>
    <col min="7427" max="7679" width="9" style="375" customWidth="1"/>
    <col min="7680" max="7680" width="57.8833333333333" style="375"/>
    <col min="7681" max="7681" width="58.3333333333333" style="375" customWidth="1"/>
    <col min="7682" max="7682" width="40.3333333333333" style="375" customWidth="1"/>
    <col min="7683" max="7935" width="9" style="375" customWidth="1"/>
    <col min="7936" max="7936" width="57.8833333333333" style="375"/>
    <col min="7937" max="7937" width="58.3333333333333" style="375" customWidth="1"/>
    <col min="7938" max="7938" width="40.3333333333333" style="375" customWidth="1"/>
    <col min="7939" max="8191" width="9" style="375" customWidth="1"/>
    <col min="8192" max="8192" width="57.8833333333333" style="375"/>
    <col min="8193" max="8193" width="58.3333333333333" style="375" customWidth="1"/>
    <col min="8194" max="8194" width="40.3333333333333" style="375" customWidth="1"/>
    <col min="8195" max="8447" width="9" style="375" customWidth="1"/>
    <col min="8448" max="8448" width="57.8833333333333" style="375"/>
    <col min="8449" max="8449" width="58.3333333333333" style="375" customWidth="1"/>
    <col min="8450" max="8450" width="40.3333333333333" style="375" customWidth="1"/>
    <col min="8451" max="8703" width="9" style="375" customWidth="1"/>
    <col min="8704" max="8704" width="57.8833333333333" style="375"/>
    <col min="8705" max="8705" width="58.3333333333333" style="375" customWidth="1"/>
    <col min="8706" max="8706" width="40.3333333333333" style="375" customWidth="1"/>
    <col min="8707" max="8959" width="9" style="375" customWidth="1"/>
    <col min="8960" max="8960" width="57.8833333333333" style="375"/>
    <col min="8961" max="8961" width="58.3333333333333" style="375" customWidth="1"/>
    <col min="8962" max="8962" width="40.3333333333333" style="375" customWidth="1"/>
    <col min="8963" max="9215" width="9" style="375" customWidth="1"/>
    <col min="9216" max="9216" width="57.8833333333333" style="375"/>
    <col min="9217" max="9217" width="58.3333333333333" style="375" customWidth="1"/>
    <col min="9218" max="9218" width="40.3333333333333" style="375" customWidth="1"/>
    <col min="9219" max="9471" width="9" style="375" customWidth="1"/>
    <col min="9472" max="9472" width="57.8833333333333" style="375"/>
    <col min="9473" max="9473" width="58.3333333333333" style="375" customWidth="1"/>
    <col min="9474" max="9474" width="40.3333333333333" style="375" customWidth="1"/>
    <col min="9475" max="9727" width="9" style="375" customWidth="1"/>
    <col min="9728" max="9728" width="57.8833333333333" style="375"/>
    <col min="9729" max="9729" width="58.3333333333333" style="375" customWidth="1"/>
    <col min="9730" max="9730" width="40.3333333333333" style="375" customWidth="1"/>
    <col min="9731" max="9983" width="9" style="375" customWidth="1"/>
    <col min="9984" max="9984" width="57.8833333333333" style="375"/>
    <col min="9985" max="9985" width="58.3333333333333" style="375" customWidth="1"/>
    <col min="9986" max="9986" width="40.3333333333333" style="375" customWidth="1"/>
    <col min="9987" max="10239" width="9" style="375" customWidth="1"/>
    <col min="10240" max="10240" width="57.8833333333333" style="375"/>
    <col min="10241" max="10241" width="58.3333333333333" style="375" customWidth="1"/>
    <col min="10242" max="10242" width="40.3333333333333" style="375" customWidth="1"/>
    <col min="10243" max="10495" width="9" style="375" customWidth="1"/>
    <col min="10496" max="10496" width="57.8833333333333" style="375"/>
    <col min="10497" max="10497" width="58.3333333333333" style="375" customWidth="1"/>
    <col min="10498" max="10498" width="40.3333333333333" style="375" customWidth="1"/>
    <col min="10499" max="10751" width="9" style="375" customWidth="1"/>
    <col min="10752" max="10752" width="57.8833333333333" style="375"/>
    <col min="10753" max="10753" width="58.3333333333333" style="375" customWidth="1"/>
    <col min="10754" max="10754" width="40.3333333333333" style="375" customWidth="1"/>
    <col min="10755" max="11007" width="9" style="375" customWidth="1"/>
    <col min="11008" max="11008" width="57.8833333333333" style="375"/>
    <col min="11009" max="11009" width="58.3333333333333" style="375" customWidth="1"/>
    <col min="11010" max="11010" width="40.3333333333333" style="375" customWidth="1"/>
    <col min="11011" max="11263" width="9" style="375" customWidth="1"/>
    <col min="11264" max="11264" width="57.8833333333333" style="375"/>
    <col min="11265" max="11265" width="58.3333333333333" style="375" customWidth="1"/>
    <col min="11266" max="11266" width="40.3333333333333" style="375" customWidth="1"/>
    <col min="11267" max="11519" width="9" style="375" customWidth="1"/>
    <col min="11520" max="11520" width="57.8833333333333" style="375"/>
    <col min="11521" max="11521" width="58.3333333333333" style="375" customWidth="1"/>
    <col min="11522" max="11522" width="40.3333333333333" style="375" customWidth="1"/>
    <col min="11523" max="11775" width="9" style="375" customWidth="1"/>
    <col min="11776" max="11776" width="57.8833333333333" style="375"/>
    <col min="11777" max="11777" width="58.3333333333333" style="375" customWidth="1"/>
    <col min="11778" max="11778" width="40.3333333333333" style="375" customWidth="1"/>
    <col min="11779" max="12031" width="9" style="375" customWidth="1"/>
    <col min="12032" max="12032" width="57.8833333333333" style="375"/>
    <col min="12033" max="12033" width="58.3333333333333" style="375" customWidth="1"/>
    <col min="12034" max="12034" width="40.3333333333333" style="375" customWidth="1"/>
    <col min="12035" max="12287" width="9" style="375" customWidth="1"/>
    <col min="12288" max="12288" width="57.8833333333333" style="375"/>
    <col min="12289" max="12289" width="58.3333333333333" style="375" customWidth="1"/>
    <col min="12290" max="12290" width="40.3333333333333" style="375" customWidth="1"/>
    <col min="12291" max="12543" width="9" style="375" customWidth="1"/>
    <col min="12544" max="12544" width="57.8833333333333" style="375"/>
    <col min="12545" max="12545" width="58.3333333333333" style="375" customWidth="1"/>
    <col min="12546" max="12546" width="40.3333333333333" style="375" customWidth="1"/>
    <col min="12547" max="12799" width="9" style="375" customWidth="1"/>
    <col min="12800" max="12800" width="57.8833333333333" style="375"/>
    <col min="12801" max="12801" width="58.3333333333333" style="375" customWidth="1"/>
    <col min="12802" max="12802" width="40.3333333333333" style="375" customWidth="1"/>
    <col min="12803" max="13055" width="9" style="375" customWidth="1"/>
    <col min="13056" max="13056" width="57.8833333333333" style="375"/>
    <col min="13057" max="13057" width="58.3333333333333" style="375" customWidth="1"/>
    <col min="13058" max="13058" width="40.3333333333333" style="375" customWidth="1"/>
    <col min="13059" max="13311" width="9" style="375" customWidth="1"/>
    <col min="13312" max="13312" width="57.8833333333333" style="375"/>
    <col min="13313" max="13313" width="58.3333333333333" style="375" customWidth="1"/>
    <col min="13314" max="13314" width="40.3333333333333" style="375" customWidth="1"/>
    <col min="13315" max="13567" width="9" style="375" customWidth="1"/>
    <col min="13568" max="13568" width="57.8833333333333" style="375"/>
    <col min="13569" max="13569" width="58.3333333333333" style="375" customWidth="1"/>
    <col min="13570" max="13570" width="40.3333333333333" style="375" customWidth="1"/>
    <col min="13571" max="13823" width="9" style="375" customWidth="1"/>
    <col min="13824" max="13824" width="57.8833333333333" style="375"/>
    <col min="13825" max="13825" width="58.3333333333333" style="375" customWidth="1"/>
    <col min="13826" max="13826" width="40.3333333333333" style="375" customWidth="1"/>
    <col min="13827" max="14079" width="9" style="375" customWidth="1"/>
    <col min="14080" max="14080" width="57.8833333333333" style="375"/>
    <col min="14081" max="14081" width="58.3333333333333" style="375" customWidth="1"/>
    <col min="14082" max="14082" width="40.3333333333333" style="375" customWidth="1"/>
    <col min="14083" max="14335" width="9" style="375" customWidth="1"/>
    <col min="14336" max="14336" width="57.8833333333333" style="375"/>
    <col min="14337" max="14337" width="58.3333333333333" style="375" customWidth="1"/>
    <col min="14338" max="14338" width="40.3333333333333" style="375" customWidth="1"/>
    <col min="14339" max="14591" width="9" style="375" customWidth="1"/>
    <col min="14592" max="14592" width="57.8833333333333" style="375"/>
    <col min="14593" max="14593" width="58.3333333333333" style="375" customWidth="1"/>
    <col min="14594" max="14594" width="40.3333333333333" style="375" customWidth="1"/>
    <col min="14595" max="14847" width="9" style="375" customWidth="1"/>
    <col min="14848" max="14848" width="57.8833333333333" style="375"/>
    <col min="14849" max="14849" width="58.3333333333333" style="375" customWidth="1"/>
    <col min="14850" max="14850" width="40.3333333333333" style="375" customWidth="1"/>
    <col min="14851" max="15103" width="9" style="375" customWidth="1"/>
    <col min="15104" max="15104" width="57.8833333333333" style="375"/>
    <col min="15105" max="15105" width="58.3333333333333" style="375" customWidth="1"/>
    <col min="15106" max="15106" width="40.3333333333333" style="375" customWidth="1"/>
    <col min="15107" max="15359" width="9" style="375" customWidth="1"/>
    <col min="15360" max="15360" width="57.8833333333333" style="375"/>
    <col min="15361" max="15361" width="58.3333333333333" style="375" customWidth="1"/>
    <col min="15362" max="15362" width="40.3333333333333" style="375" customWidth="1"/>
    <col min="15363" max="15615" width="9" style="375" customWidth="1"/>
    <col min="15616" max="15616" width="57.8833333333333" style="375"/>
    <col min="15617" max="15617" width="58.3333333333333" style="375" customWidth="1"/>
    <col min="15618" max="15618" width="40.3333333333333" style="375" customWidth="1"/>
    <col min="15619" max="15871" width="9" style="375" customWidth="1"/>
    <col min="15872" max="15872" width="57.8833333333333" style="375"/>
    <col min="15873" max="15873" width="58.3333333333333" style="375" customWidth="1"/>
    <col min="15874" max="15874" width="40.3333333333333" style="375" customWidth="1"/>
    <col min="15875" max="16127" width="9" style="375" customWidth="1"/>
    <col min="16128" max="16128" width="57.8833333333333" style="375"/>
    <col min="16129" max="16129" width="58.3333333333333" style="375" customWidth="1"/>
    <col min="16130" max="16130" width="40.3333333333333" style="375" customWidth="1"/>
    <col min="16131" max="16383" width="9" style="375" customWidth="1"/>
    <col min="16384" max="16384" width="57.8833333333333" style="375"/>
  </cols>
  <sheetData>
    <row r="1" s="374" customFormat="1" ht="36" customHeight="1" spans="1:2">
      <c r="A1" s="376" t="s">
        <v>974</v>
      </c>
      <c r="B1" s="377"/>
    </row>
    <row r="2" ht="37.95" customHeight="1" spans="1:2">
      <c r="A2" s="378" t="s">
        <v>975</v>
      </c>
      <c r="B2" s="378"/>
    </row>
    <row r="3" spans="2:2">
      <c r="B3" s="379" t="s">
        <v>976</v>
      </c>
    </row>
    <row r="4" ht="28.95" customHeight="1" spans="1:2">
      <c r="A4" s="380" t="s">
        <v>977</v>
      </c>
      <c r="B4" s="381" t="s">
        <v>978</v>
      </c>
    </row>
    <row r="5" ht="28.95" customHeight="1" spans="1:2">
      <c r="A5" s="380" t="s">
        <v>979</v>
      </c>
      <c r="B5" s="382" t="s">
        <v>980</v>
      </c>
    </row>
    <row r="6" ht="28.95" customHeight="1" spans="1:2">
      <c r="A6" s="383" t="s">
        <v>981</v>
      </c>
      <c r="B6" s="382" t="s">
        <v>980</v>
      </c>
    </row>
    <row r="7" ht="28.95" customHeight="1" spans="1:2">
      <c r="A7" s="384" t="s">
        <v>982</v>
      </c>
      <c r="B7" s="382" t="s">
        <v>980</v>
      </c>
    </row>
    <row r="8" ht="28.95" customHeight="1" spans="1:2">
      <c r="A8" s="385" t="s">
        <v>983</v>
      </c>
      <c r="B8" s="382" t="s">
        <v>980</v>
      </c>
    </row>
    <row r="9" ht="28.95" customHeight="1" spans="1:2">
      <c r="A9" s="386" t="s">
        <v>984</v>
      </c>
      <c r="B9" s="382" t="s">
        <v>980</v>
      </c>
    </row>
    <row r="10" ht="28.95" customHeight="1" spans="1:2">
      <c r="A10" s="384" t="s">
        <v>985</v>
      </c>
      <c r="B10" s="382" t="s">
        <v>980</v>
      </c>
    </row>
    <row r="11" ht="28.95" customHeight="1" spans="1:2">
      <c r="A11" s="387" t="s">
        <v>986</v>
      </c>
      <c r="B11" s="382" t="s">
        <v>980</v>
      </c>
    </row>
    <row r="12" ht="28.95" customHeight="1" spans="1:2">
      <c r="A12" s="388" t="s">
        <v>987</v>
      </c>
      <c r="B12" s="382" t="s">
        <v>980</v>
      </c>
    </row>
    <row r="13" ht="28.95" customHeight="1" spans="1:2">
      <c r="A13" s="388" t="s">
        <v>988</v>
      </c>
      <c r="B13" s="382" t="s">
        <v>980</v>
      </c>
    </row>
    <row r="14" ht="28.95" customHeight="1" spans="1:2">
      <c r="A14" s="388" t="s">
        <v>989</v>
      </c>
      <c r="B14" s="382" t="s">
        <v>980</v>
      </c>
    </row>
    <row r="15" ht="28.95" customHeight="1" spans="1:2">
      <c r="A15" s="388" t="s">
        <v>990</v>
      </c>
      <c r="B15" s="382" t="s">
        <v>980</v>
      </c>
    </row>
    <row r="16" ht="28.95" customHeight="1" spans="1:2">
      <c r="A16" s="389" t="s">
        <v>991</v>
      </c>
      <c r="B16" s="382" t="s">
        <v>980</v>
      </c>
    </row>
    <row r="17" ht="28.95" customHeight="1" spans="1:2">
      <c r="A17" s="389" t="s">
        <v>992</v>
      </c>
      <c r="B17" s="382" t="s">
        <v>980</v>
      </c>
    </row>
    <row r="18" ht="28.95" customHeight="1" spans="1:2">
      <c r="A18" s="389" t="s">
        <v>993</v>
      </c>
      <c r="B18" s="382" t="s">
        <v>980</v>
      </c>
    </row>
    <row r="19" ht="28.95" customHeight="1" spans="1:2">
      <c r="A19" s="389" t="s">
        <v>994</v>
      </c>
      <c r="B19" s="382" t="s">
        <v>980</v>
      </c>
    </row>
    <row r="20" ht="28.95" customHeight="1" spans="1:2">
      <c r="A20" s="389" t="s">
        <v>995</v>
      </c>
      <c r="B20" s="382" t="s">
        <v>980</v>
      </c>
    </row>
    <row r="21" ht="28.95" customHeight="1" spans="1:2">
      <c r="A21" s="389" t="s">
        <v>996</v>
      </c>
      <c r="B21" s="382" t="s">
        <v>980</v>
      </c>
    </row>
    <row r="22" ht="28.95" customHeight="1" spans="1:2">
      <c r="A22" s="389" t="s">
        <v>997</v>
      </c>
      <c r="B22" s="382" t="s">
        <v>980</v>
      </c>
    </row>
    <row r="23" ht="28.95" customHeight="1" spans="1:2">
      <c r="A23" s="389" t="s">
        <v>998</v>
      </c>
      <c r="B23" s="382" t="s">
        <v>980</v>
      </c>
    </row>
    <row r="24" ht="28.95" customHeight="1" spans="1:2">
      <c r="A24" s="384" t="s">
        <v>999</v>
      </c>
      <c r="B24" s="382" t="s">
        <v>980</v>
      </c>
    </row>
    <row r="25" ht="28.95" customHeight="1" spans="1:2">
      <c r="A25" s="390" t="s">
        <v>1000</v>
      </c>
      <c r="B25" s="382" t="s">
        <v>980</v>
      </c>
    </row>
    <row r="26" ht="28.95" customHeight="1" spans="1:2">
      <c r="A26" s="390" t="s">
        <v>1001</v>
      </c>
      <c r="B26" s="382" t="s">
        <v>980</v>
      </c>
    </row>
    <row r="27" ht="28.95" customHeight="1" spans="1:2">
      <c r="A27" s="390" t="s">
        <v>1002</v>
      </c>
      <c r="B27" s="382" t="s">
        <v>980</v>
      </c>
    </row>
    <row r="28" ht="28.95" customHeight="1" spans="1:2">
      <c r="A28" s="390" t="s">
        <v>1003</v>
      </c>
      <c r="B28" s="382" t="s">
        <v>980</v>
      </c>
    </row>
    <row r="29" ht="24.75" customHeight="1" spans="1:1">
      <c r="A29" s="375" t="s">
        <v>1004</v>
      </c>
    </row>
  </sheetData>
  <mergeCells count="1">
    <mergeCell ref="A2:B2"/>
  </mergeCells>
  <printOptions horizontalCentered="1"/>
  <pageMargins left="0.551181102362205" right="0.551181102362205" top="0.275590551181102" bottom="0.393700787401575" header="0.590551181102362" footer="0.15748031496063"/>
  <pageSetup paperSize="9" scale="94" firstPageNumber="135" orientation="portrait" useFirstPageNumber="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Zeros="0" zoomScale="80" zoomScaleNormal="80" workbookViewId="0">
      <pane xSplit="1" ySplit="5" topLeftCell="B6" activePane="bottomRight" state="frozen"/>
      <selection/>
      <selection pane="topRight"/>
      <selection pane="bottomLeft"/>
      <selection pane="bottomRight" activeCell="A2" sqref="A2:B2"/>
    </sheetView>
  </sheetViews>
  <sheetFormatPr defaultColWidth="9" defaultRowHeight="15"/>
  <cols>
    <col min="1" max="2" width="47" style="109" customWidth="1"/>
    <col min="3" max="4" width="16.75" style="109" hidden="1" customWidth="1"/>
    <col min="5" max="5" width="7.875" style="109" customWidth="1"/>
    <col min="6" max="6" width="14.875" style="109" hidden="1" customWidth="1"/>
    <col min="7" max="7" width="12.5" style="109" hidden="1" customWidth="1"/>
    <col min="8" max="9" width="9" style="109" hidden="1" customWidth="1"/>
    <col min="10" max="10" width="11.125" style="109" hidden="1" customWidth="1"/>
    <col min="11" max="11" width="10" style="109" hidden="1" customWidth="1"/>
    <col min="12" max="12" width="10.375" style="109" hidden="1" customWidth="1"/>
    <col min="13" max="16384" width="9" style="109"/>
  </cols>
  <sheetData>
    <row r="1" s="42" customFormat="1" ht="19.5" customHeight="1" spans="1:1">
      <c r="A1" s="190" t="s">
        <v>1005</v>
      </c>
    </row>
    <row r="2" ht="36.75" customHeight="1" spans="1:4">
      <c r="A2" s="236" t="s">
        <v>1006</v>
      </c>
      <c r="B2" s="237"/>
      <c r="C2" s="333"/>
      <c r="D2" s="333"/>
    </row>
    <row r="3" ht="18" customHeight="1" spans="2:4">
      <c r="B3" s="334" t="s">
        <v>2</v>
      </c>
      <c r="D3" s="334" t="s">
        <v>3</v>
      </c>
    </row>
    <row r="4" ht="33" customHeight="1" spans="1:4">
      <c r="A4" s="335" t="s">
        <v>4</v>
      </c>
      <c r="B4" s="240" t="s">
        <v>5</v>
      </c>
      <c r="C4" s="336"/>
      <c r="D4" s="337"/>
    </row>
    <row r="5" ht="30" customHeight="1" spans="1:12">
      <c r="A5" s="338" t="s">
        <v>6</v>
      </c>
      <c r="B5" s="339">
        <f>SUM(B6:B21)</f>
        <v>51200</v>
      </c>
      <c r="C5" s="339">
        <f>SUM(C6:C19)</f>
        <v>50000</v>
      </c>
      <c r="D5" s="339">
        <f>SUM(D6:D19)</f>
        <v>0</v>
      </c>
      <c r="F5" s="340" t="s">
        <v>7</v>
      </c>
      <c r="G5" s="341">
        <v>84300</v>
      </c>
      <c r="I5" s="357" t="s">
        <v>8</v>
      </c>
      <c r="J5" s="358">
        <v>81425</v>
      </c>
      <c r="K5" s="359">
        <v>50345</v>
      </c>
      <c r="L5" s="359">
        <v>31080</v>
      </c>
    </row>
    <row r="6" ht="30" customHeight="1" spans="1:12">
      <c r="A6" s="342" t="s">
        <v>9</v>
      </c>
      <c r="B6" s="343">
        <v>27634</v>
      </c>
      <c r="C6" s="344">
        <v>27634</v>
      </c>
      <c r="D6" s="344"/>
      <c r="E6" s="345"/>
      <c r="F6" s="346" t="s">
        <v>10</v>
      </c>
      <c r="G6" s="347">
        <v>38589</v>
      </c>
      <c r="I6" s="360" t="s">
        <v>11</v>
      </c>
      <c r="J6" s="361">
        <v>38491</v>
      </c>
      <c r="K6" s="362">
        <v>22559</v>
      </c>
      <c r="L6" s="362">
        <v>15932</v>
      </c>
    </row>
    <row r="7" ht="30" customHeight="1" spans="1:12">
      <c r="A7" s="122" t="s">
        <v>12</v>
      </c>
      <c r="B7" s="343">
        <v>0</v>
      </c>
      <c r="C7" s="344">
        <v>2889</v>
      </c>
      <c r="D7" s="344"/>
      <c r="F7" s="346" t="s">
        <v>13</v>
      </c>
      <c r="G7" s="347">
        <v>6610</v>
      </c>
      <c r="I7" s="360" t="s">
        <v>14</v>
      </c>
      <c r="J7" s="361">
        <v>6614</v>
      </c>
      <c r="K7" s="362">
        <v>4009</v>
      </c>
      <c r="L7" s="363">
        <v>2605</v>
      </c>
    </row>
    <row r="8" ht="30" customHeight="1" spans="1:12">
      <c r="A8" s="122" t="s">
        <v>15</v>
      </c>
      <c r="B8" s="343">
        <v>3950</v>
      </c>
      <c r="C8" s="344">
        <v>1100</v>
      </c>
      <c r="D8" s="344"/>
      <c r="F8" s="346" t="s">
        <v>16</v>
      </c>
      <c r="G8" s="347">
        <v>1595</v>
      </c>
      <c r="I8" s="360" t="s">
        <v>17</v>
      </c>
      <c r="J8" s="361">
        <v>1725</v>
      </c>
      <c r="K8" s="362">
        <v>1130</v>
      </c>
      <c r="L8" s="363">
        <v>595</v>
      </c>
    </row>
    <row r="9" ht="30" customHeight="1" spans="1:12">
      <c r="A9" s="122" t="s">
        <v>18</v>
      </c>
      <c r="B9" s="343">
        <v>1000</v>
      </c>
      <c r="C9" s="344">
        <v>987</v>
      </c>
      <c r="D9" s="344"/>
      <c r="F9" s="346" t="s">
        <v>19</v>
      </c>
      <c r="G9" s="347">
        <v>701</v>
      </c>
      <c r="I9" s="360" t="s">
        <v>20</v>
      </c>
      <c r="J9" s="361">
        <v>641</v>
      </c>
      <c r="K9" s="362">
        <v>640</v>
      </c>
      <c r="L9" s="363">
        <v>1</v>
      </c>
    </row>
    <row r="10" ht="30" customHeight="1" spans="1:12">
      <c r="A10" s="122" t="s">
        <v>21</v>
      </c>
      <c r="B10" s="343">
        <v>987</v>
      </c>
      <c r="C10" s="344">
        <v>2071</v>
      </c>
      <c r="D10" s="344"/>
      <c r="F10" s="346" t="s">
        <v>22</v>
      </c>
      <c r="G10" s="347">
        <v>5389</v>
      </c>
      <c r="I10" s="360" t="s">
        <v>23</v>
      </c>
      <c r="J10" s="361">
        <v>4511</v>
      </c>
      <c r="K10" s="362">
        <v>2622</v>
      </c>
      <c r="L10" s="363">
        <v>1889</v>
      </c>
    </row>
    <row r="11" ht="30" customHeight="1" spans="1:12">
      <c r="A11" s="122" t="s">
        <v>24</v>
      </c>
      <c r="B11" s="343">
        <v>2071</v>
      </c>
      <c r="C11" s="344">
        <v>3027</v>
      </c>
      <c r="D11" s="344"/>
      <c r="F11" s="346" t="s">
        <v>25</v>
      </c>
      <c r="G11" s="347">
        <v>5200</v>
      </c>
      <c r="I11" s="360" t="s">
        <v>26</v>
      </c>
      <c r="J11" s="361">
        <v>4309</v>
      </c>
      <c r="K11" s="362">
        <v>2747</v>
      </c>
      <c r="L11" s="363">
        <v>1562</v>
      </c>
    </row>
    <row r="12" ht="30" customHeight="1" spans="1:12">
      <c r="A12" s="122" t="s">
        <v>27</v>
      </c>
      <c r="B12" s="343">
        <v>3027</v>
      </c>
      <c r="C12" s="344">
        <v>869</v>
      </c>
      <c r="D12" s="344"/>
      <c r="F12" s="346" t="s">
        <v>28</v>
      </c>
      <c r="G12" s="347">
        <v>2060</v>
      </c>
      <c r="I12" s="360" t="s">
        <v>29</v>
      </c>
      <c r="J12" s="361">
        <v>1964</v>
      </c>
      <c r="K12" s="362">
        <v>997</v>
      </c>
      <c r="L12" s="362">
        <v>967</v>
      </c>
    </row>
    <row r="13" ht="30" customHeight="1" spans="1:12">
      <c r="A13" s="122" t="s">
        <v>30</v>
      </c>
      <c r="B13" s="343">
        <v>869</v>
      </c>
      <c r="C13" s="344">
        <v>5654</v>
      </c>
      <c r="D13" s="344"/>
      <c r="F13" s="346" t="s">
        <v>31</v>
      </c>
      <c r="G13" s="347">
        <v>8700</v>
      </c>
      <c r="I13" s="360" t="s">
        <v>32</v>
      </c>
      <c r="J13" s="361">
        <v>8060</v>
      </c>
      <c r="K13" s="362">
        <v>3942</v>
      </c>
      <c r="L13" s="363">
        <v>4118</v>
      </c>
    </row>
    <row r="14" ht="30" customHeight="1" spans="1:12">
      <c r="A14" s="122" t="s">
        <v>33</v>
      </c>
      <c r="B14" s="343">
        <v>5298</v>
      </c>
      <c r="C14" s="344">
        <v>624</v>
      </c>
      <c r="D14" s="344"/>
      <c r="F14" s="346" t="s">
        <v>34</v>
      </c>
      <c r="G14" s="347">
        <v>704</v>
      </c>
      <c r="I14" s="360" t="s">
        <v>35</v>
      </c>
      <c r="J14" s="361">
        <v>506</v>
      </c>
      <c r="K14" s="362">
        <v>502</v>
      </c>
      <c r="L14" s="362">
        <v>4</v>
      </c>
    </row>
    <row r="15" ht="30" customHeight="1" spans="1:12">
      <c r="A15" s="122" t="s">
        <v>36</v>
      </c>
      <c r="B15" s="343">
        <v>0</v>
      </c>
      <c r="C15" s="344">
        <v>432</v>
      </c>
      <c r="D15" s="344"/>
      <c r="F15" s="346" t="s">
        <v>37</v>
      </c>
      <c r="G15" s="347">
        <v>2252</v>
      </c>
      <c r="I15" s="360" t="s">
        <v>38</v>
      </c>
      <c r="J15" s="361">
        <v>4417</v>
      </c>
      <c r="K15" s="362">
        <v>4165</v>
      </c>
      <c r="L15" s="363">
        <v>252</v>
      </c>
    </row>
    <row r="16" ht="30" customHeight="1" spans="1:12">
      <c r="A16" s="122" t="s">
        <v>39</v>
      </c>
      <c r="B16" s="343">
        <v>900</v>
      </c>
      <c r="C16" s="344">
        <v>3232</v>
      </c>
      <c r="D16" s="344"/>
      <c r="F16" s="346" t="s">
        <v>40</v>
      </c>
      <c r="G16" s="347">
        <v>10900</v>
      </c>
      <c r="I16" s="360" t="s">
        <v>41</v>
      </c>
      <c r="J16" s="361">
        <v>8515</v>
      </c>
      <c r="K16" s="362">
        <v>5558</v>
      </c>
      <c r="L16" s="364">
        <v>2957</v>
      </c>
    </row>
    <row r="17" ht="30" customHeight="1" spans="1:12">
      <c r="A17" s="122" t="s">
        <v>42</v>
      </c>
      <c r="B17" s="343">
        <v>432</v>
      </c>
      <c r="C17" s="344">
        <v>1400</v>
      </c>
      <c r="D17" s="344"/>
      <c r="F17" s="346" t="s">
        <v>43</v>
      </c>
      <c r="G17" s="347">
        <v>1300</v>
      </c>
      <c r="I17" s="360" t="s">
        <v>44</v>
      </c>
      <c r="J17" s="361">
        <v>1380</v>
      </c>
      <c r="K17" s="362">
        <v>1380</v>
      </c>
      <c r="L17" s="364"/>
    </row>
    <row r="18" ht="30" customHeight="1" spans="1:12">
      <c r="A18" s="122" t="s">
        <v>45</v>
      </c>
      <c r="B18" s="343">
        <v>3232</v>
      </c>
      <c r="C18" s="348">
        <v>66</v>
      </c>
      <c r="D18" s="348"/>
      <c r="F18" s="346" t="s">
        <v>46</v>
      </c>
      <c r="G18" s="347">
        <v>300</v>
      </c>
      <c r="I18" s="360" t="s">
        <v>47</v>
      </c>
      <c r="J18" s="361">
        <v>285</v>
      </c>
      <c r="K18" s="362">
        <v>87</v>
      </c>
      <c r="L18" s="364">
        <v>198</v>
      </c>
    </row>
    <row r="19" s="332" customFormat="1" ht="30" customHeight="1" spans="1:12">
      <c r="A19" s="122" t="s">
        <v>48</v>
      </c>
      <c r="B19" s="343">
        <v>1700</v>
      </c>
      <c r="C19" s="348">
        <v>15</v>
      </c>
      <c r="D19" s="348"/>
      <c r="E19" s="109"/>
      <c r="F19" s="346" t="s">
        <v>49</v>
      </c>
      <c r="G19" s="347" t="s">
        <v>50</v>
      </c>
      <c r="I19" s="360" t="s">
        <v>51</v>
      </c>
      <c r="J19" s="361">
        <v>7</v>
      </c>
      <c r="K19" s="362">
        <v>7</v>
      </c>
      <c r="L19" s="364"/>
    </row>
    <row r="20" s="332" customFormat="1" ht="30" customHeight="1" spans="1:12">
      <c r="A20" s="122" t="s">
        <v>52</v>
      </c>
      <c r="B20" s="343">
        <v>100</v>
      </c>
      <c r="C20" s="348"/>
      <c r="D20" s="348"/>
      <c r="E20" s="109"/>
      <c r="F20" s="346"/>
      <c r="G20" s="347"/>
      <c r="I20" s="360"/>
      <c r="J20" s="361"/>
      <c r="K20" s="362"/>
      <c r="L20" s="364"/>
    </row>
    <row r="21" s="332" customFormat="1" ht="30" customHeight="1" spans="1:12">
      <c r="A21" s="122" t="s">
        <v>53</v>
      </c>
      <c r="B21" s="343">
        <v>0</v>
      </c>
      <c r="C21" s="348"/>
      <c r="D21" s="348"/>
      <c r="E21" s="109"/>
      <c r="F21" s="346"/>
      <c r="G21" s="347"/>
      <c r="I21" s="360"/>
      <c r="J21" s="361"/>
      <c r="K21" s="362"/>
      <c r="L21" s="364"/>
    </row>
    <row r="22" ht="30" customHeight="1" spans="1:12">
      <c r="A22" s="338" t="s">
        <v>54</v>
      </c>
      <c r="B22" s="339">
        <f>SUM(B23:B30)</f>
        <v>34100</v>
      </c>
      <c r="C22" s="339">
        <f>SUM(C23:C30)</f>
        <v>33600</v>
      </c>
      <c r="D22" s="339">
        <f>SUM(D23:D30)</f>
        <v>0</v>
      </c>
      <c r="E22" s="332"/>
      <c r="F22" s="349" t="s">
        <v>55</v>
      </c>
      <c r="G22" s="350">
        <v>35300</v>
      </c>
      <c r="I22" s="365" t="s">
        <v>56</v>
      </c>
      <c r="J22" s="366">
        <v>64589</v>
      </c>
      <c r="K22" s="367">
        <v>59590</v>
      </c>
      <c r="L22" s="367">
        <v>4999</v>
      </c>
    </row>
    <row r="23" ht="30" customHeight="1" spans="1:12">
      <c r="A23" s="122" t="s">
        <v>57</v>
      </c>
      <c r="B23" s="351">
        <v>3300</v>
      </c>
      <c r="C23" s="344">
        <v>3300</v>
      </c>
      <c r="D23" s="344"/>
      <c r="F23" s="352" t="s">
        <v>58</v>
      </c>
      <c r="G23" s="347">
        <v>7238</v>
      </c>
      <c r="I23" s="360" t="s">
        <v>59</v>
      </c>
      <c r="J23" s="366">
        <v>5497</v>
      </c>
      <c r="K23" s="367">
        <v>3309</v>
      </c>
      <c r="L23" s="367">
        <v>2188</v>
      </c>
    </row>
    <row r="24" ht="30" customHeight="1" spans="1:12">
      <c r="A24" s="122" t="s">
        <v>60</v>
      </c>
      <c r="B24" s="351">
        <v>1840</v>
      </c>
      <c r="C24" s="344">
        <v>1840</v>
      </c>
      <c r="D24" s="344"/>
      <c r="F24" s="352" t="s">
        <v>61</v>
      </c>
      <c r="G24" s="347">
        <v>1556</v>
      </c>
      <c r="I24" s="368" t="s">
        <v>62</v>
      </c>
      <c r="J24" s="369">
        <v>1572</v>
      </c>
      <c r="K24" s="370">
        <v>1516</v>
      </c>
      <c r="L24" s="370">
        <v>56</v>
      </c>
    </row>
    <row r="25" ht="30" customHeight="1" spans="1:12">
      <c r="A25" s="122" t="s">
        <v>63</v>
      </c>
      <c r="B25" s="351">
        <v>1000</v>
      </c>
      <c r="C25" s="344">
        <v>500</v>
      </c>
      <c r="D25" s="344"/>
      <c r="F25" s="352" t="s">
        <v>64</v>
      </c>
      <c r="G25" s="347">
        <v>1662</v>
      </c>
      <c r="I25" s="371" t="s">
        <v>65</v>
      </c>
      <c r="J25" s="372">
        <v>1670</v>
      </c>
      <c r="K25" s="362">
        <v>1508</v>
      </c>
      <c r="L25" s="362">
        <v>162</v>
      </c>
    </row>
    <row r="26" ht="30" customHeight="1" spans="1:12">
      <c r="A26" s="352" t="s">
        <v>66</v>
      </c>
      <c r="B26" s="351">
        <v>0</v>
      </c>
      <c r="C26" s="344"/>
      <c r="D26" s="344"/>
      <c r="F26" s="352" t="s">
        <v>66</v>
      </c>
      <c r="G26" s="347" t="s">
        <v>50</v>
      </c>
      <c r="I26" s="371" t="s">
        <v>67</v>
      </c>
      <c r="J26" s="372">
        <v>30190</v>
      </c>
      <c r="K26" s="362">
        <v>29490</v>
      </c>
      <c r="L26" s="362">
        <v>700</v>
      </c>
    </row>
    <row r="27" ht="30" customHeight="1" spans="1:12">
      <c r="A27" s="122" t="s">
        <v>68</v>
      </c>
      <c r="B27" s="351">
        <v>22910</v>
      </c>
      <c r="C27" s="344">
        <v>22850</v>
      </c>
      <c r="D27" s="344"/>
      <c r="F27" s="352" t="s">
        <v>69</v>
      </c>
      <c r="G27" s="347">
        <v>16805</v>
      </c>
      <c r="I27" s="373" t="s">
        <v>70</v>
      </c>
      <c r="J27" s="372">
        <v>22214</v>
      </c>
      <c r="K27" s="362">
        <v>22009</v>
      </c>
      <c r="L27" s="362">
        <v>205</v>
      </c>
    </row>
    <row r="28" s="332" customFormat="1" ht="30" customHeight="1" spans="1:12">
      <c r="A28" s="122" t="s">
        <v>71</v>
      </c>
      <c r="B28" s="351">
        <v>0</v>
      </c>
      <c r="C28" s="344">
        <v>50</v>
      </c>
      <c r="D28" s="344"/>
      <c r="E28" s="109"/>
      <c r="F28" s="352" t="s">
        <v>72</v>
      </c>
      <c r="G28" s="347">
        <v>40</v>
      </c>
      <c r="I28" s="373" t="s">
        <v>73</v>
      </c>
      <c r="J28" s="372">
        <v>36</v>
      </c>
      <c r="K28" s="362">
        <v>36</v>
      </c>
      <c r="L28" s="362"/>
    </row>
    <row r="29" ht="30" customHeight="1" spans="1:12">
      <c r="A29" s="122" t="s">
        <v>74</v>
      </c>
      <c r="B29" s="351">
        <v>50</v>
      </c>
      <c r="C29" s="344">
        <v>60</v>
      </c>
      <c r="D29" s="344"/>
      <c r="F29" s="352" t="s">
        <v>75</v>
      </c>
      <c r="G29" s="347" t="s">
        <v>50</v>
      </c>
      <c r="I29" s="373" t="s">
        <v>76</v>
      </c>
      <c r="J29" s="372">
        <v>72</v>
      </c>
      <c r="K29" s="362">
        <v>72</v>
      </c>
      <c r="L29" s="362"/>
    </row>
    <row r="30" ht="33.75" customHeight="1" spans="1:12">
      <c r="A30" s="122" t="s">
        <v>77</v>
      </c>
      <c r="B30" s="351">
        <v>5000</v>
      </c>
      <c r="C30" s="344">
        <v>5000</v>
      </c>
      <c r="D30" s="344"/>
      <c r="E30" s="353"/>
      <c r="F30" s="352" t="s">
        <v>78</v>
      </c>
      <c r="G30" s="347">
        <v>7999</v>
      </c>
      <c r="I30" s="371" t="s">
        <v>79</v>
      </c>
      <c r="J30" s="372">
        <v>3338</v>
      </c>
      <c r="K30" s="362">
        <v>1650</v>
      </c>
      <c r="L30" s="362">
        <v>1688</v>
      </c>
    </row>
    <row r="31" ht="33.75" customHeight="1" spans="1:11">
      <c r="A31" s="354" t="s">
        <v>80</v>
      </c>
      <c r="B31" s="355">
        <f>B5+B22</f>
        <v>85300</v>
      </c>
      <c r="C31" s="355">
        <f>C5+C22</f>
        <v>83600</v>
      </c>
      <c r="D31" s="355">
        <f>D5+D22</f>
        <v>0</v>
      </c>
      <c r="F31" s="356" t="s">
        <v>81</v>
      </c>
      <c r="G31" s="350">
        <v>119600</v>
      </c>
      <c r="I31" s="109">
        <v>146014</v>
      </c>
      <c r="J31" s="109">
        <v>109935</v>
      </c>
      <c r="K31" s="109">
        <v>36079</v>
      </c>
    </row>
  </sheetData>
  <mergeCells count="1">
    <mergeCell ref="A2:B2"/>
  </mergeCells>
  <pageMargins left="0.78740157480315" right="0.78740157480315" top="0.78740157480315" bottom="0.78740157480315" header="0.590551181102362" footer="0.31496062992126"/>
  <pageSetup paperSize="9" scale="78"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P319"/>
  <sheetViews>
    <sheetView showZeros="0" zoomScale="90" zoomScaleNormal="90" workbookViewId="0">
      <pane xSplit="3" ySplit="5" topLeftCell="D227" activePane="bottomRight" state="frozen"/>
      <selection/>
      <selection pane="topRight"/>
      <selection pane="bottomLeft"/>
      <selection pane="bottomRight" activeCell="C2" sqref="C2:D2"/>
    </sheetView>
  </sheetViews>
  <sheetFormatPr defaultColWidth="9" defaultRowHeight="18.75"/>
  <cols>
    <col min="1" max="1" width="4.75" style="307" hidden="1" customWidth="1"/>
    <col min="2" max="2" width="7.875" style="307" hidden="1" customWidth="1"/>
    <col min="3" max="3" width="50.625" style="305" customWidth="1"/>
    <col min="4" max="4" width="32.75" style="305" customWidth="1"/>
    <col min="5" max="5" width="3.875" style="305" customWidth="1"/>
    <col min="6" max="6" width="9" style="308" hidden="1" customWidth="1"/>
    <col min="7" max="7" width="9" style="305" hidden="1" customWidth="1"/>
    <col min="8" max="9" width="14.5" style="305" hidden="1" customWidth="1"/>
    <col min="10" max="10" width="15.125" style="305" hidden="1" customWidth="1"/>
    <col min="11" max="15" width="9" style="305" hidden="1" customWidth="1"/>
    <col min="16" max="16384" width="9" style="305" customWidth="1"/>
  </cols>
  <sheetData>
    <row r="1" s="47" customFormat="1" ht="29.25" customHeight="1" spans="1:6">
      <c r="A1" s="309"/>
      <c r="B1" s="309"/>
      <c r="C1" s="190" t="s">
        <v>1007</v>
      </c>
      <c r="F1" s="310"/>
    </row>
    <row r="2" s="301" customFormat="1" ht="39.75" customHeight="1" spans="1:6">
      <c r="A2" s="311"/>
      <c r="B2" s="311"/>
      <c r="C2" s="312" t="s">
        <v>1008</v>
      </c>
      <c r="D2" s="312"/>
      <c r="F2" s="308"/>
    </row>
    <row r="3" ht="28.5" customHeight="1" spans="3:4">
      <c r="C3" s="313"/>
      <c r="D3" s="314" t="s">
        <v>84</v>
      </c>
    </row>
    <row r="4" s="302" customFormat="1" ht="20.25" customHeight="1" spans="1:6">
      <c r="A4" s="315" t="s">
        <v>85</v>
      </c>
      <c r="B4" s="315" t="s">
        <v>86</v>
      </c>
      <c r="C4" s="316" t="s">
        <v>87</v>
      </c>
      <c r="D4" s="317" t="s">
        <v>5</v>
      </c>
      <c r="F4" s="308"/>
    </row>
    <row r="5" s="302" customFormat="1" ht="20.25" customHeight="1" spans="1:6">
      <c r="A5" s="318"/>
      <c r="B5" s="318"/>
      <c r="C5" s="319"/>
      <c r="D5" s="320"/>
      <c r="F5" s="308"/>
    </row>
    <row r="6" s="303" customFormat="1" ht="19.9" customHeight="1" spans="1:14">
      <c r="A6" s="321" t="s">
        <v>88</v>
      </c>
      <c r="B6" s="322">
        <v>201</v>
      </c>
      <c r="C6" s="322" t="s">
        <v>89</v>
      </c>
      <c r="D6" s="323">
        <f>SUM(D7,D15,D22,D29,D34,D40,D45,D50,D54,D58,D60,D64,D67,D70,D74,D79,D83,D88,D92,D100,D103)</f>
        <v>32882</v>
      </c>
      <c r="F6" s="308"/>
      <c r="G6" s="324">
        <v>201</v>
      </c>
      <c r="H6" s="324" t="s">
        <v>90</v>
      </c>
      <c r="I6" s="329">
        <f t="shared" ref="I6:I69" si="0">ROUND(J6,0)</f>
        <v>32980</v>
      </c>
      <c r="J6" s="329">
        <v>32979.96</v>
      </c>
      <c r="K6" s="329">
        <v>15957.53</v>
      </c>
      <c r="L6" s="329">
        <v>12891.51</v>
      </c>
      <c r="M6" s="329">
        <v>3066.01</v>
      </c>
      <c r="N6" s="329">
        <v>17022.43</v>
      </c>
    </row>
    <row r="7" s="303" customFormat="1" ht="19.9" customHeight="1" spans="1:14">
      <c r="A7" s="325" t="s">
        <v>91</v>
      </c>
      <c r="B7" s="322">
        <v>20101</v>
      </c>
      <c r="C7" s="322" t="s">
        <v>92</v>
      </c>
      <c r="D7" s="323">
        <v>1233</v>
      </c>
      <c r="F7" s="308"/>
      <c r="G7" s="324">
        <v>20101</v>
      </c>
      <c r="H7" s="324" t="s">
        <v>93</v>
      </c>
      <c r="I7" s="329">
        <f t="shared" si="0"/>
        <v>1107</v>
      </c>
      <c r="J7" s="329">
        <v>1107.29</v>
      </c>
      <c r="K7" s="324">
        <v>906.2</v>
      </c>
      <c r="L7" s="324">
        <v>801.6</v>
      </c>
      <c r="M7" s="324">
        <v>104.6</v>
      </c>
      <c r="N7" s="324">
        <v>201.1</v>
      </c>
    </row>
    <row r="8" s="304" customFormat="1" ht="19.9" customHeight="1" spans="1:14">
      <c r="A8" s="321" t="s">
        <v>94</v>
      </c>
      <c r="B8" s="326">
        <v>2010101</v>
      </c>
      <c r="C8" s="326" t="s">
        <v>95</v>
      </c>
      <c r="D8" s="327">
        <v>905</v>
      </c>
      <c r="F8" s="308"/>
      <c r="G8" s="328">
        <v>2010101</v>
      </c>
      <c r="H8" s="328" t="s">
        <v>96</v>
      </c>
      <c r="I8" s="330">
        <f t="shared" si="0"/>
        <v>898</v>
      </c>
      <c r="J8" s="328">
        <v>897.54</v>
      </c>
      <c r="K8" s="328">
        <v>897.54</v>
      </c>
      <c r="L8" s="328">
        <v>797.44</v>
      </c>
      <c r="M8" s="328">
        <v>100.1</v>
      </c>
      <c r="N8" s="328"/>
    </row>
    <row r="9" s="304" customFormat="1" ht="19.9" customHeight="1" spans="1:14">
      <c r="A9" s="321" t="s">
        <v>97</v>
      </c>
      <c r="B9" s="326">
        <v>2010102</v>
      </c>
      <c r="C9" s="326" t="s">
        <v>98</v>
      </c>
      <c r="D9" s="327">
        <v>64</v>
      </c>
      <c r="F9" s="308"/>
      <c r="G9" s="328">
        <v>2010102</v>
      </c>
      <c r="H9" s="328" t="s">
        <v>99</v>
      </c>
      <c r="I9" s="330">
        <f t="shared" si="0"/>
        <v>43</v>
      </c>
      <c r="J9" s="328">
        <v>43.4</v>
      </c>
      <c r="K9" s="328"/>
      <c r="L9" s="328"/>
      <c r="M9" s="328"/>
      <c r="N9" s="328">
        <v>43.4</v>
      </c>
    </row>
    <row r="10" s="304" customFormat="1" ht="19.9" customHeight="1" spans="1:14">
      <c r="A10" s="321" t="s">
        <v>100</v>
      </c>
      <c r="B10" s="326">
        <v>2010104</v>
      </c>
      <c r="C10" s="326" t="s">
        <v>101</v>
      </c>
      <c r="D10" s="327">
        <v>77</v>
      </c>
      <c r="F10" s="308"/>
      <c r="G10" s="328">
        <v>2010103</v>
      </c>
      <c r="H10" s="328" t="s">
        <v>102</v>
      </c>
      <c r="I10" s="330">
        <f t="shared" si="0"/>
        <v>4</v>
      </c>
      <c r="J10" s="328">
        <v>4.16</v>
      </c>
      <c r="K10" s="328">
        <v>4.16</v>
      </c>
      <c r="L10" s="328">
        <v>4.16</v>
      </c>
      <c r="M10" s="328"/>
      <c r="N10" s="328"/>
    </row>
    <row r="11" s="304" customFormat="1" ht="19.9" customHeight="1" spans="1:14">
      <c r="A11" s="321" t="s">
        <v>103</v>
      </c>
      <c r="B11" s="326">
        <v>2010106</v>
      </c>
      <c r="C11" s="326" t="s">
        <v>104</v>
      </c>
      <c r="D11" s="327">
        <v>32</v>
      </c>
      <c r="F11" s="308"/>
      <c r="G11" s="328">
        <v>2010104</v>
      </c>
      <c r="H11" s="328" t="s">
        <v>105</v>
      </c>
      <c r="I11" s="330">
        <f t="shared" si="0"/>
        <v>60</v>
      </c>
      <c r="J11" s="328">
        <v>59.65</v>
      </c>
      <c r="K11" s="328"/>
      <c r="L11" s="328"/>
      <c r="M11" s="328"/>
      <c r="N11" s="328">
        <v>59.65</v>
      </c>
    </row>
    <row r="12" s="304" customFormat="1" ht="19.9" customHeight="1" spans="1:14">
      <c r="A12" s="321" t="s">
        <v>106</v>
      </c>
      <c r="B12" s="326">
        <v>2010107</v>
      </c>
      <c r="C12" s="326" t="s">
        <v>107</v>
      </c>
      <c r="D12" s="327">
        <v>25</v>
      </c>
      <c r="F12" s="308"/>
      <c r="G12" s="328">
        <v>2010107</v>
      </c>
      <c r="H12" s="328" t="s">
        <v>108</v>
      </c>
      <c r="I12" s="330">
        <f t="shared" si="0"/>
        <v>26</v>
      </c>
      <c r="J12" s="328">
        <v>26</v>
      </c>
      <c r="K12" s="328"/>
      <c r="L12" s="328"/>
      <c r="M12" s="328"/>
      <c r="N12" s="328">
        <v>26</v>
      </c>
    </row>
    <row r="13" s="304" customFormat="1" ht="19.9" customHeight="1" spans="1:14">
      <c r="A13" s="321" t="s">
        <v>109</v>
      </c>
      <c r="B13" s="326">
        <v>2010108</v>
      </c>
      <c r="C13" s="326" t="s">
        <v>110</v>
      </c>
      <c r="D13" s="327">
        <v>79</v>
      </c>
      <c r="F13" s="308"/>
      <c r="G13" s="328">
        <v>2010108</v>
      </c>
      <c r="H13" s="328" t="s">
        <v>111</v>
      </c>
      <c r="I13" s="330">
        <f t="shared" si="0"/>
        <v>72</v>
      </c>
      <c r="J13" s="328">
        <v>72.05</v>
      </c>
      <c r="K13" s="328"/>
      <c r="L13" s="328"/>
      <c r="M13" s="328"/>
      <c r="N13" s="328">
        <v>72.05</v>
      </c>
    </row>
    <row r="14" s="304" customFormat="1" ht="19.9" customHeight="1" spans="1:14">
      <c r="A14" s="321" t="s">
        <v>112</v>
      </c>
      <c r="B14" s="326">
        <v>2010150</v>
      </c>
      <c r="C14" s="326" t="s">
        <v>113</v>
      </c>
      <c r="D14" s="327">
        <v>51</v>
      </c>
      <c r="F14" s="308"/>
      <c r="G14" s="328">
        <v>2010150</v>
      </c>
      <c r="H14" s="328" t="s">
        <v>114</v>
      </c>
      <c r="I14" s="330">
        <f t="shared" si="0"/>
        <v>5</v>
      </c>
      <c r="J14" s="328">
        <v>4.5</v>
      </c>
      <c r="K14" s="328">
        <v>4.5</v>
      </c>
      <c r="L14" s="328"/>
      <c r="M14" s="328">
        <v>4.5</v>
      </c>
      <c r="N14" s="328"/>
    </row>
    <row r="15" s="303" customFormat="1" ht="19.9" customHeight="1" spans="1:14">
      <c r="A15" s="325" t="s">
        <v>115</v>
      </c>
      <c r="B15" s="322">
        <v>20102</v>
      </c>
      <c r="C15" s="322" t="s">
        <v>116</v>
      </c>
      <c r="D15" s="323">
        <v>645</v>
      </c>
      <c r="F15" s="308"/>
      <c r="G15" s="324">
        <v>20102</v>
      </c>
      <c r="H15" s="324" t="s">
        <v>117</v>
      </c>
      <c r="I15" s="329">
        <f t="shared" si="0"/>
        <v>528</v>
      </c>
      <c r="J15" s="324">
        <v>528.2</v>
      </c>
      <c r="K15" s="324">
        <v>317.46</v>
      </c>
      <c r="L15" s="324">
        <v>233.77</v>
      </c>
      <c r="M15" s="324">
        <v>83.7</v>
      </c>
      <c r="N15" s="324">
        <v>210.74</v>
      </c>
    </row>
    <row r="16" s="304" customFormat="1" ht="19.9" customHeight="1" spans="1:14">
      <c r="A16" s="321" t="s">
        <v>118</v>
      </c>
      <c r="B16" s="326">
        <v>2010201</v>
      </c>
      <c r="C16" s="326" t="s">
        <v>95</v>
      </c>
      <c r="D16" s="327">
        <v>407</v>
      </c>
      <c r="F16" s="308"/>
      <c r="G16" s="328">
        <v>2010201</v>
      </c>
      <c r="H16" s="328" t="s">
        <v>96</v>
      </c>
      <c r="I16" s="330">
        <f t="shared" si="0"/>
        <v>293</v>
      </c>
      <c r="J16" s="328">
        <v>293.11</v>
      </c>
      <c r="K16" s="328">
        <v>293.11</v>
      </c>
      <c r="L16" s="328">
        <v>214.13</v>
      </c>
      <c r="M16" s="328">
        <v>78.97</v>
      </c>
      <c r="N16" s="328"/>
    </row>
    <row r="17" s="305" customFormat="1" ht="19.9" customHeight="1" spans="1:14">
      <c r="A17" s="321" t="s">
        <v>119</v>
      </c>
      <c r="B17" s="326">
        <v>2010202</v>
      </c>
      <c r="C17" s="326" t="s">
        <v>98</v>
      </c>
      <c r="D17" s="327">
        <v>76</v>
      </c>
      <c r="F17" s="308"/>
      <c r="G17" s="328">
        <v>2010202</v>
      </c>
      <c r="H17" s="328" t="s">
        <v>99</v>
      </c>
      <c r="I17" s="330">
        <f t="shared" si="0"/>
        <v>40</v>
      </c>
      <c r="J17" s="328">
        <v>39.6</v>
      </c>
      <c r="K17" s="328"/>
      <c r="L17" s="328"/>
      <c r="M17" s="328"/>
      <c r="N17" s="328">
        <v>39.6</v>
      </c>
    </row>
    <row r="18" s="305" customFormat="1" ht="19.9" customHeight="1" spans="1:14">
      <c r="A18" s="321" t="s">
        <v>120</v>
      </c>
      <c r="B18" s="326">
        <v>2010204</v>
      </c>
      <c r="C18" s="326" t="s">
        <v>121</v>
      </c>
      <c r="D18" s="327">
        <v>45</v>
      </c>
      <c r="F18" s="308"/>
      <c r="G18" s="328">
        <v>2010204</v>
      </c>
      <c r="H18" s="328" t="s">
        <v>122</v>
      </c>
      <c r="I18" s="330">
        <f t="shared" si="0"/>
        <v>122</v>
      </c>
      <c r="J18" s="328">
        <v>121.54</v>
      </c>
      <c r="K18" s="328"/>
      <c r="L18" s="328"/>
      <c r="M18" s="328"/>
      <c r="N18" s="328">
        <v>121.54</v>
      </c>
    </row>
    <row r="19" s="305" customFormat="1" ht="19.9" customHeight="1" spans="1:14">
      <c r="A19" s="321" t="s">
        <v>123</v>
      </c>
      <c r="B19" s="326">
        <v>2010205</v>
      </c>
      <c r="C19" s="326" t="s">
        <v>124</v>
      </c>
      <c r="D19" s="327">
        <v>38</v>
      </c>
      <c r="F19" s="308"/>
      <c r="G19" s="328">
        <v>2010205</v>
      </c>
      <c r="H19" s="328" t="s">
        <v>125</v>
      </c>
      <c r="I19" s="330">
        <f t="shared" si="0"/>
        <v>38</v>
      </c>
      <c r="J19" s="328">
        <v>37.6</v>
      </c>
      <c r="K19" s="328"/>
      <c r="L19" s="328"/>
      <c r="M19" s="328"/>
      <c r="N19" s="328">
        <v>37.6</v>
      </c>
    </row>
    <row r="20" s="305" customFormat="1" ht="19.9" customHeight="1" spans="1:14">
      <c r="A20" s="321" t="s">
        <v>126</v>
      </c>
      <c r="B20" s="326">
        <v>2010206</v>
      </c>
      <c r="C20" s="326" t="s">
        <v>127</v>
      </c>
      <c r="D20" s="327">
        <v>12</v>
      </c>
      <c r="F20" s="308"/>
      <c r="G20" s="328">
        <v>2010206</v>
      </c>
      <c r="H20" s="328" t="s">
        <v>128</v>
      </c>
      <c r="I20" s="330">
        <f t="shared" si="0"/>
        <v>12</v>
      </c>
      <c r="J20" s="328">
        <v>12</v>
      </c>
      <c r="K20" s="328"/>
      <c r="L20" s="328"/>
      <c r="M20" s="328"/>
      <c r="N20" s="328">
        <v>12</v>
      </c>
    </row>
    <row r="21" s="305" customFormat="1" ht="19.9" customHeight="1" spans="1:14">
      <c r="A21" s="321" t="s">
        <v>129</v>
      </c>
      <c r="B21" s="326">
        <v>2010250</v>
      </c>
      <c r="C21" s="326" t="s">
        <v>113</v>
      </c>
      <c r="D21" s="327">
        <v>67</v>
      </c>
      <c r="F21" s="308"/>
      <c r="G21" s="328">
        <v>2010250</v>
      </c>
      <c r="H21" s="328" t="s">
        <v>114</v>
      </c>
      <c r="I21" s="330">
        <f t="shared" si="0"/>
        <v>24</v>
      </c>
      <c r="J21" s="328">
        <v>24.36</v>
      </c>
      <c r="K21" s="328">
        <v>24.36</v>
      </c>
      <c r="L21" s="328">
        <v>19.63</v>
      </c>
      <c r="M21" s="328">
        <v>4.72</v>
      </c>
      <c r="N21" s="328"/>
    </row>
    <row r="22" s="306" customFormat="1" ht="19.9" customHeight="1" spans="1:14">
      <c r="A22" s="325" t="s">
        <v>130</v>
      </c>
      <c r="B22" s="322">
        <v>20103</v>
      </c>
      <c r="C22" s="322" t="s">
        <v>131</v>
      </c>
      <c r="D22" s="323">
        <v>11130</v>
      </c>
      <c r="F22" s="308"/>
      <c r="G22" s="324">
        <v>20103</v>
      </c>
      <c r="H22" s="324" t="s">
        <v>132</v>
      </c>
      <c r="I22" s="329">
        <f t="shared" si="0"/>
        <v>14039</v>
      </c>
      <c r="J22" s="329">
        <v>14038.92</v>
      </c>
      <c r="K22" s="329">
        <v>6961.75</v>
      </c>
      <c r="L22" s="329">
        <v>5150.8</v>
      </c>
      <c r="M22" s="329">
        <v>1810.96</v>
      </c>
      <c r="N22" s="329">
        <v>7077.16</v>
      </c>
    </row>
    <row r="23" s="305" customFormat="1" ht="19.9" customHeight="1" spans="1:14">
      <c r="A23" s="321" t="s">
        <v>133</v>
      </c>
      <c r="B23" s="326">
        <v>2010301</v>
      </c>
      <c r="C23" s="326" t="s">
        <v>95</v>
      </c>
      <c r="D23" s="327">
        <v>5147</v>
      </c>
      <c r="F23" s="308"/>
      <c r="G23" s="328">
        <v>2010301</v>
      </c>
      <c r="H23" s="328" t="s">
        <v>96</v>
      </c>
      <c r="I23" s="330">
        <f t="shared" si="0"/>
        <v>5140</v>
      </c>
      <c r="J23" s="330">
        <v>5140.42</v>
      </c>
      <c r="K23" s="330">
        <v>4746.38</v>
      </c>
      <c r="L23" s="330">
        <v>3580.98</v>
      </c>
      <c r="M23" s="330">
        <v>1165.4</v>
      </c>
      <c r="N23" s="328">
        <v>394.04</v>
      </c>
    </row>
    <row r="24" s="305" customFormat="1" ht="19.9" customHeight="1" spans="1:14">
      <c r="A24" s="321" t="s">
        <v>134</v>
      </c>
      <c r="B24" s="326">
        <v>2010302</v>
      </c>
      <c r="C24" s="326" t="s">
        <v>98</v>
      </c>
      <c r="D24" s="327">
        <v>599</v>
      </c>
      <c r="F24" s="308"/>
      <c r="G24" s="328">
        <v>2010302</v>
      </c>
      <c r="H24" s="328" t="s">
        <v>99</v>
      </c>
      <c r="I24" s="330">
        <f t="shared" si="0"/>
        <v>482</v>
      </c>
      <c r="J24" s="328">
        <v>482.29</v>
      </c>
      <c r="K24" s="328"/>
      <c r="L24" s="328"/>
      <c r="M24" s="328"/>
      <c r="N24" s="328">
        <v>482.29</v>
      </c>
    </row>
    <row r="25" s="305" customFormat="1" ht="19.9" customHeight="1" spans="1:14">
      <c r="A25" s="321" t="s">
        <v>135</v>
      </c>
      <c r="B25" s="326">
        <v>2010303</v>
      </c>
      <c r="C25" s="326" t="s">
        <v>136</v>
      </c>
      <c r="D25" s="327">
        <v>2110</v>
      </c>
      <c r="F25" s="308"/>
      <c r="G25" s="328">
        <v>2010303</v>
      </c>
      <c r="H25" s="328" t="s">
        <v>102</v>
      </c>
      <c r="I25" s="330">
        <f t="shared" si="0"/>
        <v>3235</v>
      </c>
      <c r="J25" s="330">
        <v>3235.4</v>
      </c>
      <c r="K25" s="328">
        <v>488.35</v>
      </c>
      <c r="L25" s="328">
        <v>130.7</v>
      </c>
      <c r="M25" s="328">
        <v>357.65</v>
      </c>
      <c r="N25" s="330">
        <v>2747.05</v>
      </c>
    </row>
    <row r="26" s="305" customFormat="1" ht="19.9" customHeight="1" spans="1:14">
      <c r="A26" s="321" t="s">
        <v>137</v>
      </c>
      <c r="B26" s="326">
        <v>2010305</v>
      </c>
      <c r="C26" s="326" t="s">
        <v>138</v>
      </c>
      <c r="D26" s="327">
        <v>5</v>
      </c>
      <c r="F26" s="308"/>
      <c r="G26" s="328">
        <v>2010305</v>
      </c>
      <c r="H26" s="328" t="s">
        <v>139</v>
      </c>
      <c r="I26" s="330">
        <f t="shared" si="0"/>
        <v>12</v>
      </c>
      <c r="J26" s="328">
        <v>11.57</v>
      </c>
      <c r="K26" s="328"/>
      <c r="L26" s="328"/>
      <c r="M26" s="328"/>
      <c r="N26" s="328">
        <v>11.57</v>
      </c>
    </row>
    <row r="27" s="305" customFormat="1" ht="19.9" customHeight="1" spans="1:14">
      <c r="A27" s="321" t="s">
        <v>140</v>
      </c>
      <c r="B27" s="326">
        <v>2010350</v>
      </c>
      <c r="C27" s="326" t="s">
        <v>113</v>
      </c>
      <c r="D27" s="327">
        <v>1576</v>
      </c>
      <c r="F27" s="308"/>
      <c r="G27" s="328">
        <v>2010306</v>
      </c>
      <c r="H27" s="328" t="s">
        <v>141</v>
      </c>
      <c r="I27" s="330">
        <f t="shared" si="0"/>
        <v>382</v>
      </c>
      <c r="J27" s="328">
        <v>382.48</v>
      </c>
      <c r="K27" s="328"/>
      <c r="L27" s="328"/>
      <c r="M27" s="328"/>
      <c r="N27" s="328">
        <v>382.48</v>
      </c>
    </row>
    <row r="28" s="305" customFormat="1" ht="19.9" customHeight="1" spans="1:14">
      <c r="A28" s="321" t="s">
        <v>142</v>
      </c>
      <c r="B28" s="326">
        <v>2010399</v>
      </c>
      <c r="C28" s="326" t="s">
        <v>143</v>
      </c>
      <c r="D28" s="327">
        <v>1693</v>
      </c>
      <c r="F28" s="308"/>
      <c r="G28" s="328">
        <v>2010308</v>
      </c>
      <c r="H28" s="328" t="s">
        <v>144</v>
      </c>
      <c r="I28" s="330">
        <f t="shared" si="0"/>
        <v>90</v>
      </c>
      <c r="J28" s="328">
        <v>89.75</v>
      </c>
      <c r="K28" s="328"/>
      <c r="L28" s="328"/>
      <c r="M28" s="328"/>
      <c r="N28" s="328">
        <v>89.75</v>
      </c>
    </row>
    <row r="29" s="306" customFormat="1" ht="19.9" customHeight="1" spans="1:16">
      <c r="A29" s="325" t="s">
        <v>145</v>
      </c>
      <c r="B29" s="322">
        <v>20104</v>
      </c>
      <c r="C29" s="322" t="s">
        <v>146</v>
      </c>
      <c r="D29" s="323">
        <f>SUM(D30:D33)</f>
        <v>823</v>
      </c>
      <c r="F29" s="308"/>
      <c r="G29" s="328">
        <v>2010350</v>
      </c>
      <c r="H29" s="328" t="s">
        <v>114</v>
      </c>
      <c r="I29" s="330">
        <f t="shared" si="0"/>
        <v>1607</v>
      </c>
      <c r="J29" s="330">
        <v>1607.48</v>
      </c>
      <c r="K29" s="330">
        <v>1607.48</v>
      </c>
      <c r="L29" s="330">
        <v>1334.38</v>
      </c>
      <c r="M29" s="328">
        <v>273.1</v>
      </c>
      <c r="N29" s="328"/>
      <c r="O29" s="305"/>
      <c r="P29" s="305"/>
    </row>
    <row r="30" s="305" customFormat="1" ht="19.9" customHeight="1" spans="1:14">
      <c r="A30" s="321" t="s">
        <v>147</v>
      </c>
      <c r="B30" s="326">
        <v>2010401</v>
      </c>
      <c r="C30" s="326" t="s">
        <v>95</v>
      </c>
      <c r="D30" s="327">
        <v>329</v>
      </c>
      <c r="F30" s="308"/>
      <c r="G30" s="328">
        <v>2010399</v>
      </c>
      <c r="H30" s="328" t="s">
        <v>148</v>
      </c>
      <c r="I30" s="330">
        <f t="shared" si="0"/>
        <v>3090</v>
      </c>
      <c r="J30" s="330">
        <v>3089.52</v>
      </c>
      <c r="K30" s="328">
        <v>119.54</v>
      </c>
      <c r="L30" s="328">
        <v>104.74</v>
      </c>
      <c r="M30" s="328">
        <v>14.8</v>
      </c>
      <c r="N30" s="330">
        <v>2969.98</v>
      </c>
    </row>
    <row r="31" s="305" customFormat="1" ht="19.9" customHeight="1" spans="1:16">
      <c r="A31" s="321" t="s">
        <v>149</v>
      </c>
      <c r="B31" s="326">
        <v>2010402</v>
      </c>
      <c r="C31" s="326" t="s">
        <v>98</v>
      </c>
      <c r="D31" s="327">
        <v>168</v>
      </c>
      <c r="F31" s="308"/>
      <c r="G31" s="324">
        <v>20104</v>
      </c>
      <c r="H31" s="324" t="s">
        <v>150</v>
      </c>
      <c r="I31" s="329">
        <f t="shared" si="0"/>
        <v>534</v>
      </c>
      <c r="J31" s="324">
        <v>533.78</v>
      </c>
      <c r="K31" s="324">
        <v>518.57</v>
      </c>
      <c r="L31" s="324">
        <v>444.65</v>
      </c>
      <c r="M31" s="324">
        <v>73.92</v>
      </c>
      <c r="N31" s="324">
        <v>15.21</v>
      </c>
      <c r="O31" s="306"/>
      <c r="P31" s="306"/>
    </row>
    <row r="32" s="305" customFormat="1" ht="19.9" customHeight="1" spans="1:14">
      <c r="A32" s="321" t="s">
        <v>151</v>
      </c>
      <c r="B32" s="326">
        <v>2010450</v>
      </c>
      <c r="C32" s="326" t="s">
        <v>113</v>
      </c>
      <c r="D32" s="327">
        <v>271</v>
      </c>
      <c r="F32" s="308"/>
      <c r="G32" s="328">
        <v>2010401</v>
      </c>
      <c r="H32" s="328" t="s">
        <v>96</v>
      </c>
      <c r="I32" s="330">
        <f t="shared" si="0"/>
        <v>334</v>
      </c>
      <c r="J32" s="328">
        <v>334.45</v>
      </c>
      <c r="K32" s="328">
        <v>334.45</v>
      </c>
      <c r="L32" s="328">
        <v>278.89</v>
      </c>
      <c r="M32" s="328">
        <v>55.55</v>
      </c>
      <c r="N32" s="328"/>
    </row>
    <row r="33" s="305" customFormat="1" ht="19.9" customHeight="1" spans="1:14">
      <c r="A33" s="321" t="s">
        <v>152</v>
      </c>
      <c r="B33" s="326">
        <v>2010499</v>
      </c>
      <c r="C33" s="326" t="s">
        <v>153</v>
      </c>
      <c r="D33" s="327">
        <v>55</v>
      </c>
      <c r="F33" s="308"/>
      <c r="G33" s="328">
        <v>2010402</v>
      </c>
      <c r="H33" s="328" t="s">
        <v>99</v>
      </c>
      <c r="I33" s="330">
        <f t="shared" si="0"/>
        <v>15</v>
      </c>
      <c r="J33" s="328">
        <v>15</v>
      </c>
      <c r="K33" s="328"/>
      <c r="L33" s="328"/>
      <c r="M33" s="328"/>
      <c r="N33" s="328">
        <v>15</v>
      </c>
    </row>
    <row r="34" s="306" customFormat="1" ht="19.9" customHeight="1" spans="1:16">
      <c r="A34" s="325" t="s">
        <v>154</v>
      </c>
      <c r="B34" s="322">
        <v>20105</v>
      </c>
      <c r="C34" s="322" t="s">
        <v>155</v>
      </c>
      <c r="D34" s="323">
        <v>831</v>
      </c>
      <c r="F34" s="308"/>
      <c r="G34" s="328">
        <v>2010450</v>
      </c>
      <c r="H34" s="328" t="s">
        <v>114</v>
      </c>
      <c r="I34" s="330">
        <f t="shared" si="0"/>
        <v>184</v>
      </c>
      <c r="J34" s="328">
        <v>184.12</v>
      </c>
      <c r="K34" s="328">
        <v>184.12</v>
      </c>
      <c r="L34" s="328">
        <v>165.75</v>
      </c>
      <c r="M34" s="328">
        <v>18.37</v>
      </c>
      <c r="N34" s="328"/>
      <c r="O34" s="305"/>
      <c r="P34" s="305"/>
    </row>
    <row r="35" s="305" customFormat="1" ht="19.9" customHeight="1" spans="1:16">
      <c r="A35" s="321" t="s">
        <v>156</v>
      </c>
      <c r="B35" s="326">
        <v>2010501</v>
      </c>
      <c r="C35" s="326" t="s">
        <v>95</v>
      </c>
      <c r="D35" s="327">
        <v>213</v>
      </c>
      <c r="F35" s="308"/>
      <c r="G35" s="324">
        <v>20105</v>
      </c>
      <c r="H35" s="324" t="s">
        <v>157</v>
      </c>
      <c r="I35" s="329">
        <f t="shared" si="0"/>
        <v>775</v>
      </c>
      <c r="J35" s="324">
        <v>774.55</v>
      </c>
      <c r="K35" s="324">
        <v>502.22</v>
      </c>
      <c r="L35" s="324">
        <v>407.45</v>
      </c>
      <c r="M35" s="324">
        <v>94.77</v>
      </c>
      <c r="N35" s="324">
        <v>272.32</v>
      </c>
      <c r="O35" s="306"/>
      <c r="P35" s="306"/>
    </row>
    <row r="36" s="305" customFormat="1" ht="19.9" customHeight="1" spans="1:14">
      <c r="A36" s="321" t="s">
        <v>158</v>
      </c>
      <c r="B36" s="326">
        <v>2010505</v>
      </c>
      <c r="C36" s="326" t="s">
        <v>159</v>
      </c>
      <c r="D36" s="327">
        <v>137</v>
      </c>
      <c r="F36" s="308"/>
      <c r="G36" s="328">
        <v>2010501</v>
      </c>
      <c r="H36" s="328" t="s">
        <v>96</v>
      </c>
      <c r="I36" s="330">
        <f t="shared" si="0"/>
        <v>294</v>
      </c>
      <c r="J36" s="328">
        <v>294.42</v>
      </c>
      <c r="K36" s="328">
        <v>294.42</v>
      </c>
      <c r="L36" s="328">
        <v>213.72</v>
      </c>
      <c r="M36" s="328">
        <v>80.69</v>
      </c>
      <c r="N36" s="328"/>
    </row>
    <row r="37" s="305" customFormat="1" ht="19.9" customHeight="1" spans="1:14">
      <c r="A37" s="321" t="s">
        <v>160</v>
      </c>
      <c r="B37" s="326">
        <v>2010507</v>
      </c>
      <c r="C37" s="326" t="s">
        <v>161</v>
      </c>
      <c r="D37" s="327">
        <v>206</v>
      </c>
      <c r="F37" s="308"/>
      <c r="G37" s="328">
        <v>2010505</v>
      </c>
      <c r="H37" s="328" t="s">
        <v>162</v>
      </c>
      <c r="I37" s="330">
        <f t="shared" si="0"/>
        <v>130</v>
      </c>
      <c r="J37" s="328">
        <v>129.64</v>
      </c>
      <c r="K37" s="328"/>
      <c r="L37" s="328"/>
      <c r="M37" s="328"/>
      <c r="N37" s="328">
        <v>129.64</v>
      </c>
    </row>
    <row r="38" s="305" customFormat="1" ht="19.9" customHeight="1" spans="1:14">
      <c r="A38" s="321" t="s">
        <v>163</v>
      </c>
      <c r="B38" s="326">
        <v>2010508</v>
      </c>
      <c r="C38" s="326" t="s">
        <v>164</v>
      </c>
      <c r="D38" s="327">
        <v>85</v>
      </c>
      <c r="F38" s="308"/>
      <c r="G38" s="328">
        <v>2010506</v>
      </c>
      <c r="H38" s="328" t="s">
        <v>165</v>
      </c>
      <c r="I38" s="330">
        <f t="shared" si="0"/>
        <v>131</v>
      </c>
      <c r="J38" s="328">
        <v>131.18</v>
      </c>
      <c r="K38" s="328"/>
      <c r="L38" s="328"/>
      <c r="M38" s="328"/>
      <c r="N38" s="328">
        <v>131.18</v>
      </c>
    </row>
    <row r="39" s="305" customFormat="1" ht="19.9" customHeight="1" spans="1:14">
      <c r="A39" s="321" t="s">
        <v>166</v>
      </c>
      <c r="B39" s="326">
        <v>2010550</v>
      </c>
      <c r="C39" s="326" t="s">
        <v>113</v>
      </c>
      <c r="D39" s="327">
        <v>190</v>
      </c>
      <c r="F39" s="308"/>
      <c r="G39" s="328">
        <v>2010507</v>
      </c>
      <c r="H39" s="328" t="s">
        <v>167</v>
      </c>
      <c r="I39" s="330">
        <f t="shared" si="0"/>
        <v>12</v>
      </c>
      <c r="J39" s="328">
        <v>11.5</v>
      </c>
      <c r="K39" s="328"/>
      <c r="L39" s="328"/>
      <c r="M39" s="328"/>
      <c r="N39" s="328">
        <v>11.5</v>
      </c>
    </row>
    <row r="40" s="306" customFormat="1" ht="19.9" customHeight="1" spans="1:16">
      <c r="A40" s="325" t="s">
        <v>168</v>
      </c>
      <c r="B40" s="322">
        <v>20106</v>
      </c>
      <c r="C40" s="322" t="s">
        <v>169</v>
      </c>
      <c r="D40" s="323">
        <v>1369</v>
      </c>
      <c r="F40" s="308"/>
      <c r="G40" s="328">
        <v>2010550</v>
      </c>
      <c r="H40" s="328" t="s">
        <v>114</v>
      </c>
      <c r="I40" s="330">
        <f t="shared" si="0"/>
        <v>208</v>
      </c>
      <c r="J40" s="328">
        <v>207.81</v>
      </c>
      <c r="K40" s="328">
        <v>207.81</v>
      </c>
      <c r="L40" s="328">
        <v>193.73</v>
      </c>
      <c r="M40" s="328">
        <v>14.08</v>
      </c>
      <c r="N40" s="328"/>
      <c r="O40" s="305"/>
      <c r="P40" s="305"/>
    </row>
    <row r="41" s="305" customFormat="1" ht="19.9" customHeight="1" spans="1:16">
      <c r="A41" s="321" t="s">
        <v>170</v>
      </c>
      <c r="B41" s="326">
        <v>2010601</v>
      </c>
      <c r="C41" s="326" t="s">
        <v>95</v>
      </c>
      <c r="D41" s="327">
        <v>483</v>
      </c>
      <c r="F41" s="308"/>
      <c r="G41" s="324">
        <v>20106</v>
      </c>
      <c r="H41" s="324" t="s">
        <v>171</v>
      </c>
      <c r="I41" s="329">
        <f t="shared" si="0"/>
        <v>1531</v>
      </c>
      <c r="J41" s="329">
        <v>1531.15</v>
      </c>
      <c r="K41" s="329">
        <v>1008.28</v>
      </c>
      <c r="L41" s="324">
        <v>909.4</v>
      </c>
      <c r="M41" s="324">
        <v>98.88</v>
      </c>
      <c r="N41" s="324">
        <v>522.87</v>
      </c>
      <c r="O41" s="306"/>
      <c r="P41" s="306"/>
    </row>
    <row r="42" s="305" customFormat="1" ht="19.9" customHeight="1" spans="1:14">
      <c r="A42" s="321" t="s">
        <v>172</v>
      </c>
      <c r="B42" s="326">
        <v>2010607</v>
      </c>
      <c r="C42" s="326" t="s">
        <v>173</v>
      </c>
      <c r="D42" s="327">
        <v>119</v>
      </c>
      <c r="F42" s="308"/>
      <c r="G42" s="328">
        <v>2010601</v>
      </c>
      <c r="H42" s="328" t="s">
        <v>96</v>
      </c>
      <c r="I42" s="330">
        <f t="shared" si="0"/>
        <v>602</v>
      </c>
      <c r="J42" s="328">
        <v>601.98</v>
      </c>
      <c r="K42" s="328">
        <v>601.98</v>
      </c>
      <c r="L42" s="328">
        <v>519.76</v>
      </c>
      <c r="M42" s="328">
        <v>82.22</v>
      </c>
      <c r="N42" s="328"/>
    </row>
    <row r="43" s="305" customFormat="1" ht="19.9" customHeight="1" spans="1:14">
      <c r="A43" s="321" t="s">
        <v>174</v>
      </c>
      <c r="B43" s="326">
        <v>2010608</v>
      </c>
      <c r="C43" s="326" t="s">
        <v>175</v>
      </c>
      <c r="D43" s="327">
        <v>300</v>
      </c>
      <c r="F43" s="308"/>
      <c r="G43" s="328">
        <v>2010607</v>
      </c>
      <c r="H43" s="328" t="s">
        <v>176</v>
      </c>
      <c r="I43" s="330">
        <f t="shared" si="0"/>
        <v>49</v>
      </c>
      <c r="J43" s="328">
        <v>49.47</v>
      </c>
      <c r="K43" s="328"/>
      <c r="L43" s="328"/>
      <c r="M43" s="328"/>
      <c r="N43" s="328">
        <v>49.47</v>
      </c>
    </row>
    <row r="44" s="305" customFormat="1" ht="19.9" customHeight="1" spans="1:14">
      <c r="A44" s="321" t="s">
        <v>177</v>
      </c>
      <c r="B44" s="326">
        <v>2010650</v>
      </c>
      <c r="C44" s="326" t="s">
        <v>113</v>
      </c>
      <c r="D44" s="327">
        <v>467</v>
      </c>
      <c r="F44" s="308"/>
      <c r="G44" s="328">
        <v>2010608</v>
      </c>
      <c r="H44" s="328" t="s">
        <v>178</v>
      </c>
      <c r="I44" s="330">
        <f t="shared" si="0"/>
        <v>473</v>
      </c>
      <c r="J44" s="328">
        <v>473.4</v>
      </c>
      <c r="K44" s="328"/>
      <c r="L44" s="328"/>
      <c r="M44" s="328"/>
      <c r="N44" s="328">
        <v>473.4</v>
      </c>
    </row>
    <row r="45" s="306" customFormat="1" ht="19.9" customHeight="1" spans="1:16">
      <c r="A45" s="325" t="s">
        <v>179</v>
      </c>
      <c r="B45" s="322">
        <v>20108</v>
      </c>
      <c r="C45" s="322" t="s">
        <v>180</v>
      </c>
      <c r="D45" s="323">
        <f>SUM(D46:D49)</f>
        <v>384</v>
      </c>
      <c r="F45" s="308"/>
      <c r="G45" s="328">
        <v>2010650</v>
      </c>
      <c r="H45" s="328" t="s">
        <v>114</v>
      </c>
      <c r="I45" s="330">
        <f t="shared" si="0"/>
        <v>406</v>
      </c>
      <c r="J45" s="328">
        <v>406.3</v>
      </c>
      <c r="K45" s="328">
        <v>406.3</v>
      </c>
      <c r="L45" s="328">
        <v>389.64</v>
      </c>
      <c r="M45" s="328">
        <v>16.66</v>
      </c>
      <c r="N45" s="328"/>
      <c r="O45" s="305"/>
      <c r="P45" s="305"/>
    </row>
    <row r="46" s="305" customFormat="1" ht="19.9" customHeight="1" spans="1:16">
      <c r="A46" s="321" t="s">
        <v>181</v>
      </c>
      <c r="B46" s="326">
        <v>2010801</v>
      </c>
      <c r="C46" s="326" t="s">
        <v>95</v>
      </c>
      <c r="D46" s="327">
        <v>200</v>
      </c>
      <c r="F46" s="308"/>
      <c r="G46" s="324">
        <v>20106</v>
      </c>
      <c r="H46" s="324" t="s">
        <v>171</v>
      </c>
      <c r="I46" s="329">
        <f t="shared" si="0"/>
        <v>1531</v>
      </c>
      <c r="J46" s="329">
        <v>1531.15</v>
      </c>
      <c r="K46" s="329">
        <v>1008.28</v>
      </c>
      <c r="L46" s="324">
        <v>909.4</v>
      </c>
      <c r="M46" s="324">
        <v>98.88</v>
      </c>
      <c r="N46" s="324">
        <v>522.87</v>
      </c>
      <c r="O46" s="306"/>
      <c r="P46" s="306"/>
    </row>
    <row r="47" s="305" customFormat="1" ht="19.9" customHeight="1" spans="1:14">
      <c r="A47" s="321" t="s">
        <v>182</v>
      </c>
      <c r="B47" s="326">
        <v>2010804</v>
      </c>
      <c r="C47" s="326" t="s">
        <v>183</v>
      </c>
      <c r="D47" s="327">
        <v>137</v>
      </c>
      <c r="F47" s="308"/>
      <c r="G47" s="328">
        <v>2010601</v>
      </c>
      <c r="H47" s="328" t="s">
        <v>96</v>
      </c>
      <c r="I47" s="330">
        <f t="shared" si="0"/>
        <v>602</v>
      </c>
      <c r="J47" s="328">
        <v>601.98</v>
      </c>
      <c r="K47" s="328">
        <v>601.98</v>
      </c>
      <c r="L47" s="328">
        <v>519.76</v>
      </c>
      <c r="M47" s="328">
        <v>82.22</v>
      </c>
      <c r="N47" s="328"/>
    </row>
    <row r="48" s="305" customFormat="1" ht="19.9" customHeight="1" spans="1:16">
      <c r="A48" s="321" t="s">
        <v>184</v>
      </c>
      <c r="B48" s="326">
        <v>2010806</v>
      </c>
      <c r="C48" s="326" t="s">
        <v>173</v>
      </c>
      <c r="D48" s="327">
        <v>2</v>
      </c>
      <c r="F48" s="308"/>
      <c r="G48" s="324">
        <v>20108</v>
      </c>
      <c r="H48" s="324" t="s">
        <v>185</v>
      </c>
      <c r="I48" s="329">
        <f t="shared" si="0"/>
        <v>220</v>
      </c>
      <c r="J48" s="324">
        <v>220.26</v>
      </c>
      <c r="K48" s="324">
        <v>220.26</v>
      </c>
      <c r="L48" s="324">
        <v>192.23</v>
      </c>
      <c r="M48" s="324">
        <v>28.04</v>
      </c>
      <c r="N48" s="324"/>
      <c r="O48" s="306"/>
      <c r="P48" s="306"/>
    </row>
    <row r="49" s="305" customFormat="1" ht="19.9" customHeight="1" spans="1:14">
      <c r="A49" s="321" t="s">
        <v>186</v>
      </c>
      <c r="B49" s="326">
        <v>2010850</v>
      </c>
      <c r="C49" s="326" t="s">
        <v>113</v>
      </c>
      <c r="D49" s="327">
        <v>45</v>
      </c>
      <c r="F49" s="308"/>
      <c r="G49" s="328">
        <v>2010801</v>
      </c>
      <c r="H49" s="328" t="s">
        <v>96</v>
      </c>
      <c r="I49" s="330">
        <f t="shared" si="0"/>
        <v>169</v>
      </c>
      <c r="J49" s="328">
        <v>168.89</v>
      </c>
      <c r="K49" s="328">
        <v>168.89</v>
      </c>
      <c r="L49" s="328">
        <v>145.43</v>
      </c>
      <c r="M49" s="328">
        <v>23.46</v>
      </c>
      <c r="N49" s="328"/>
    </row>
    <row r="50" s="306" customFormat="1" ht="19.9" customHeight="1" spans="1:16">
      <c r="A50" s="325" t="s">
        <v>187</v>
      </c>
      <c r="B50" s="322">
        <v>20111</v>
      </c>
      <c r="C50" s="322" t="s">
        <v>188</v>
      </c>
      <c r="D50" s="323">
        <v>1199</v>
      </c>
      <c r="F50" s="308"/>
      <c r="G50" s="328">
        <v>2011101</v>
      </c>
      <c r="H50" s="328" t="s">
        <v>96</v>
      </c>
      <c r="I50" s="330">
        <f t="shared" si="0"/>
        <v>667</v>
      </c>
      <c r="J50" s="328">
        <v>667.32</v>
      </c>
      <c r="K50" s="328">
        <v>667.32</v>
      </c>
      <c r="L50" s="328">
        <v>533.81</v>
      </c>
      <c r="M50" s="328">
        <v>133.51</v>
      </c>
      <c r="N50" s="328"/>
      <c r="O50" s="305"/>
      <c r="P50" s="305"/>
    </row>
    <row r="51" s="305" customFormat="1" ht="19.9" customHeight="1" spans="1:14">
      <c r="A51" s="321" t="s">
        <v>189</v>
      </c>
      <c r="B51" s="326">
        <v>2011101</v>
      </c>
      <c r="C51" s="326" t="s">
        <v>95</v>
      </c>
      <c r="D51" s="327">
        <v>817</v>
      </c>
      <c r="F51" s="308"/>
      <c r="G51" s="328">
        <v>2011102</v>
      </c>
      <c r="H51" s="328" t="s">
        <v>99</v>
      </c>
      <c r="I51" s="330">
        <f t="shared" si="0"/>
        <v>536</v>
      </c>
      <c r="J51" s="328">
        <v>535.64</v>
      </c>
      <c r="K51" s="328"/>
      <c r="L51" s="328"/>
      <c r="M51" s="328"/>
      <c r="N51" s="328">
        <v>535.64</v>
      </c>
    </row>
    <row r="52" s="305" customFormat="1" ht="19.9" customHeight="1" spans="1:14">
      <c r="A52" s="321" t="s">
        <v>190</v>
      </c>
      <c r="B52" s="326">
        <v>2011150</v>
      </c>
      <c r="C52" s="326" t="s">
        <v>113</v>
      </c>
      <c r="D52" s="327">
        <v>54</v>
      </c>
      <c r="F52" s="308"/>
      <c r="G52" s="328">
        <v>2011150</v>
      </c>
      <c r="H52" s="328" t="s">
        <v>114</v>
      </c>
      <c r="I52" s="330">
        <f t="shared" si="0"/>
        <v>49</v>
      </c>
      <c r="J52" s="328">
        <v>49.36</v>
      </c>
      <c r="K52" s="328">
        <v>49.36</v>
      </c>
      <c r="L52" s="328">
        <v>42.94</v>
      </c>
      <c r="M52" s="328">
        <v>6.42</v>
      </c>
      <c r="N52" s="328"/>
    </row>
    <row r="53" s="305" customFormat="1" ht="19.9" customHeight="1" spans="1:16">
      <c r="A53" s="321" t="s">
        <v>191</v>
      </c>
      <c r="B53" s="326">
        <v>2011199</v>
      </c>
      <c r="C53" s="326" t="s">
        <v>192</v>
      </c>
      <c r="D53" s="327">
        <v>328</v>
      </c>
      <c r="F53" s="308"/>
      <c r="G53" s="324">
        <v>20113</v>
      </c>
      <c r="H53" s="324" t="s">
        <v>193</v>
      </c>
      <c r="I53" s="329">
        <f t="shared" si="0"/>
        <v>4485</v>
      </c>
      <c r="J53" s="329">
        <v>4484.6</v>
      </c>
      <c r="K53" s="324">
        <v>704.45</v>
      </c>
      <c r="L53" s="324">
        <v>616.73</v>
      </c>
      <c r="M53" s="324">
        <v>87.72</v>
      </c>
      <c r="N53" s="329">
        <v>3780.15</v>
      </c>
      <c r="O53" s="306"/>
      <c r="P53" s="306"/>
    </row>
    <row r="54" s="306" customFormat="1" ht="19.9" customHeight="1" spans="1:16">
      <c r="A54" s="325" t="s">
        <v>194</v>
      </c>
      <c r="B54" s="322">
        <v>20113</v>
      </c>
      <c r="C54" s="322" t="s">
        <v>195</v>
      </c>
      <c r="D54" s="323">
        <v>965</v>
      </c>
      <c r="F54" s="308"/>
      <c r="G54" s="328">
        <v>2011301</v>
      </c>
      <c r="H54" s="328" t="s">
        <v>96</v>
      </c>
      <c r="I54" s="330">
        <f t="shared" si="0"/>
        <v>550</v>
      </c>
      <c r="J54" s="328">
        <v>549.59</v>
      </c>
      <c r="K54" s="328">
        <v>454.59</v>
      </c>
      <c r="L54" s="328">
        <v>397.18</v>
      </c>
      <c r="M54" s="328">
        <v>57.4</v>
      </c>
      <c r="N54" s="328">
        <v>95</v>
      </c>
      <c r="O54" s="305"/>
      <c r="P54" s="305"/>
    </row>
    <row r="55" s="305" customFormat="1" ht="19.9" customHeight="1" spans="1:14">
      <c r="A55" s="321" t="s">
        <v>196</v>
      </c>
      <c r="B55" s="326">
        <v>2011301</v>
      </c>
      <c r="C55" s="326" t="s">
        <v>95</v>
      </c>
      <c r="D55" s="327">
        <v>453</v>
      </c>
      <c r="F55" s="308"/>
      <c r="G55" s="328">
        <v>2011302</v>
      </c>
      <c r="H55" s="328" t="s">
        <v>99</v>
      </c>
      <c r="I55" s="330">
        <f t="shared" si="0"/>
        <v>8</v>
      </c>
      <c r="J55" s="328">
        <v>7.72</v>
      </c>
      <c r="K55" s="328"/>
      <c r="L55" s="328"/>
      <c r="M55" s="328"/>
      <c r="N55" s="328">
        <v>7.72</v>
      </c>
    </row>
    <row r="56" s="305" customFormat="1" ht="19.9" customHeight="1" spans="1:14">
      <c r="A56" s="321" t="s">
        <v>197</v>
      </c>
      <c r="B56" s="326">
        <v>2011308</v>
      </c>
      <c r="C56" s="326" t="s">
        <v>198</v>
      </c>
      <c r="D56" s="327">
        <v>100</v>
      </c>
      <c r="F56" s="308"/>
      <c r="G56" s="328">
        <v>2011308</v>
      </c>
      <c r="H56" s="328" t="s">
        <v>199</v>
      </c>
      <c r="I56" s="330">
        <f t="shared" si="0"/>
        <v>3677</v>
      </c>
      <c r="J56" s="330">
        <v>3677.43</v>
      </c>
      <c r="K56" s="328"/>
      <c r="L56" s="328"/>
      <c r="M56" s="328"/>
      <c r="N56" s="330">
        <v>3677.43</v>
      </c>
    </row>
    <row r="57" s="305" customFormat="1" ht="19.9" customHeight="1" spans="1:14">
      <c r="A57" s="321" t="s">
        <v>200</v>
      </c>
      <c r="B57" s="326">
        <v>2011350</v>
      </c>
      <c r="C57" s="326" t="s">
        <v>113</v>
      </c>
      <c r="D57" s="327">
        <v>412</v>
      </c>
      <c r="F57" s="308"/>
      <c r="G57" s="328">
        <v>2011350</v>
      </c>
      <c r="H57" s="328" t="s">
        <v>114</v>
      </c>
      <c r="I57" s="330">
        <f t="shared" si="0"/>
        <v>250</v>
      </c>
      <c r="J57" s="328">
        <v>249.86</v>
      </c>
      <c r="K57" s="328">
        <v>249.86</v>
      </c>
      <c r="L57" s="328">
        <v>219.54</v>
      </c>
      <c r="M57" s="328">
        <v>30.32</v>
      </c>
      <c r="N57" s="328"/>
    </row>
    <row r="58" s="306" customFormat="1" ht="19.9" customHeight="1" spans="1:14">
      <c r="A58" s="325" t="s">
        <v>201</v>
      </c>
      <c r="B58" s="322">
        <v>20114</v>
      </c>
      <c r="C58" s="322" t="s">
        <v>202</v>
      </c>
      <c r="D58" s="323">
        <v>30</v>
      </c>
      <c r="F58" s="308"/>
      <c r="G58" s="324">
        <v>20123</v>
      </c>
      <c r="H58" s="324" t="s">
        <v>203</v>
      </c>
      <c r="I58" s="329">
        <f t="shared" si="0"/>
        <v>175</v>
      </c>
      <c r="J58" s="324">
        <v>174.55</v>
      </c>
      <c r="K58" s="324">
        <v>134.38</v>
      </c>
      <c r="L58" s="324">
        <v>108.88</v>
      </c>
      <c r="M58" s="324">
        <v>25.49</v>
      </c>
      <c r="N58" s="324">
        <v>40.17</v>
      </c>
    </row>
    <row r="59" s="305" customFormat="1" ht="19.9" customHeight="1" spans="1:14">
      <c r="A59" s="321" t="s">
        <v>204</v>
      </c>
      <c r="B59" s="326">
        <v>2011401</v>
      </c>
      <c r="C59" s="326" t="s">
        <v>95</v>
      </c>
      <c r="D59" s="327">
        <v>30</v>
      </c>
      <c r="F59" s="308"/>
      <c r="G59" s="328">
        <v>2012301</v>
      </c>
      <c r="H59" s="328" t="s">
        <v>96</v>
      </c>
      <c r="I59" s="330">
        <f t="shared" si="0"/>
        <v>95</v>
      </c>
      <c r="J59" s="328">
        <v>94.75</v>
      </c>
      <c r="K59" s="328">
        <v>94.75</v>
      </c>
      <c r="L59" s="328">
        <v>80.1</v>
      </c>
      <c r="M59" s="328">
        <v>14.65</v>
      </c>
      <c r="N59" s="328"/>
    </row>
    <row r="60" s="306" customFormat="1" ht="19.9" customHeight="1" spans="1:16">
      <c r="A60" s="325" t="s">
        <v>205</v>
      </c>
      <c r="B60" s="322">
        <v>20123</v>
      </c>
      <c r="C60" s="322" t="s">
        <v>206</v>
      </c>
      <c r="D60" s="323">
        <v>195</v>
      </c>
      <c r="F60" s="308"/>
      <c r="G60" s="328">
        <v>2012302</v>
      </c>
      <c r="H60" s="328" t="s">
        <v>99</v>
      </c>
      <c r="I60" s="330">
        <f t="shared" si="0"/>
        <v>5</v>
      </c>
      <c r="J60" s="328">
        <v>4.8</v>
      </c>
      <c r="K60" s="328">
        <v>4.8</v>
      </c>
      <c r="L60" s="328"/>
      <c r="M60" s="328">
        <v>4.8</v>
      </c>
      <c r="N60" s="328"/>
      <c r="O60" s="305"/>
      <c r="P60" s="305"/>
    </row>
    <row r="61" s="305" customFormat="1" ht="19.9" customHeight="1" spans="1:14">
      <c r="A61" s="321" t="s">
        <v>207</v>
      </c>
      <c r="B61" s="326">
        <v>2012301</v>
      </c>
      <c r="C61" s="326" t="s">
        <v>95</v>
      </c>
      <c r="D61" s="327">
        <v>96</v>
      </c>
      <c r="F61" s="308"/>
      <c r="G61" s="328">
        <v>2012304</v>
      </c>
      <c r="H61" s="328" t="s">
        <v>208</v>
      </c>
      <c r="I61" s="330">
        <f t="shared" si="0"/>
        <v>40</v>
      </c>
      <c r="J61" s="328">
        <v>40.17</v>
      </c>
      <c r="K61" s="328"/>
      <c r="L61" s="328"/>
      <c r="M61" s="328"/>
      <c r="N61" s="328">
        <v>40.17</v>
      </c>
    </row>
    <row r="62" s="305" customFormat="1" ht="19.9" customHeight="1" spans="1:14">
      <c r="A62" s="321" t="s">
        <v>209</v>
      </c>
      <c r="B62" s="326">
        <v>2012304</v>
      </c>
      <c r="C62" s="326" t="s">
        <v>210</v>
      </c>
      <c r="D62" s="327">
        <v>56</v>
      </c>
      <c r="F62" s="308"/>
      <c r="G62" s="328">
        <v>2012350</v>
      </c>
      <c r="H62" s="328" t="s">
        <v>114</v>
      </c>
      <c r="I62" s="330">
        <f t="shared" si="0"/>
        <v>35</v>
      </c>
      <c r="J62" s="328">
        <v>34.83</v>
      </c>
      <c r="K62" s="328">
        <v>34.83</v>
      </c>
      <c r="L62" s="328">
        <v>28.78</v>
      </c>
      <c r="M62" s="328">
        <v>6.05</v>
      </c>
      <c r="N62" s="328"/>
    </row>
    <row r="63" s="305" customFormat="1" ht="19.9" customHeight="1" spans="1:16">
      <c r="A63" s="321" t="s">
        <v>211</v>
      </c>
      <c r="B63" s="326">
        <v>2012350</v>
      </c>
      <c r="C63" s="326" t="s">
        <v>113</v>
      </c>
      <c r="D63" s="327">
        <v>43</v>
      </c>
      <c r="F63" s="308"/>
      <c r="G63" s="324">
        <v>20126</v>
      </c>
      <c r="H63" s="324" t="s">
        <v>212</v>
      </c>
      <c r="I63" s="329">
        <f t="shared" si="0"/>
        <v>222</v>
      </c>
      <c r="J63" s="324">
        <v>222.35</v>
      </c>
      <c r="K63" s="324">
        <v>99.35</v>
      </c>
      <c r="L63" s="324">
        <v>85.97</v>
      </c>
      <c r="M63" s="324">
        <v>13.38</v>
      </c>
      <c r="N63" s="324">
        <v>123</v>
      </c>
      <c r="O63" s="306"/>
      <c r="P63" s="306"/>
    </row>
    <row r="64" s="306" customFormat="1" ht="19.9" customHeight="1" spans="1:16">
      <c r="A64" s="325" t="s">
        <v>213</v>
      </c>
      <c r="B64" s="322">
        <v>20126</v>
      </c>
      <c r="C64" s="322" t="s">
        <v>214</v>
      </c>
      <c r="D64" s="323">
        <v>148</v>
      </c>
      <c r="F64" s="308"/>
      <c r="G64" s="328">
        <v>2012601</v>
      </c>
      <c r="H64" s="328" t="s">
        <v>96</v>
      </c>
      <c r="I64" s="330">
        <f t="shared" si="0"/>
        <v>99</v>
      </c>
      <c r="J64" s="328">
        <v>99.35</v>
      </c>
      <c r="K64" s="328">
        <v>99.35</v>
      </c>
      <c r="L64" s="328">
        <v>85.97</v>
      </c>
      <c r="M64" s="328">
        <v>13.38</v>
      </c>
      <c r="N64" s="328"/>
      <c r="O64" s="305"/>
      <c r="P64" s="305"/>
    </row>
    <row r="65" s="305" customFormat="1" ht="19.9" customHeight="1" spans="1:14">
      <c r="A65" s="321" t="s">
        <v>215</v>
      </c>
      <c r="B65" s="326">
        <v>2012601</v>
      </c>
      <c r="C65" s="326" t="s">
        <v>95</v>
      </c>
      <c r="D65" s="327">
        <v>105</v>
      </c>
      <c r="F65" s="308"/>
      <c r="G65" s="328">
        <v>2012604</v>
      </c>
      <c r="H65" s="328" t="s">
        <v>216</v>
      </c>
      <c r="I65" s="330">
        <f t="shared" si="0"/>
        <v>123</v>
      </c>
      <c r="J65" s="328">
        <v>123</v>
      </c>
      <c r="K65" s="328"/>
      <c r="L65" s="328"/>
      <c r="M65" s="328"/>
      <c r="N65" s="328">
        <v>123</v>
      </c>
    </row>
    <row r="66" s="305" customFormat="1" ht="19.9" customHeight="1" spans="1:16">
      <c r="A66" s="321" t="s">
        <v>217</v>
      </c>
      <c r="B66" s="326">
        <v>2012604</v>
      </c>
      <c r="C66" s="326" t="s">
        <v>218</v>
      </c>
      <c r="D66" s="327">
        <v>43</v>
      </c>
      <c r="F66" s="308"/>
      <c r="G66" s="324">
        <v>20128</v>
      </c>
      <c r="H66" s="324" t="s">
        <v>219</v>
      </c>
      <c r="I66" s="329">
        <f t="shared" si="0"/>
        <v>269</v>
      </c>
      <c r="J66" s="324">
        <v>269.33</v>
      </c>
      <c r="K66" s="324">
        <v>59.33</v>
      </c>
      <c r="L66" s="324">
        <v>51.24</v>
      </c>
      <c r="M66" s="324">
        <v>8.09</v>
      </c>
      <c r="N66" s="324">
        <v>210</v>
      </c>
      <c r="O66" s="306"/>
      <c r="P66" s="306"/>
    </row>
    <row r="67" s="306" customFormat="1" ht="19.9" customHeight="1" spans="1:16">
      <c r="A67" s="325" t="s">
        <v>220</v>
      </c>
      <c r="B67" s="322">
        <v>20128</v>
      </c>
      <c r="C67" s="322" t="s">
        <v>221</v>
      </c>
      <c r="D67" s="323">
        <v>62</v>
      </c>
      <c r="F67" s="308"/>
      <c r="G67" s="328">
        <v>2012801</v>
      </c>
      <c r="H67" s="328" t="s">
        <v>96</v>
      </c>
      <c r="I67" s="330">
        <f t="shared" si="0"/>
        <v>59</v>
      </c>
      <c r="J67" s="328">
        <v>59.33</v>
      </c>
      <c r="K67" s="328">
        <v>59.33</v>
      </c>
      <c r="L67" s="328">
        <v>51.24</v>
      </c>
      <c r="M67" s="328">
        <v>8.09</v>
      </c>
      <c r="N67" s="328"/>
      <c r="O67" s="305"/>
      <c r="P67" s="305"/>
    </row>
    <row r="68" s="305" customFormat="1" ht="19.9" customHeight="1" spans="1:14">
      <c r="A68" s="321" t="s">
        <v>222</v>
      </c>
      <c r="B68" s="326">
        <v>2012801</v>
      </c>
      <c r="C68" s="326" t="s">
        <v>95</v>
      </c>
      <c r="D68" s="327">
        <v>57</v>
      </c>
      <c r="F68" s="308"/>
      <c r="G68" s="328">
        <v>2012899</v>
      </c>
      <c r="H68" s="328" t="s">
        <v>223</v>
      </c>
      <c r="I68" s="330">
        <f t="shared" si="0"/>
        <v>210</v>
      </c>
      <c r="J68" s="328">
        <v>210</v>
      </c>
      <c r="K68" s="328"/>
      <c r="L68" s="328"/>
      <c r="M68" s="328"/>
      <c r="N68" s="328">
        <v>210</v>
      </c>
    </row>
    <row r="69" s="305" customFormat="1" ht="19.9" customHeight="1" spans="1:16">
      <c r="A69" s="321" t="s">
        <v>224</v>
      </c>
      <c r="B69" s="326">
        <v>2012802</v>
      </c>
      <c r="C69" s="326" t="s">
        <v>98</v>
      </c>
      <c r="D69" s="327">
        <v>5</v>
      </c>
      <c r="F69" s="308"/>
      <c r="G69" s="324">
        <v>20129</v>
      </c>
      <c r="H69" s="324" t="s">
        <v>225</v>
      </c>
      <c r="I69" s="329">
        <f t="shared" si="0"/>
        <v>360</v>
      </c>
      <c r="J69" s="324">
        <v>359.58</v>
      </c>
      <c r="K69" s="324">
        <v>198.53</v>
      </c>
      <c r="L69" s="324">
        <v>173.97</v>
      </c>
      <c r="M69" s="324">
        <v>24.56</v>
      </c>
      <c r="N69" s="324">
        <v>161.05</v>
      </c>
      <c r="O69" s="306"/>
      <c r="P69" s="306"/>
    </row>
    <row r="70" s="306" customFormat="1" ht="19.9" customHeight="1" spans="1:16">
      <c r="A70" s="325" t="s">
        <v>226</v>
      </c>
      <c r="B70" s="322">
        <v>20129</v>
      </c>
      <c r="C70" s="322" t="s">
        <v>227</v>
      </c>
      <c r="D70" s="323">
        <v>387</v>
      </c>
      <c r="F70" s="308"/>
      <c r="G70" s="328">
        <v>2012901</v>
      </c>
      <c r="H70" s="328" t="s">
        <v>96</v>
      </c>
      <c r="I70" s="330">
        <f t="shared" ref="I70:I133" si="1">ROUND(J70,0)</f>
        <v>190</v>
      </c>
      <c r="J70" s="328">
        <v>189.81</v>
      </c>
      <c r="K70" s="328">
        <v>189.81</v>
      </c>
      <c r="L70" s="328">
        <v>165.25</v>
      </c>
      <c r="M70" s="328">
        <v>24.56</v>
      </c>
      <c r="N70" s="328"/>
      <c r="O70" s="305"/>
      <c r="P70" s="305"/>
    </row>
    <row r="71" s="305" customFormat="1" ht="19.9" customHeight="1" spans="1:14">
      <c r="A71" s="321" t="s">
        <v>228</v>
      </c>
      <c r="B71" s="326">
        <v>2012901</v>
      </c>
      <c r="C71" s="326" t="s">
        <v>95</v>
      </c>
      <c r="D71" s="327">
        <v>240</v>
      </c>
      <c r="F71" s="308"/>
      <c r="G71" s="328">
        <v>2012902</v>
      </c>
      <c r="H71" s="328" t="s">
        <v>99</v>
      </c>
      <c r="I71" s="330">
        <f t="shared" si="1"/>
        <v>78</v>
      </c>
      <c r="J71" s="328">
        <v>78</v>
      </c>
      <c r="K71" s="328"/>
      <c r="L71" s="328"/>
      <c r="M71" s="328"/>
      <c r="N71" s="328">
        <v>78</v>
      </c>
    </row>
    <row r="72" s="305" customFormat="1" ht="19.9" customHeight="1" spans="1:14">
      <c r="A72" s="321" t="s">
        <v>229</v>
      </c>
      <c r="B72" s="326">
        <v>2012902</v>
      </c>
      <c r="C72" s="326" t="s">
        <v>98</v>
      </c>
      <c r="D72" s="327">
        <v>68</v>
      </c>
      <c r="F72" s="308"/>
      <c r="G72" s="328">
        <v>2012950</v>
      </c>
      <c r="H72" s="328" t="s">
        <v>114</v>
      </c>
      <c r="I72" s="330">
        <f t="shared" si="1"/>
        <v>37</v>
      </c>
      <c r="J72" s="328">
        <v>37.46</v>
      </c>
      <c r="K72" s="328">
        <v>8.72</v>
      </c>
      <c r="L72" s="328">
        <v>8.72</v>
      </c>
      <c r="M72" s="328"/>
      <c r="N72" s="328">
        <v>28.74</v>
      </c>
    </row>
    <row r="73" s="305" customFormat="1" ht="19.9" customHeight="1" spans="1:16">
      <c r="A73" s="321" t="s">
        <v>230</v>
      </c>
      <c r="B73" s="326">
        <v>2012999</v>
      </c>
      <c r="C73" s="326" t="s">
        <v>231</v>
      </c>
      <c r="D73" s="327">
        <v>79</v>
      </c>
      <c r="F73" s="308"/>
      <c r="G73" s="324">
        <v>20131</v>
      </c>
      <c r="H73" s="324" t="s">
        <v>232</v>
      </c>
      <c r="I73" s="329">
        <f t="shared" si="1"/>
        <v>3529</v>
      </c>
      <c r="J73" s="329">
        <v>3529.27</v>
      </c>
      <c r="K73" s="329">
        <v>1421.43</v>
      </c>
      <c r="L73" s="329">
        <v>1273.3</v>
      </c>
      <c r="M73" s="324">
        <v>148.13</v>
      </c>
      <c r="N73" s="329">
        <v>2107.85</v>
      </c>
      <c r="O73" s="306"/>
      <c r="P73" s="306"/>
    </row>
    <row r="74" s="306" customFormat="1" ht="19.9" customHeight="1" spans="1:16">
      <c r="A74" s="321" t="s">
        <v>233</v>
      </c>
      <c r="B74" s="322">
        <v>20131</v>
      </c>
      <c r="C74" s="322" t="s">
        <v>234</v>
      </c>
      <c r="D74" s="323">
        <v>2400</v>
      </c>
      <c r="F74" s="308"/>
      <c r="G74" s="328">
        <v>2013101</v>
      </c>
      <c r="H74" s="328" t="s">
        <v>96</v>
      </c>
      <c r="I74" s="330">
        <f t="shared" si="1"/>
        <v>1243</v>
      </c>
      <c r="J74" s="330">
        <v>1243.13</v>
      </c>
      <c r="K74" s="330">
        <v>1195.13</v>
      </c>
      <c r="L74" s="330">
        <v>1061.16</v>
      </c>
      <c r="M74" s="328">
        <v>133.97</v>
      </c>
      <c r="N74" s="328">
        <v>48</v>
      </c>
      <c r="O74" s="305"/>
      <c r="P74" s="305"/>
    </row>
    <row r="75" s="305" customFormat="1" ht="19.9" customHeight="1" spans="1:14">
      <c r="A75" s="321" t="s">
        <v>235</v>
      </c>
      <c r="B75" s="326">
        <v>2013101</v>
      </c>
      <c r="C75" s="326" t="s">
        <v>95</v>
      </c>
      <c r="D75" s="327">
        <v>1087</v>
      </c>
      <c r="F75" s="308"/>
      <c r="G75" s="328">
        <v>2013102</v>
      </c>
      <c r="H75" s="328" t="s">
        <v>99</v>
      </c>
      <c r="I75" s="330">
        <f t="shared" si="1"/>
        <v>938</v>
      </c>
      <c r="J75" s="328">
        <v>937.75</v>
      </c>
      <c r="K75" s="328"/>
      <c r="L75" s="328"/>
      <c r="M75" s="328"/>
      <c r="N75" s="328">
        <v>937.75</v>
      </c>
    </row>
    <row r="76" s="305" customFormat="1" ht="19.9" customHeight="1" spans="1:14">
      <c r="A76" s="321" t="s">
        <v>236</v>
      </c>
      <c r="B76" s="326">
        <v>2013102</v>
      </c>
      <c r="C76" s="326" t="s">
        <v>98</v>
      </c>
      <c r="D76" s="327">
        <v>478</v>
      </c>
      <c r="F76" s="308"/>
      <c r="G76" s="328">
        <v>2013150</v>
      </c>
      <c r="H76" s="328" t="s">
        <v>114</v>
      </c>
      <c r="I76" s="330">
        <f t="shared" si="1"/>
        <v>216</v>
      </c>
      <c r="J76" s="328">
        <v>216.38</v>
      </c>
      <c r="K76" s="328">
        <v>216.38</v>
      </c>
      <c r="L76" s="328">
        <v>202.23</v>
      </c>
      <c r="M76" s="328">
        <v>14.15</v>
      </c>
      <c r="N76" s="328"/>
    </row>
    <row r="77" s="305" customFormat="1" ht="19.9" customHeight="1" spans="1:14">
      <c r="A77" s="321" t="s">
        <v>237</v>
      </c>
      <c r="B77" s="326">
        <v>2013150</v>
      </c>
      <c r="C77" s="326" t="s">
        <v>113</v>
      </c>
      <c r="D77" s="327">
        <v>194</v>
      </c>
      <c r="F77" s="308"/>
      <c r="G77" s="328">
        <v>2013199</v>
      </c>
      <c r="H77" s="328" t="s">
        <v>238</v>
      </c>
      <c r="I77" s="330">
        <f t="shared" si="1"/>
        <v>1132</v>
      </c>
      <c r="J77" s="330">
        <v>1132.01</v>
      </c>
      <c r="K77" s="328">
        <v>9.92</v>
      </c>
      <c r="L77" s="328">
        <v>9.92</v>
      </c>
      <c r="M77" s="328"/>
      <c r="N77" s="330">
        <v>1122.09</v>
      </c>
    </row>
    <row r="78" s="305" customFormat="1" ht="19.9" customHeight="1" spans="1:16">
      <c r="A78" s="321" t="s">
        <v>239</v>
      </c>
      <c r="B78" s="326">
        <v>2013199</v>
      </c>
      <c r="C78" s="326" t="s">
        <v>240</v>
      </c>
      <c r="D78" s="327">
        <v>641</v>
      </c>
      <c r="F78" s="308"/>
      <c r="G78" s="324">
        <v>20132</v>
      </c>
      <c r="H78" s="324" t="s">
        <v>241</v>
      </c>
      <c r="I78" s="329">
        <f t="shared" si="1"/>
        <v>617</v>
      </c>
      <c r="J78" s="324">
        <v>617.18</v>
      </c>
      <c r="K78" s="324">
        <v>348.03</v>
      </c>
      <c r="L78" s="324">
        <v>298.49</v>
      </c>
      <c r="M78" s="324">
        <v>49.55</v>
      </c>
      <c r="N78" s="324">
        <v>269.15</v>
      </c>
      <c r="O78" s="306"/>
      <c r="P78" s="306"/>
    </row>
    <row r="79" s="306" customFormat="1" ht="19.9" customHeight="1" spans="1:16">
      <c r="A79" s="321" t="s">
        <v>242</v>
      </c>
      <c r="B79" s="322">
        <v>20132</v>
      </c>
      <c r="C79" s="322" t="s">
        <v>243</v>
      </c>
      <c r="D79" s="323">
        <v>602</v>
      </c>
      <c r="F79" s="308"/>
      <c r="G79" s="328">
        <v>2013201</v>
      </c>
      <c r="H79" s="328" t="s">
        <v>96</v>
      </c>
      <c r="I79" s="330">
        <f t="shared" si="1"/>
        <v>284</v>
      </c>
      <c r="J79" s="328">
        <v>284.42</v>
      </c>
      <c r="K79" s="328">
        <v>284.42</v>
      </c>
      <c r="L79" s="328">
        <v>241.18</v>
      </c>
      <c r="M79" s="328">
        <v>43.23</v>
      </c>
      <c r="N79" s="328"/>
      <c r="O79" s="305"/>
      <c r="P79" s="305"/>
    </row>
    <row r="80" s="305" customFormat="1" ht="19.9" customHeight="1" spans="1:14">
      <c r="A80" s="321" t="s">
        <v>244</v>
      </c>
      <c r="B80" s="326">
        <v>2013201</v>
      </c>
      <c r="C80" s="326" t="s">
        <v>95</v>
      </c>
      <c r="D80" s="327">
        <v>255</v>
      </c>
      <c r="F80" s="308"/>
      <c r="G80" s="328">
        <v>2013202</v>
      </c>
      <c r="H80" s="328" t="s">
        <v>99</v>
      </c>
      <c r="I80" s="330">
        <f t="shared" si="1"/>
        <v>271</v>
      </c>
      <c r="J80" s="328">
        <v>270.55</v>
      </c>
      <c r="K80" s="328">
        <v>1.4</v>
      </c>
      <c r="L80" s="328"/>
      <c r="M80" s="328">
        <v>1.4</v>
      </c>
      <c r="N80" s="328">
        <v>269.15</v>
      </c>
    </row>
    <row r="81" s="305" customFormat="1" ht="19.9" customHeight="1" spans="1:14">
      <c r="A81" s="321" t="s">
        <v>245</v>
      </c>
      <c r="B81" s="326">
        <v>2013202</v>
      </c>
      <c r="C81" s="326" t="s">
        <v>98</v>
      </c>
      <c r="D81" s="327">
        <v>275</v>
      </c>
      <c r="F81" s="308"/>
      <c r="G81" s="328">
        <v>2013250</v>
      </c>
      <c r="H81" s="328" t="s">
        <v>114</v>
      </c>
      <c r="I81" s="330">
        <f t="shared" si="1"/>
        <v>62</v>
      </c>
      <c r="J81" s="328">
        <v>62.21</v>
      </c>
      <c r="K81" s="328">
        <v>62.21</v>
      </c>
      <c r="L81" s="328">
        <v>57.3</v>
      </c>
      <c r="M81" s="328">
        <v>4.91</v>
      </c>
      <c r="N81" s="328"/>
    </row>
    <row r="82" s="305" customFormat="1" ht="19.9" customHeight="1" spans="1:16">
      <c r="A82" s="321" t="s">
        <v>246</v>
      </c>
      <c r="B82" s="326">
        <v>2013250</v>
      </c>
      <c r="C82" s="326" t="s">
        <v>113</v>
      </c>
      <c r="D82" s="327">
        <v>72</v>
      </c>
      <c r="F82" s="308"/>
      <c r="G82" s="324">
        <v>20133</v>
      </c>
      <c r="H82" s="324" t="s">
        <v>247</v>
      </c>
      <c r="I82" s="329">
        <f t="shared" si="1"/>
        <v>1137</v>
      </c>
      <c r="J82" s="329">
        <v>1136.69</v>
      </c>
      <c r="K82" s="324">
        <v>426.19</v>
      </c>
      <c r="L82" s="324">
        <v>377.52</v>
      </c>
      <c r="M82" s="324">
        <v>48.67</v>
      </c>
      <c r="N82" s="324">
        <v>710.5</v>
      </c>
      <c r="O82" s="306"/>
      <c r="P82" s="306"/>
    </row>
    <row r="83" s="306" customFormat="1" ht="19.9" customHeight="1" spans="1:16">
      <c r="A83" s="321" t="s">
        <v>248</v>
      </c>
      <c r="B83" s="322">
        <v>20133</v>
      </c>
      <c r="C83" s="322" t="s">
        <v>249</v>
      </c>
      <c r="D83" s="323">
        <v>911</v>
      </c>
      <c r="F83" s="308"/>
      <c r="G83" s="328">
        <v>2013301</v>
      </c>
      <c r="H83" s="328" t="s">
        <v>96</v>
      </c>
      <c r="I83" s="330">
        <f t="shared" si="1"/>
        <v>185</v>
      </c>
      <c r="J83" s="328">
        <v>185.25</v>
      </c>
      <c r="K83" s="328">
        <v>185.25</v>
      </c>
      <c r="L83" s="328">
        <v>156.91</v>
      </c>
      <c r="M83" s="328">
        <v>28.34</v>
      </c>
      <c r="N83" s="328"/>
      <c r="O83" s="305"/>
      <c r="P83" s="305"/>
    </row>
    <row r="84" s="305" customFormat="1" ht="19.9" customHeight="1" spans="1:14">
      <c r="A84" s="321" t="s">
        <v>250</v>
      </c>
      <c r="B84" s="326">
        <v>2013301</v>
      </c>
      <c r="C84" s="326" t="s">
        <v>95</v>
      </c>
      <c r="D84" s="327" t="s">
        <v>251</v>
      </c>
      <c r="F84" s="308"/>
      <c r="G84" s="328">
        <v>2013302</v>
      </c>
      <c r="H84" s="328" t="s">
        <v>99</v>
      </c>
      <c r="I84" s="330">
        <f t="shared" si="1"/>
        <v>523</v>
      </c>
      <c r="J84" s="328">
        <v>522.5</v>
      </c>
      <c r="K84" s="328"/>
      <c r="L84" s="328"/>
      <c r="M84" s="328"/>
      <c r="N84" s="328">
        <v>522.5</v>
      </c>
    </row>
    <row r="85" s="305" customFormat="1" ht="19.9" customHeight="1" spans="1:14">
      <c r="A85" s="321" t="s">
        <v>252</v>
      </c>
      <c r="B85" s="326">
        <v>2013302</v>
      </c>
      <c r="C85" s="326" t="s">
        <v>98</v>
      </c>
      <c r="D85" s="327">
        <v>382</v>
      </c>
      <c r="F85" s="308"/>
      <c r="G85" s="328">
        <v>2013350</v>
      </c>
      <c r="H85" s="328" t="s">
        <v>114</v>
      </c>
      <c r="I85" s="330">
        <f t="shared" si="1"/>
        <v>241</v>
      </c>
      <c r="J85" s="328">
        <v>240.94</v>
      </c>
      <c r="K85" s="328">
        <v>240.94</v>
      </c>
      <c r="L85" s="328">
        <v>220.61</v>
      </c>
      <c r="M85" s="328">
        <v>20.33</v>
      </c>
      <c r="N85" s="328"/>
    </row>
    <row r="86" s="305" customFormat="1" ht="19.9" customHeight="1" spans="1:14">
      <c r="A86" s="321" t="s">
        <v>253</v>
      </c>
      <c r="B86" s="326">
        <v>2013350</v>
      </c>
      <c r="C86" s="326" t="s">
        <v>113</v>
      </c>
      <c r="D86" s="327">
        <v>223</v>
      </c>
      <c r="F86" s="308"/>
      <c r="G86" s="328">
        <v>2013399</v>
      </c>
      <c r="H86" s="328" t="s">
        <v>254</v>
      </c>
      <c r="I86" s="330">
        <f t="shared" si="1"/>
        <v>188</v>
      </c>
      <c r="J86" s="328">
        <v>188</v>
      </c>
      <c r="K86" s="328"/>
      <c r="L86" s="328"/>
      <c r="M86" s="328"/>
      <c r="N86" s="328">
        <v>188</v>
      </c>
    </row>
    <row r="87" s="305" customFormat="1" ht="19.9" customHeight="1" spans="1:16">
      <c r="A87" s="321" t="s">
        <v>255</v>
      </c>
      <c r="B87" s="326">
        <v>2013399</v>
      </c>
      <c r="C87" s="326" t="s">
        <v>256</v>
      </c>
      <c r="D87" s="327">
        <v>134</v>
      </c>
      <c r="F87" s="308"/>
      <c r="G87" s="324">
        <v>20134</v>
      </c>
      <c r="H87" s="324" t="s">
        <v>257</v>
      </c>
      <c r="I87" s="329">
        <f t="shared" si="1"/>
        <v>134</v>
      </c>
      <c r="J87" s="324">
        <v>134.27</v>
      </c>
      <c r="K87" s="324">
        <v>66.35</v>
      </c>
      <c r="L87" s="324">
        <v>56.28</v>
      </c>
      <c r="M87" s="324">
        <v>10.07</v>
      </c>
      <c r="N87" s="324">
        <v>67.92</v>
      </c>
      <c r="O87" s="306"/>
      <c r="P87" s="306"/>
    </row>
    <row r="88" s="306" customFormat="1" ht="19.9" customHeight="1" spans="1:16">
      <c r="A88" s="321" t="s">
        <v>258</v>
      </c>
      <c r="B88" s="322">
        <v>20134</v>
      </c>
      <c r="C88" s="322" t="s">
        <v>259</v>
      </c>
      <c r="D88" s="323">
        <v>137</v>
      </c>
      <c r="F88" s="308"/>
      <c r="G88" s="328">
        <v>2013401</v>
      </c>
      <c r="H88" s="328" t="s">
        <v>96</v>
      </c>
      <c r="I88" s="330">
        <f t="shared" si="1"/>
        <v>66</v>
      </c>
      <c r="J88" s="328">
        <v>66.35</v>
      </c>
      <c r="K88" s="328">
        <v>66.35</v>
      </c>
      <c r="L88" s="328">
        <v>56.28</v>
      </c>
      <c r="M88" s="328">
        <v>10.07</v>
      </c>
      <c r="N88" s="328"/>
      <c r="O88" s="305"/>
      <c r="P88" s="305"/>
    </row>
    <row r="89" s="305" customFormat="1" ht="19.9" customHeight="1" spans="1:14">
      <c r="A89" s="321" t="s">
        <v>260</v>
      </c>
      <c r="B89" s="326">
        <v>2013401</v>
      </c>
      <c r="C89" s="326" t="s">
        <v>95</v>
      </c>
      <c r="D89" s="327">
        <v>86</v>
      </c>
      <c r="F89" s="308"/>
      <c r="G89" s="328">
        <v>2013402</v>
      </c>
      <c r="H89" s="328" t="s">
        <v>99</v>
      </c>
      <c r="I89" s="330">
        <f t="shared" si="1"/>
        <v>41</v>
      </c>
      <c r="J89" s="328">
        <v>40.92</v>
      </c>
      <c r="K89" s="328"/>
      <c r="L89" s="328"/>
      <c r="M89" s="328"/>
      <c r="N89" s="328">
        <v>40.92</v>
      </c>
    </row>
    <row r="90" s="305" customFormat="1" ht="19.9" customHeight="1" spans="1:14">
      <c r="A90" s="321" t="s">
        <v>261</v>
      </c>
      <c r="B90" s="326">
        <v>2013402</v>
      </c>
      <c r="C90" s="326" t="s">
        <v>98</v>
      </c>
      <c r="D90" s="327">
        <v>41</v>
      </c>
      <c r="F90" s="308"/>
      <c r="G90" s="328">
        <v>2013404</v>
      </c>
      <c r="H90" s="328" t="s">
        <v>262</v>
      </c>
      <c r="I90" s="330">
        <f t="shared" si="1"/>
        <v>27</v>
      </c>
      <c r="J90" s="328">
        <v>27</v>
      </c>
      <c r="K90" s="328"/>
      <c r="L90" s="328"/>
      <c r="M90" s="328"/>
      <c r="N90" s="328">
        <v>27</v>
      </c>
    </row>
    <row r="91" s="305" customFormat="1" ht="19.9" customHeight="1" spans="1:16">
      <c r="A91" s="321" t="s">
        <v>263</v>
      </c>
      <c r="B91" s="326">
        <v>2013404</v>
      </c>
      <c r="C91" s="326" t="s">
        <v>264</v>
      </c>
      <c r="D91" s="327">
        <v>10</v>
      </c>
      <c r="F91" s="308"/>
      <c r="G91" s="324">
        <v>20138</v>
      </c>
      <c r="H91" s="324" t="s">
        <v>265</v>
      </c>
      <c r="I91" s="329">
        <f t="shared" si="1"/>
        <v>1550</v>
      </c>
      <c r="J91" s="329">
        <v>1549.64</v>
      </c>
      <c r="K91" s="329">
        <v>1232.15</v>
      </c>
      <c r="L91" s="329">
        <v>1016.95</v>
      </c>
      <c r="M91" s="324">
        <v>215.2</v>
      </c>
      <c r="N91" s="324">
        <v>317.49</v>
      </c>
      <c r="O91" s="306"/>
      <c r="P91" s="306"/>
    </row>
    <row r="92" s="306" customFormat="1" ht="19.9" customHeight="1" spans="1:16">
      <c r="A92" s="321" t="s">
        <v>266</v>
      </c>
      <c r="B92" s="322">
        <v>20138</v>
      </c>
      <c r="C92" s="322" t="s">
        <v>267</v>
      </c>
      <c r="D92" s="323">
        <v>1427</v>
      </c>
      <c r="F92" s="308"/>
      <c r="G92" s="328">
        <v>2013801</v>
      </c>
      <c r="H92" s="328" t="s">
        <v>96</v>
      </c>
      <c r="I92" s="330">
        <f t="shared" si="1"/>
        <v>1171</v>
      </c>
      <c r="J92" s="330">
        <v>1170.79</v>
      </c>
      <c r="K92" s="330">
        <v>1170.79</v>
      </c>
      <c r="L92" s="328">
        <v>960.79</v>
      </c>
      <c r="M92" s="328">
        <v>210</v>
      </c>
      <c r="N92" s="328"/>
      <c r="O92" s="305"/>
      <c r="P92" s="305"/>
    </row>
    <row r="93" s="305" customFormat="1" ht="19.9" customHeight="1" spans="1:14">
      <c r="A93" s="321" t="s">
        <v>268</v>
      </c>
      <c r="B93" s="326">
        <v>2013801</v>
      </c>
      <c r="C93" s="326" t="s">
        <v>95</v>
      </c>
      <c r="D93" s="327">
        <v>1280</v>
      </c>
      <c r="F93" s="308"/>
      <c r="G93" s="328">
        <v>2013802</v>
      </c>
      <c r="H93" s="328" t="s">
        <v>99</v>
      </c>
      <c r="I93" s="330">
        <f t="shared" si="1"/>
        <v>59</v>
      </c>
      <c r="J93" s="328">
        <v>58.74</v>
      </c>
      <c r="K93" s="328"/>
      <c r="L93" s="328"/>
      <c r="M93" s="328"/>
      <c r="N93" s="328">
        <v>58.74</v>
      </c>
    </row>
    <row r="94" s="305" customFormat="1" ht="19.9" customHeight="1" spans="1:14">
      <c r="A94" s="321" t="s">
        <v>269</v>
      </c>
      <c r="B94" s="326">
        <v>2013802</v>
      </c>
      <c r="C94" s="326" t="s">
        <v>98</v>
      </c>
      <c r="D94" s="327">
        <v>44</v>
      </c>
      <c r="F94" s="308"/>
      <c r="G94" s="328">
        <v>2013804</v>
      </c>
      <c r="H94" s="328" t="s">
        <v>270</v>
      </c>
      <c r="I94" s="330">
        <f t="shared" si="1"/>
        <v>49</v>
      </c>
      <c r="J94" s="328">
        <v>49</v>
      </c>
      <c r="K94" s="328"/>
      <c r="L94" s="328"/>
      <c r="M94" s="328"/>
      <c r="N94" s="328">
        <v>49</v>
      </c>
    </row>
    <row r="95" s="305" customFormat="1" ht="19.9" customHeight="1" spans="1:14">
      <c r="A95" s="321" t="s">
        <v>271</v>
      </c>
      <c r="B95" s="326">
        <v>2013812</v>
      </c>
      <c r="C95" s="326" t="s">
        <v>272</v>
      </c>
      <c r="D95" s="327">
        <v>4</v>
      </c>
      <c r="F95" s="308"/>
      <c r="G95" s="328">
        <v>2013812</v>
      </c>
      <c r="H95" s="328" t="s">
        <v>273</v>
      </c>
      <c r="I95" s="330">
        <f t="shared" si="1"/>
        <v>27</v>
      </c>
      <c r="J95" s="328">
        <v>26.75</v>
      </c>
      <c r="K95" s="328"/>
      <c r="L95" s="328"/>
      <c r="M95" s="328"/>
      <c r="N95" s="328">
        <v>26.75</v>
      </c>
    </row>
    <row r="96" s="305" customFormat="1" ht="19.9" customHeight="1" spans="1:14">
      <c r="A96" s="321" t="s">
        <v>274</v>
      </c>
      <c r="B96" s="326">
        <v>2013815</v>
      </c>
      <c r="C96" s="326" t="s">
        <v>275</v>
      </c>
      <c r="D96" s="327">
        <v>21</v>
      </c>
      <c r="F96" s="308"/>
      <c r="G96" s="328">
        <v>2013815</v>
      </c>
      <c r="H96" s="328" t="s">
        <v>276</v>
      </c>
      <c r="I96" s="330">
        <f t="shared" si="1"/>
        <v>20</v>
      </c>
      <c r="J96" s="328">
        <v>20</v>
      </c>
      <c r="K96" s="328"/>
      <c r="L96" s="328"/>
      <c r="M96" s="328"/>
      <c r="N96" s="328">
        <v>20</v>
      </c>
    </row>
    <row r="97" s="305" customFormat="1" ht="19.9" customHeight="1" spans="1:14">
      <c r="A97" s="321" t="s">
        <v>277</v>
      </c>
      <c r="B97" s="326">
        <v>2013816</v>
      </c>
      <c r="C97" s="326" t="s">
        <v>278</v>
      </c>
      <c r="D97" s="327">
        <v>8</v>
      </c>
      <c r="F97" s="308"/>
      <c r="G97" s="328">
        <v>2013816</v>
      </c>
      <c r="H97" s="328" t="s">
        <v>279</v>
      </c>
      <c r="I97" s="330">
        <f t="shared" si="1"/>
        <v>47</v>
      </c>
      <c r="J97" s="328">
        <v>47.4</v>
      </c>
      <c r="K97" s="328"/>
      <c r="L97" s="328"/>
      <c r="M97" s="328"/>
      <c r="N97" s="328">
        <v>47.4</v>
      </c>
    </row>
    <row r="98" s="305" customFormat="1" ht="19.9" customHeight="1" spans="1:14">
      <c r="A98" s="321" t="s">
        <v>280</v>
      </c>
      <c r="B98" s="326">
        <v>2013850</v>
      </c>
      <c r="C98" s="326" t="s">
        <v>113</v>
      </c>
      <c r="D98" s="327">
        <v>68</v>
      </c>
      <c r="F98" s="308"/>
      <c r="G98" s="328">
        <v>2013850</v>
      </c>
      <c r="H98" s="328" t="s">
        <v>114</v>
      </c>
      <c r="I98" s="330">
        <f t="shared" si="1"/>
        <v>61</v>
      </c>
      <c r="J98" s="328">
        <v>61.36</v>
      </c>
      <c r="K98" s="328">
        <v>61.36</v>
      </c>
      <c r="L98" s="328">
        <v>56.16</v>
      </c>
      <c r="M98" s="328">
        <v>5.2</v>
      </c>
      <c r="N98" s="328"/>
    </row>
    <row r="99" s="305" customFormat="1" ht="19.9" customHeight="1" spans="1:14">
      <c r="A99" s="321" t="s">
        <v>281</v>
      </c>
      <c r="B99" s="326">
        <v>2013899</v>
      </c>
      <c r="C99" s="326" t="s">
        <v>282</v>
      </c>
      <c r="D99" s="327">
        <v>2</v>
      </c>
      <c r="F99" s="308"/>
      <c r="G99" s="328">
        <v>2013899</v>
      </c>
      <c r="H99" s="328" t="s">
        <v>283</v>
      </c>
      <c r="I99" s="330">
        <f t="shared" si="1"/>
        <v>116</v>
      </c>
      <c r="J99" s="328">
        <v>115.6</v>
      </c>
      <c r="K99" s="328"/>
      <c r="L99" s="328"/>
      <c r="M99" s="328"/>
      <c r="N99" s="328">
        <v>115.6</v>
      </c>
    </row>
    <row r="100" s="306" customFormat="1" ht="19.9" customHeight="1" spans="1:14">
      <c r="A100" s="321" t="s">
        <v>284</v>
      </c>
      <c r="B100" s="322">
        <v>20140</v>
      </c>
      <c r="C100" s="322" t="s">
        <v>285</v>
      </c>
      <c r="D100" s="323">
        <v>121</v>
      </c>
      <c r="F100" s="308"/>
      <c r="G100" s="324">
        <v>20199</v>
      </c>
      <c r="H100" s="324" t="s">
        <v>286</v>
      </c>
      <c r="I100" s="329">
        <f t="shared" si="1"/>
        <v>516</v>
      </c>
      <c r="J100" s="324">
        <v>515.68</v>
      </c>
      <c r="K100" s="324">
        <v>115.56</v>
      </c>
      <c r="L100" s="324">
        <v>115.56</v>
      </c>
      <c r="M100" s="324"/>
      <c r="N100" s="324">
        <v>400.13</v>
      </c>
    </row>
    <row r="101" s="305" customFormat="1" ht="19.9" customHeight="1" spans="1:14">
      <c r="A101" s="321" t="s">
        <v>287</v>
      </c>
      <c r="B101" s="326">
        <v>2014004</v>
      </c>
      <c r="C101" s="326" t="s">
        <v>288</v>
      </c>
      <c r="D101" s="327">
        <v>115</v>
      </c>
      <c r="F101" s="308"/>
      <c r="G101" s="328">
        <v>2019999</v>
      </c>
      <c r="H101" s="328" t="s">
        <v>289</v>
      </c>
      <c r="I101" s="330">
        <f t="shared" si="1"/>
        <v>516</v>
      </c>
      <c r="J101" s="328">
        <v>515.68</v>
      </c>
      <c r="K101" s="328">
        <v>115.56</v>
      </c>
      <c r="L101" s="328">
        <v>115.56</v>
      </c>
      <c r="M101" s="328"/>
      <c r="N101" s="328">
        <v>400.13</v>
      </c>
    </row>
    <row r="102" s="305" customFormat="1" ht="19.9" customHeight="1" spans="1:16">
      <c r="A102" s="321" t="s">
        <v>290</v>
      </c>
      <c r="B102" s="326">
        <v>2014099</v>
      </c>
      <c r="C102" s="326" t="s">
        <v>291</v>
      </c>
      <c r="D102" s="327">
        <v>6</v>
      </c>
      <c r="F102" s="308"/>
      <c r="G102" s="324">
        <v>204</v>
      </c>
      <c r="H102" s="324" t="s">
        <v>292</v>
      </c>
      <c r="I102" s="329">
        <f t="shared" si="1"/>
        <v>5256</v>
      </c>
      <c r="J102" s="329">
        <v>5255.81</v>
      </c>
      <c r="K102" s="329">
        <v>2378.74</v>
      </c>
      <c r="L102" s="329">
        <v>2141.59</v>
      </c>
      <c r="M102" s="324">
        <v>237.16</v>
      </c>
      <c r="N102" s="329">
        <v>2877.07</v>
      </c>
      <c r="O102" s="306"/>
      <c r="P102" s="306"/>
    </row>
    <row r="103" s="306" customFormat="1" ht="19.9" customHeight="1" spans="1:14">
      <c r="A103" s="321" t="s">
        <v>293</v>
      </c>
      <c r="B103" s="322">
        <v>20199</v>
      </c>
      <c r="C103" s="322" t="s">
        <v>294</v>
      </c>
      <c r="D103" s="323">
        <f>SUM(D104)</f>
        <v>7883</v>
      </c>
      <c r="F103" s="308"/>
      <c r="G103" s="324">
        <v>20402</v>
      </c>
      <c r="H103" s="324" t="s">
        <v>295</v>
      </c>
      <c r="I103" s="329">
        <f t="shared" si="1"/>
        <v>1560</v>
      </c>
      <c r="J103" s="329">
        <v>1560.22</v>
      </c>
      <c r="K103" s="324"/>
      <c r="L103" s="324"/>
      <c r="M103" s="324"/>
      <c r="N103" s="329">
        <v>1560.22</v>
      </c>
    </row>
    <row r="104" s="305" customFormat="1" ht="19.9" customHeight="1" spans="1:16">
      <c r="A104" s="321" t="s">
        <v>296</v>
      </c>
      <c r="B104" s="326">
        <v>2019999</v>
      </c>
      <c r="C104" s="326" t="s">
        <v>297</v>
      </c>
      <c r="D104" s="327">
        <v>7883</v>
      </c>
      <c r="F104" s="308">
        <v>-1200</v>
      </c>
      <c r="G104" s="324">
        <v>20404</v>
      </c>
      <c r="H104" s="324" t="s">
        <v>298</v>
      </c>
      <c r="I104" s="329">
        <f t="shared" si="1"/>
        <v>847</v>
      </c>
      <c r="J104" s="324">
        <v>847.2</v>
      </c>
      <c r="K104" s="324">
        <v>720.91</v>
      </c>
      <c r="L104" s="324">
        <v>639.3</v>
      </c>
      <c r="M104" s="324">
        <v>81.62</v>
      </c>
      <c r="N104" s="324">
        <v>126.28</v>
      </c>
      <c r="O104" s="306"/>
      <c r="P104" s="306"/>
    </row>
    <row r="105" s="306" customFormat="1" ht="19.9" customHeight="1" spans="1:16">
      <c r="A105" s="321" t="s">
        <v>299</v>
      </c>
      <c r="B105" s="322">
        <v>204</v>
      </c>
      <c r="C105" s="322" t="s">
        <v>300</v>
      </c>
      <c r="D105" s="323">
        <v>1163</v>
      </c>
      <c r="F105" s="308"/>
      <c r="G105" s="328">
        <v>2040401</v>
      </c>
      <c r="H105" s="328" t="s">
        <v>96</v>
      </c>
      <c r="I105" s="330">
        <f t="shared" si="1"/>
        <v>721</v>
      </c>
      <c r="J105" s="328">
        <v>720.91</v>
      </c>
      <c r="K105" s="328">
        <v>720.91</v>
      </c>
      <c r="L105" s="328">
        <v>639.3</v>
      </c>
      <c r="M105" s="328">
        <v>81.62</v>
      </c>
      <c r="N105" s="328"/>
      <c r="O105" s="305"/>
      <c r="P105" s="305"/>
    </row>
    <row r="106" s="306" customFormat="1" ht="19.9" customHeight="1" spans="1:16">
      <c r="A106" s="321" t="s">
        <v>301</v>
      </c>
      <c r="B106" s="322">
        <v>20402</v>
      </c>
      <c r="C106" s="322" t="s">
        <v>302</v>
      </c>
      <c r="D106" s="323">
        <v>110</v>
      </c>
      <c r="F106" s="308"/>
      <c r="G106" s="328">
        <v>2040402</v>
      </c>
      <c r="H106" s="328" t="s">
        <v>99</v>
      </c>
      <c r="I106" s="330">
        <f t="shared" si="1"/>
        <v>30</v>
      </c>
      <c r="J106" s="328">
        <v>30.28</v>
      </c>
      <c r="K106" s="328"/>
      <c r="L106" s="328"/>
      <c r="M106" s="328"/>
      <c r="N106" s="328">
        <v>30.28</v>
      </c>
      <c r="O106" s="305"/>
      <c r="P106" s="305"/>
    </row>
    <row r="107" s="305" customFormat="1" ht="19.9" customHeight="1" spans="1:14">
      <c r="A107" s="321" t="s">
        <v>303</v>
      </c>
      <c r="B107" s="326">
        <v>2040202</v>
      </c>
      <c r="C107" s="326" t="s">
        <v>98</v>
      </c>
      <c r="D107" s="327">
        <v>110</v>
      </c>
      <c r="F107" s="308"/>
      <c r="G107" s="328">
        <v>2040499</v>
      </c>
      <c r="H107" s="328" t="s">
        <v>304</v>
      </c>
      <c r="I107" s="330">
        <f t="shared" si="1"/>
        <v>96</v>
      </c>
      <c r="J107" s="328">
        <v>96</v>
      </c>
      <c r="K107" s="328"/>
      <c r="L107" s="328"/>
      <c r="M107" s="328"/>
      <c r="N107" s="328">
        <v>96</v>
      </c>
    </row>
    <row r="108" s="306" customFormat="1" ht="19.9" customHeight="1" spans="1:14">
      <c r="A108" s="321" t="s">
        <v>305</v>
      </c>
      <c r="B108" s="322">
        <v>20404</v>
      </c>
      <c r="C108" s="322" t="s">
        <v>306</v>
      </c>
      <c r="D108" s="323">
        <v>129</v>
      </c>
      <c r="F108" s="308"/>
      <c r="G108" s="324">
        <v>20405</v>
      </c>
      <c r="H108" s="324" t="s">
        <v>307</v>
      </c>
      <c r="I108" s="329">
        <f t="shared" si="1"/>
        <v>1967</v>
      </c>
      <c r="J108" s="329">
        <v>1966.66</v>
      </c>
      <c r="K108" s="329">
        <v>1158.09</v>
      </c>
      <c r="L108" s="329">
        <v>1068.39</v>
      </c>
      <c r="M108" s="324">
        <v>89.7</v>
      </c>
      <c r="N108" s="324">
        <v>808.57</v>
      </c>
    </row>
    <row r="109" s="305" customFormat="1" ht="19.9" customHeight="1" spans="1:14">
      <c r="A109" s="321" t="s">
        <v>308</v>
      </c>
      <c r="B109" s="326">
        <v>2040401</v>
      </c>
      <c r="C109" s="326" t="s">
        <v>95</v>
      </c>
      <c r="D109" s="327">
        <v>129</v>
      </c>
      <c r="F109" s="308"/>
      <c r="G109" s="328">
        <v>2040501</v>
      </c>
      <c r="H109" s="328" t="s">
        <v>96</v>
      </c>
      <c r="I109" s="330">
        <f t="shared" si="1"/>
        <v>1137</v>
      </c>
      <c r="J109" s="330">
        <v>1136.81</v>
      </c>
      <c r="K109" s="330">
        <v>1136.81</v>
      </c>
      <c r="L109" s="330">
        <v>1049.07</v>
      </c>
      <c r="M109" s="328">
        <v>87.74</v>
      </c>
      <c r="N109" s="328"/>
    </row>
    <row r="110" s="306" customFormat="1" ht="19.9" customHeight="1" spans="1:16">
      <c r="A110" s="321" t="s">
        <v>309</v>
      </c>
      <c r="B110" s="322">
        <v>20405</v>
      </c>
      <c r="C110" s="322" t="s">
        <v>310</v>
      </c>
      <c r="D110" s="323">
        <v>246</v>
      </c>
      <c r="F110" s="308"/>
      <c r="G110" s="328">
        <v>2040502</v>
      </c>
      <c r="H110" s="328" t="s">
        <v>99</v>
      </c>
      <c r="I110" s="330">
        <f t="shared" si="1"/>
        <v>343</v>
      </c>
      <c r="J110" s="328">
        <v>342.72</v>
      </c>
      <c r="K110" s="328"/>
      <c r="L110" s="328"/>
      <c r="M110" s="328"/>
      <c r="N110" s="328">
        <v>342.72</v>
      </c>
      <c r="O110" s="305"/>
      <c r="P110" s="305"/>
    </row>
    <row r="111" s="305" customFormat="1" ht="19.9" customHeight="1" spans="1:14">
      <c r="A111" s="321" t="s">
        <v>311</v>
      </c>
      <c r="B111" s="326">
        <v>2040501</v>
      </c>
      <c r="C111" s="326" t="s">
        <v>95</v>
      </c>
      <c r="D111" s="327">
        <v>246</v>
      </c>
      <c r="F111" s="308"/>
      <c r="G111" s="328">
        <v>2040504</v>
      </c>
      <c r="H111" s="328" t="s">
        <v>312</v>
      </c>
      <c r="I111" s="330">
        <f t="shared" si="1"/>
        <v>85</v>
      </c>
      <c r="J111" s="328">
        <v>85.2</v>
      </c>
      <c r="K111" s="328"/>
      <c r="L111" s="328"/>
      <c r="M111" s="328"/>
      <c r="N111" s="328">
        <v>85.2</v>
      </c>
    </row>
    <row r="112" s="306" customFormat="1" ht="19.9" customHeight="1" spans="1:16">
      <c r="A112" s="321" t="s">
        <v>313</v>
      </c>
      <c r="B112" s="322">
        <v>20406</v>
      </c>
      <c r="C112" s="322" t="s">
        <v>314</v>
      </c>
      <c r="D112" s="323">
        <v>678</v>
      </c>
      <c r="F112" s="308"/>
      <c r="G112" s="328">
        <v>2040550</v>
      </c>
      <c r="H112" s="328" t="s">
        <v>114</v>
      </c>
      <c r="I112" s="330">
        <f t="shared" si="1"/>
        <v>21</v>
      </c>
      <c r="J112" s="328">
        <v>21.28</v>
      </c>
      <c r="K112" s="328">
        <v>21.28</v>
      </c>
      <c r="L112" s="328">
        <v>19.33</v>
      </c>
      <c r="M112" s="328">
        <v>1.95</v>
      </c>
      <c r="N112" s="328"/>
      <c r="O112" s="305"/>
      <c r="P112" s="305"/>
    </row>
    <row r="113" s="305" customFormat="1" ht="19.9" customHeight="1" spans="1:14">
      <c r="A113" s="321" t="s">
        <v>315</v>
      </c>
      <c r="B113" s="326">
        <v>2040601</v>
      </c>
      <c r="C113" s="326" t="s">
        <v>95</v>
      </c>
      <c r="D113" s="327">
        <v>533</v>
      </c>
      <c r="F113" s="308"/>
      <c r="G113" s="328">
        <v>2040599</v>
      </c>
      <c r="H113" s="328" t="s">
        <v>316</v>
      </c>
      <c r="I113" s="330">
        <f t="shared" si="1"/>
        <v>381</v>
      </c>
      <c r="J113" s="328">
        <v>380.65</v>
      </c>
      <c r="K113" s="328"/>
      <c r="L113" s="328"/>
      <c r="M113" s="328"/>
      <c r="N113" s="328">
        <v>380.65</v>
      </c>
    </row>
    <row r="114" s="305" customFormat="1" ht="19.9" customHeight="1" spans="1:16">
      <c r="A114" s="321" t="s">
        <v>317</v>
      </c>
      <c r="B114" s="326">
        <v>2040604</v>
      </c>
      <c r="C114" s="326" t="s">
        <v>318</v>
      </c>
      <c r="D114" s="327">
        <v>30</v>
      </c>
      <c r="F114" s="308"/>
      <c r="G114" s="324">
        <v>20406</v>
      </c>
      <c r="H114" s="324" t="s">
        <v>319</v>
      </c>
      <c r="I114" s="329">
        <f t="shared" si="1"/>
        <v>773</v>
      </c>
      <c r="J114" s="324">
        <v>772.74</v>
      </c>
      <c r="K114" s="324">
        <v>499.74</v>
      </c>
      <c r="L114" s="324">
        <v>433.9</v>
      </c>
      <c r="M114" s="324">
        <v>65.84</v>
      </c>
      <c r="N114" s="324">
        <v>273</v>
      </c>
      <c r="O114" s="306"/>
      <c r="P114" s="306"/>
    </row>
    <row r="115" s="305" customFormat="1" ht="19.9" customHeight="1" spans="1:14">
      <c r="A115" s="321" t="s">
        <v>320</v>
      </c>
      <c r="B115" s="326">
        <v>2040605</v>
      </c>
      <c r="C115" s="326" t="s">
        <v>321</v>
      </c>
      <c r="D115" s="327">
        <v>6</v>
      </c>
      <c r="F115" s="308"/>
      <c r="G115" s="328">
        <v>2040601</v>
      </c>
      <c r="H115" s="328" t="s">
        <v>96</v>
      </c>
      <c r="I115" s="330">
        <f t="shared" si="1"/>
        <v>479</v>
      </c>
      <c r="J115" s="328">
        <v>478.89</v>
      </c>
      <c r="K115" s="328">
        <v>478.89</v>
      </c>
      <c r="L115" s="328">
        <v>414.65</v>
      </c>
      <c r="M115" s="328">
        <v>64.24</v>
      </c>
      <c r="N115" s="328"/>
    </row>
    <row r="116" s="305" customFormat="1" ht="19.9" customHeight="1" spans="1:14">
      <c r="A116" s="321" t="s">
        <v>322</v>
      </c>
      <c r="B116" s="326">
        <v>2040607</v>
      </c>
      <c r="C116" s="326" t="s">
        <v>323</v>
      </c>
      <c r="D116" s="327">
        <v>1</v>
      </c>
      <c r="F116" s="308"/>
      <c r="G116" s="328">
        <v>2040602</v>
      </c>
      <c r="H116" s="328" t="s">
        <v>99</v>
      </c>
      <c r="I116" s="330">
        <f t="shared" si="1"/>
        <v>44</v>
      </c>
      <c r="J116" s="328">
        <v>44</v>
      </c>
      <c r="K116" s="328"/>
      <c r="L116" s="328"/>
      <c r="M116" s="328"/>
      <c r="N116" s="328">
        <v>44</v>
      </c>
    </row>
    <row r="117" s="305" customFormat="1" ht="19.9" customHeight="1" spans="1:14">
      <c r="A117" s="321" t="s">
        <v>324</v>
      </c>
      <c r="B117" s="326">
        <v>2040610</v>
      </c>
      <c r="C117" s="326" t="s">
        <v>325</v>
      </c>
      <c r="D117" s="327">
        <v>36</v>
      </c>
      <c r="F117" s="308"/>
      <c r="G117" s="328">
        <v>2040604</v>
      </c>
      <c r="H117" s="328" t="s">
        <v>326</v>
      </c>
      <c r="I117" s="330">
        <f t="shared" si="1"/>
        <v>79</v>
      </c>
      <c r="J117" s="328">
        <v>79</v>
      </c>
      <c r="K117" s="328"/>
      <c r="L117" s="328"/>
      <c r="M117" s="328"/>
      <c r="N117" s="328">
        <v>79</v>
      </c>
    </row>
    <row r="118" s="305" customFormat="1" ht="19.9" customHeight="1" spans="1:14">
      <c r="A118" s="321" t="s">
        <v>327</v>
      </c>
      <c r="B118" s="326">
        <v>2040612</v>
      </c>
      <c r="C118" s="326" t="s">
        <v>328</v>
      </c>
      <c r="D118" s="327">
        <v>24</v>
      </c>
      <c r="F118" s="308"/>
      <c r="G118" s="328">
        <v>2040605</v>
      </c>
      <c r="H118" s="328" t="s">
        <v>329</v>
      </c>
      <c r="I118" s="330">
        <f t="shared" si="1"/>
        <v>43</v>
      </c>
      <c r="J118" s="328">
        <v>43</v>
      </c>
      <c r="K118" s="328"/>
      <c r="L118" s="328"/>
      <c r="M118" s="328"/>
      <c r="N118" s="328">
        <v>43</v>
      </c>
    </row>
    <row r="119" s="305" customFormat="1" ht="19.9" customHeight="1" spans="1:14">
      <c r="A119" s="321" t="s">
        <v>330</v>
      </c>
      <c r="B119" s="326">
        <v>2040650</v>
      </c>
      <c r="C119" s="326" t="s">
        <v>113</v>
      </c>
      <c r="D119" s="327">
        <v>48</v>
      </c>
      <c r="F119" s="308"/>
      <c r="G119" s="328">
        <v>2040607</v>
      </c>
      <c r="H119" s="328" t="s">
        <v>331</v>
      </c>
      <c r="I119" s="330">
        <f t="shared" si="1"/>
        <v>39</v>
      </c>
      <c r="J119" s="328">
        <v>39</v>
      </c>
      <c r="K119" s="328"/>
      <c r="L119" s="328"/>
      <c r="M119" s="328"/>
      <c r="N119" s="328">
        <v>39</v>
      </c>
    </row>
    <row r="120" s="306" customFormat="1" ht="19.9" customHeight="1" spans="1:16">
      <c r="A120" s="321" t="s">
        <v>332</v>
      </c>
      <c r="B120" s="322">
        <v>205</v>
      </c>
      <c r="C120" s="322" t="s">
        <v>333</v>
      </c>
      <c r="D120" s="323">
        <f>SUM(D121,D124,D130,D132,D134)</f>
        <v>25796</v>
      </c>
      <c r="F120" s="308"/>
      <c r="G120" s="328">
        <v>2040610</v>
      </c>
      <c r="H120" s="328" t="s">
        <v>334</v>
      </c>
      <c r="I120" s="330">
        <f t="shared" si="1"/>
        <v>2</v>
      </c>
      <c r="J120" s="328">
        <v>2</v>
      </c>
      <c r="K120" s="328"/>
      <c r="L120" s="328"/>
      <c r="M120" s="328"/>
      <c r="N120" s="328">
        <v>2</v>
      </c>
      <c r="O120" s="305"/>
      <c r="P120" s="305"/>
    </row>
    <row r="121" s="306" customFormat="1" ht="19.9" customHeight="1" spans="1:16">
      <c r="A121" s="321" t="s">
        <v>335</v>
      </c>
      <c r="B121" s="322">
        <v>20501</v>
      </c>
      <c r="C121" s="322" t="s">
        <v>336</v>
      </c>
      <c r="D121" s="323">
        <v>784</v>
      </c>
      <c r="F121" s="308"/>
      <c r="G121" s="328">
        <v>2040612</v>
      </c>
      <c r="H121" s="328" t="s">
        <v>337</v>
      </c>
      <c r="I121" s="330">
        <f t="shared" si="1"/>
        <v>66</v>
      </c>
      <c r="J121" s="328">
        <v>66</v>
      </c>
      <c r="K121" s="328"/>
      <c r="L121" s="328"/>
      <c r="M121" s="328"/>
      <c r="N121" s="328">
        <v>66</v>
      </c>
      <c r="O121" s="305"/>
      <c r="P121" s="305"/>
    </row>
    <row r="122" s="305" customFormat="1" ht="19.9" customHeight="1" spans="1:14">
      <c r="A122" s="321" t="s">
        <v>338</v>
      </c>
      <c r="B122" s="326">
        <v>2050101</v>
      </c>
      <c r="C122" s="326" t="s">
        <v>95</v>
      </c>
      <c r="D122" s="327">
        <v>290</v>
      </c>
      <c r="F122" s="308"/>
      <c r="G122" s="328">
        <v>2040650</v>
      </c>
      <c r="H122" s="328" t="s">
        <v>114</v>
      </c>
      <c r="I122" s="330">
        <f t="shared" si="1"/>
        <v>21</v>
      </c>
      <c r="J122" s="328">
        <v>20.85</v>
      </c>
      <c r="K122" s="328">
        <v>20.85</v>
      </c>
      <c r="L122" s="328">
        <v>19.24</v>
      </c>
      <c r="M122" s="328">
        <v>1.6</v>
      </c>
      <c r="N122" s="328"/>
    </row>
    <row r="123" s="305" customFormat="1" ht="19.9" customHeight="1" spans="1:14">
      <c r="A123" s="321" t="s">
        <v>339</v>
      </c>
      <c r="B123" s="326">
        <v>2050199</v>
      </c>
      <c r="C123" s="326" t="s">
        <v>340</v>
      </c>
      <c r="D123" s="327">
        <v>494</v>
      </c>
      <c r="F123" s="308"/>
      <c r="G123" s="328">
        <v>2049902</v>
      </c>
      <c r="H123" s="328" t="s">
        <v>341</v>
      </c>
      <c r="I123" s="330">
        <f t="shared" si="1"/>
        <v>100</v>
      </c>
      <c r="J123" s="328">
        <v>100</v>
      </c>
      <c r="K123" s="328"/>
      <c r="L123" s="328"/>
      <c r="M123" s="328"/>
      <c r="N123" s="328">
        <v>100</v>
      </c>
    </row>
    <row r="124" s="306" customFormat="1" ht="19.9" customHeight="1" spans="1:14">
      <c r="A124" s="321" t="s">
        <v>342</v>
      </c>
      <c r="B124" s="322">
        <v>20502</v>
      </c>
      <c r="C124" s="322" t="s">
        <v>343</v>
      </c>
      <c r="D124" s="323">
        <v>22350</v>
      </c>
      <c r="F124" s="308"/>
      <c r="G124" s="324">
        <v>20499</v>
      </c>
      <c r="H124" s="324" t="s">
        <v>344</v>
      </c>
      <c r="I124" s="329">
        <f t="shared" si="1"/>
        <v>109</v>
      </c>
      <c r="J124" s="324">
        <v>109</v>
      </c>
      <c r="K124" s="324"/>
      <c r="L124" s="324"/>
      <c r="M124" s="324"/>
      <c r="N124" s="324">
        <v>109</v>
      </c>
    </row>
    <row r="125" s="305" customFormat="1" ht="19.9" customHeight="1" spans="1:14">
      <c r="A125" s="321" t="s">
        <v>345</v>
      </c>
      <c r="B125" s="326">
        <v>2050201</v>
      </c>
      <c r="C125" s="326" t="s">
        <v>346</v>
      </c>
      <c r="D125" s="327">
        <v>666</v>
      </c>
      <c r="F125" s="308"/>
      <c r="G125" s="328">
        <v>2049999</v>
      </c>
      <c r="H125" s="328" t="s">
        <v>347</v>
      </c>
      <c r="I125" s="330">
        <f t="shared" si="1"/>
        <v>9</v>
      </c>
      <c r="J125" s="328">
        <v>9</v>
      </c>
      <c r="K125" s="328"/>
      <c r="L125" s="328"/>
      <c r="M125" s="328"/>
      <c r="N125" s="328">
        <v>9</v>
      </c>
    </row>
    <row r="126" s="305" customFormat="1" ht="19.9" customHeight="1" spans="1:16">
      <c r="A126" s="321" t="s">
        <v>348</v>
      </c>
      <c r="B126" s="326">
        <v>2050202</v>
      </c>
      <c r="C126" s="326" t="s">
        <v>349</v>
      </c>
      <c r="D126" s="327">
        <v>12962</v>
      </c>
      <c r="F126" s="308"/>
      <c r="G126" s="324">
        <v>205</v>
      </c>
      <c r="H126" s="324" t="s">
        <v>350</v>
      </c>
      <c r="I126" s="329">
        <f t="shared" si="1"/>
        <v>22145</v>
      </c>
      <c r="J126" s="329">
        <v>22145.37</v>
      </c>
      <c r="K126" s="329">
        <v>20820.24</v>
      </c>
      <c r="L126" s="329">
        <v>20155.85</v>
      </c>
      <c r="M126" s="324">
        <v>664.39</v>
      </c>
      <c r="N126" s="329">
        <v>1325.14</v>
      </c>
      <c r="O126" s="306"/>
      <c r="P126" s="306"/>
    </row>
    <row r="127" s="305" customFormat="1" ht="19.9" customHeight="1" spans="1:16">
      <c r="A127" s="321" t="s">
        <v>351</v>
      </c>
      <c r="B127" s="326">
        <v>2050203</v>
      </c>
      <c r="C127" s="326" t="s">
        <v>352</v>
      </c>
      <c r="D127" s="327">
        <v>6168</v>
      </c>
      <c r="F127" s="308"/>
      <c r="G127" s="324">
        <v>20501</v>
      </c>
      <c r="H127" s="324" t="s">
        <v>353</v>
      </c>
      <c r="I127" s="329">
        <f t="shared" si="1"/>
        <v>370</v>
      </c>
      <c r="J127" s="324">
        <v>370.34</v>
      </c>
      <c r="K127" s="324">
        <v>370.34</v>
      </c>
      <c r="L127" s="324">
        <v>323.5</v>
      </c>
      <c r="M127" s="324">
        <v>46.83</v>
      </c>
      <c r="N127" s="324"/>
      <c r="O127" s="306"/>
      <c r="P127" s="306"/>
    </row>
    <row r="128" s="305" customFormat="1" ht="19.9" customHeight="1" spans="1:14">
      <c r="A128" s="321" t="s">
        <v>354</v>
      </c>
      <c r="B128" s="326">
        <v>2050204</v>
      </c>
      <c r="C128" s="326" t="s">
        <v>355</v>
      </c>
      <c r="D128" s="327">
        <v>2504</v>
      </c>
      <c r="F128" s="308"/>
      <c r="G128" s="328">
        <v>2050101</v>
      </c>
      <c r="H128" s="328" t="s">
        <v>96</v>
      </c>
      <c r="I128" s="330">
        <f t="shared" si="1"/>
        <v>188</v>
      </c>
      <c r="J128" s="328">
        <v>187.6</v>
      </c>
      <c r="K128" s="328">
        <v>187.6</v>
      </c>
      <c r="L128" s="328">
        <v>157.2</v>
      </c>
      <c r="M128" s="328">
        <v>30.4</v>
      </c>
      <c r="N128" s="328"/>
    </row>
    <row r="129" s="305" customFormat="1" ht="19.9" customHeight="1" spans="1:14">
      <c r="A129" s="321" t="s">
        <v>356</v>
      </c>
      <c r="B129" s="326">
        <v>2050299</v>
      </c>
      <c r="C129" s="326" t="s">
        <v>357</v>
      </c>
      <c r="D129" s="327">
        <v>50</v>
      </c>
      <c r="F129" s="308"/>
      <c r="G129" s="328">
        <v>2050199</v>
      </c>
      <c r="H129" s="328" t="s">
        <v>358</v>
      </c>
      <c r="I129" s="330">
        <f t="shared" si="1"/>
        <v>183</v>
      </c>
      <c r="J129" s="328">
        <v>182.73</v>
      </c>
      <c r="K129" s="328">
        <v>182.73</v>
      </c>
      <c r="L129" s="328">
        <v>166.3</v>
      </c>
      <c r="M129" s="328">
        <v>16.43</v>
      </c>
      <c r="N129" s="328"/>
    </row>
    <row r="130" s="306" customFormat="1" ht="19.9" customHeight="1" spans="1:14">
      <c r="A130" s="321" t="s">
        <v>359</v>
      </c>
      <c r="B130" s="322">
        <v>20508</v>
      </c>
      <c r="C130" s="322" t="s">
        <v>360</v>
      </c>
      <c r="D130" s="323">
        <v>315</v>
      </c>
      <c r="F130" s="308"/>
      <c r="G130" s="324">
        <v>20502</v>
      </c>
      <c r="H130" s="324" t="s">
        <v>361</v>
      </c>
      <c r="I130" s="329">
        <f t="shared" si="1"/>
        <v>21260</v>
      </c>
      <c r="J130" s="329">
        <v>21260.42</v>
      </c>
      <c r="K130" s="329">
        <v>19955.61</v>
      </c>
      <c r="L130" s="329">
        <v>19378.35</v>
      </c>
      <c r="M130" s="324">
        <v>577.26</v>
      </c>
      <c r="N130" s="329">
        <v>1304.8</v>
      </c>
    </row>
    <row r="131" s="305" customFormat="1" ht="19.9" customHeight="1" spans="1:14">
      <c r="A131" s="321" t="s">
        <v>362</v>
      </c>
      <c r="B131" s="326">
        <v>2050802</v>
      </c>
      <c r="C131" s="326" t="s">
        <v>363</v>
      </c>
      <c r="D131" s="327">
        <v>315</v>
      </c>
      <c r="F131" s="308"/>
      <c r="G131" s="328">
        <v>2050201</v>
      </c>
      <c r="H131" s="328" t="s">
        <v>364</v>
      </c>
      <c r="I131" s="330">
        <f t="shared" si="1"/>
        <v>1036</v>
      </c>
      <c r="J131" s="330">
        <v>1036.09</v>
      </c>
      <c r="K131" s="328">
        <v>438.52</v>
      </c>
      <c r="L131" s="328">
        <v>425.32</v>
      </c>
      <c r="M131" s="328">
        <v>13.2</v>
      </c>
      <c r="N131" s="328">
        <v>597.57</v>
      </c>
    </row>
    <row r="132" s="306" customFormat="1" ht="19.9" customHeight="1" spans="1:16">
      <c r="A132" s="321" t="s">
        <v>365</v>
      </c>
      <c r="B132" s="322">
        <v>20509</v>
      </c>
      <c r="C132" s="322" t="s">
        <v>366</v>
      </c>
      <c r="D132" s="323">
        <v>1843</v>
      </c>
      <c r="F132" s="308"/>
      <c r="G132" s="328">
        <v>2050202</v>
      </c>
      <c r="H132" s="328" t="s">
        <v>367</v>
      </c>
      <c r="I132" s="330">
        <f t="shared" si="1"/>
        <v>11184</v>
      </c>
      <c r="J132" s="330">
        <v>11183.99</v>
      </c>
      <c r="K132" s="330">
        <v>10805.74</v>
      </c>
      <c r="L132" s="330">
        <v>10455.55</v>
      </c>
      <c r="M132" s="328">
        <v>350.2</v>
      </c>
      <c r="N132" s="328">
        <v>378.24</v>
      </c>
      <c r="O132" s="305"/>
      <c r="P132" s="305"/>
    </row>
    <row r="133" s="305" customFormat="1" ht="19.9" customHeight="1" spans="1:14">
      <c r="A133" s="321" t="s">
        <v>368</v>
      </c>
      <c r="B133" s="326">
        <v>2050999</v>
      </c>
      <c r="C133" s="326" t="s">
        <v>369</v>
      </c>
      <c r="D133" s="327">
        <v>1843</v>
      </c>
      <c r="F133" s="308"/>
      <c r="G133" s="328">
        <v>2050203</v>
      </c>
      <c r="H133" s="328" t="s">
        <v>370</v>
      </c>
      <c r="I133" s="330">
        <f t="shared" si="1"/>
        <v>6480</v>
      </c>
      <c r="J133" s="330">
        <v>6480</v>
      </c>
      <c r="K133" s="330">
        <v>6155.46</v>
      </c>
      <c r="L133" s="330">
        <v>5941.59</v>
      </c>
      <c r="M133" s="328">
        <v>213.86</v>
      </c>
      <c r="N133" s="328">
        <v>324.55</v>
      </c>
    </row>
    <row r="134" s="306" customFormat="1" ht="19.9" customHeight="1" spans="1:16">
      <c r="A134" s="321" t="s">
        <v>371</v>
      </c>
      <c r="B134" s="322">
        <v>20599</v>
      </c>
      <c r="C134" s="322" t="s">
        <v>372</v>
      </c>
      <c r="D134" s="323">
        <v>504</v>
      </c>
      <c r="F134" s="308"/>
      <c r="G134" s="328">
        <v>2050204</v>
      </c>
      <c r="H134" s="328" t="s">
        <v>373</v>
      </c>
      <c r="I134" s="330">
        <f t="shared" ref="I134:I197" si="2">ROUND(J134,0)</f>
        <v>2560</v>
      </c>
      <c r="J134" s="330">
        <v>2560.33</v>
      </c>
      <c r="K134" s="330">
        <v>2555.89</v>
      </c>
      <c r="L134" s="330">
        <v>2555.89</v>
      </c>
      <c r="M134" s="328"/>
      <c r="N134" s="328">
        <v>4.44</v>
      </c>
      <c r="O134" s="305"/>
      <c r="P134" s="305"/>
    </row>
    <row r="135" s="305" customFormat="1" ht="19.9" customHeight="1" spans="1:16">
      <c r="A135" s="321" t="s">
        <v>374</v>
      </c>
      <c r="B135" s="326">
        <v>2059999</v>
      </c>
      <c r="C135" s="326" t="s">
        <v>375</v>
      </c>
      <c r="D135" s="327">
        <v>504</v>
      </c>
      <c r="F135" s="308"/>
      <c r="G135" s="324">
        <v>20508</v>
      </c>
      <c r="H135" s="324" t="s">
        <v>376</v>
      </c>
      <c r="I135" s="329">
        <f t="shared" si="2"/>
        <v>515</v>
      </c>
      <c r="J135" s="324">
        <v>514.62</v>
      </c>
      <c r="K135" s="324">
        <v>494.29</v>
      </c>
      <c r="L135" s="324">
        <v>453.99</v>
      </c>
      <c r="M135" s="324">
        <v>40.3</v>
      </c>
      <c r="N135" s="324">
        <v>20.33</v>
      </c>
      <c r="O135" s="306"/>
      <c r="P135" s="306"/>
    </row>
    <row r="136" s="306" customFormat="1" ht="19.9" customHeight="1" spans="1:16">
      <c r="A136" s="321" t="s">
        <v>377</v>
      </c>
      <c r="B136" s="322">
        <v>206</v>
      </c>
      <c r="C136" s="322" t="s">
        <v>378</v>
      </c>
      <c r="D136" s="323">
        <v>89</v>
      </c>
      <c r="F136" s="308"/>
      <c r="G136" s="328">
        <v>2050801</v>
      </c>
      <c r="H136" s="328" t="s">
        <v>379</v>
      </c>
      <c r="I136" s="330">
        <f t="shared" si="2"/>
        <v>290</v>
      </c>
      <c r="J136" s="328">
        <v>289.67</v>
      </c>
      <c r="K136" s="328">
        <v>284.34</v>
      </c>
      <c r="L136" s="328">
        <v>264.61</v>
      </c>
      <c r="M136" s="328">
        <v>19.73</v>
      </c>
      <c r="N136" s="328">
        <v>5.33</v>
      </c>
      <c r="O136" s="305"/>
      <c r="P136" s="305"/>
    </row>
    <row r="137" s="306" customFormat="1" ht="19.9" customHeight="1" spans="1:16">
      <c r="A137" s="321" t="s">
        <v>380</v>
      </c>
      <c r="B137" s="322">
        <v>20601</v>
      </c>
      <c r="C137" s="322" t="s">
        <v>381</v>
      </c>
      <c r="D137" s="323">
        <v>73</v>
      </c>
      <c r="F137" s="308"/>
      <c r="G137" s="328">
        <v>2050802</v>
      </c>
      <c r="H137" s="328" t="s">
        <v>382</v>
      </c>
      <c r="I137" s="330">
        <f t="shared" si="2"/>
        <v>225</v>
      </c>
      <c r="J137" s="328">
        <v>224.95</v>
      </c>
      <c r="K137" s="328">
        <v>209.95</v>
      </c>
      <c r="L137" s="328">
        <v>189.38</v>
      </c>
      <c r="M137" s="328">
        <v>20.57</v>
      </c>
      <c r="N137" s="328">
        <v>15</v>
      </c>
      <c r="O137" s="305"/>
      <c r="P137" s="305"/>
    </row>
    <row r="138" s="305" customFormat="1" ht="19.9" customHeight="1" spans="1:16">
      <c r="A138" s="321" t="s">
        <v>383</v>
      </c>
      <c r="B138" s="326">
        <v>2060101</v>
      </c>
      <c r="C138" s="326" t="s">
        <v>95</v>
      </c>
      <c r="D138" s="327">
        <v>61</v>
      </c>
      <c r="F138" s="308"/>
      <c r="G138" s="324">
        <v>206</v>
      </c>
      <c r="H138" s="324" t="s">
        <v>384</v>
      </c>
      <c r="I138" s="329">
        <f t="shared" si="2"/>
        <v>112</v>
      </c>
      <c r="J138" s="324">
        <v>112.44</v>
      </c>
      <c r="K138" s="324">
        <v>48.44</v>
      </c>
      <c r="L138" s="324">
        <v>39.87</v>
      </c>
      <c r="M138" s="324">
        <v>8.57</v>
      </c>
      <c r="N138" s="324">
        <v>64</v>
      </c>
      <c r="O138" s="306"/>
      <c r="P138" s="306"/>
    </row>
    <row r="139" s="305" customFormat="1" ht="19.9" customHeight="1" spans="1:16">
      <c r="A139" s="321" t="s">
        <v>385</v>
      </c>
      <c r="B139" s="326">
        <v>2060199</v>
      </c>
      <c r="C139" s="326" t="s">
        <v>386</v>
      </c>
      <c r="D139" s="327">
        <v>12</v>
      </c>
      <c r="F139" s="308"/>
      <c r="G139" s="324">
        <v>20601</v>
      </c>
      <c r="H139" s="324" t="s">
        <v>387</v>
      </c>
      <c r="I139" s="329">
        <f t="shared" si="2"/>
        <v>48</v>
      </c>
      <c r="J139" s="324">
        <v>48.44</v>
      </c>
      <c r="K139" s="324">
        <v>48.44</v>
      </c>
      <c r="L139" s="324">
        <v>39.87</v>
      </c>
      <c r="M139" s="324">
        <v>8.57</v>
      </c>
      <c r="N139" s="324"/>
      <c r="O139" s="306"/>
      <c r="P139" s="306"/>
    </row>
    <row r="140" s="306" customFormat="1" ht="19.9" customHeight="1" spans="1:16">
      <c r="A140" s="321" t="s">
        <v>388</v>
      </c>
      <c r="B140" s="322">
        <v>20607</v>
      </c>
      <c r="C140" s="322" t="s">
        <v>389</v>
      </c>
      <c r="D140" s="323">
        <v>15</v>
      </c>
      <c r="F140" s="308"/>
      <c r="G140" s="328">
        <v>2060101</v>
      </c>
      <c r="H140" s="328" t="s">
        <v>96</v>
      </c>
      <c r="I140" s="330">
        <f t="shared" si="2"/>
        <v>39</v>
      </c>
      <c r="J140" s="328">
        <v>38.82</v>
      </c>
      <c r="K140" s="328">
        <v>38.82</v>
      </c>
      <c r="L140" s="328">
        <v>30.98</v>
      </c>
      <c r="M140" s="328">
        <v>7.84</v>
      </c>
      <c r="N140" s="328"/>
      <c r="O140" s="305"/>
      <c r="P140" s="305"/>
    </row>
    <row r="141" s="305" customFormat="1" ht="19.9" customHeight="1" spans="1:14">
      <c r="A141" s="321" t="s">
        <v>390</v>
      </c>
      <c r="B141" s="326">
        <v>2060701</v>
      </c>
      <c r="C141" s="326" t="s">
        <v>391</v>
      </c>
      <c r="D141" s="327">
        <v>2</v>
      </c>
      <c r="F141" s="308"/>
      <c r="G141" s="328">
        <v>2060199</v>
      </c>
      <c r="H141" s="328" t="s">
        <v>392</v>
      </c>
      <c r="I141" s="330">
        <f t="shared" si="2"/>
        <v>10</v>
      </c>
      <c r="J141" s="328">
        <v>9.62</v>
      </c>
      <c r="K141" s="328">
        <v>9.62</v>
      </c>
      <c r="L141" s="328">
        <v>8.89</v>
      </c>
      <c r="M141" s="328">
        <v>0.73</v>
      </c>
      <c r="N141" s="328"/>
    </row>
    <row r="142" s="305" customFormat="1" ht="19.9" customHeight="1" spans="1:16">
      <c r="A142" s="321" t="s">
        <v>393</v>
      </c>
      <c r="B142" s="326">
        <v>2060702</v>
      </c>
      <c r="C142" s="326" t="s">
        <v>394</v>
      </c>
      <c r="D142" s="327">
        <v>10</v>
      </c>
      <c r="F142" s="308"/>
      <c r="G142" s="324">
        <v>20607</v>
      </c>
      <c r="H142" s="324" t="s">
        <v>395</v>
      </c>
      <c r="I142" s="329">
        <f t="shared" si="2"/>
        <v>64</v>
      </c>
      <c r="J142" s="324">
        <v>64</v>
      </c>
      <c r="K142" s="324"/>
      <c r="L142" s="324"/>
      <c r="M142" s="324"/>
      <c r="N142" s="324">
        <v>64</v>
      </c>
      <c r="O142" s="306"/>
      <c r="P142" s="306"/>
    </row>
    <row r="143" s="305" customFormat="1" ht="19.9" customHeight="1" spans="1:14">
      <c r="A143" s="321" t="s">
        <v>396</v>
      </c>
      <c r="B143" s="326">
        <v>2060799</v>
      </c>
      <c r="C143" s="326" t="s">
        <v>397</v>
      </c>
      <c r="D143" s="327">
        <v>3</v>
      </c>
      <c r="F143" s="308"/>
      <c r="G143" s="328">
        <v>2060702</v>
      </c>
      <c r="H143" s="328" t="s">
        <v>398</v>
      </c>
      <c r="I143" s="330">
        <f t="shared" si="2"/>
        <v>64</v>
      </c>
      <c r="J143" s="328">
        <v>64</v>
      </c>
      <c r="K143" s="328"/>
      <c r="L143" s="328"/>
      <c r="M143" s="328"/>
      <c r="N143" s="328">
        <v>64</v>
      </c>
    </row>
    <row r="144" s="306" customFormat="1" ht="19.9" customHeight="1" spans="1:14">
      <c r="A144" s="321" t="s">
        <v>399</v>
      </c>
      <c r="B144" s="322">
        <v>20699</v>
      </c>
      <c r="C144" s="322" t="s">
        <v>400</v>
      </c>
      <c r="D144" s="323">
        <v>1</v>
      </c>
      <c r="F144" s="308"/>
      <c r="G144" s="324">
        <v>207</v>
      </c>
      <c r="H144" s="324" t="s">
        <v>401</v>
      </c>
      <c r="I144" s="329">
        <f t="shared" si="2"/>
        <v>2307</v>
      </c>
      <c r="J144" s="329">
        <v>2306.91</v>
      </c>
      <c r="K144" s="324">
        <v>842.3</v>
      </c>
      <c r="L144" s="324">
        <v>782.6</v>
      </c>
      <c r="M144" s="324">
        <v>59.7</v>
      </c>
      <c r="N144" s="329">
        <v>1464.61</v>
      </c>
    </row>
    <row r="145" s="305" customFormat="1" ht="19.9" customHeight="1" spans="1:16">
      <c r="A145" s="321" t="s">
        <v>402</v>
      </c>
      <c r="B145" s="326">
        <v>2069999</v>
      </c>
      <c r="C145" s="326" t="s">
        <v>403</v>
      </c>
      <c r="D145" s="327">
        <v>1</v>
      </c>
      <c r="F145" s="308"/>
      <c r="G145" s="324">
        <v>20701</v>
      </c>
      <c r="H145" s="324" t="s">
        <v>404</v>
      </c>
      <c r="I145" s="329">
        <f t="shared" si="2"/>
        <v>1244</v>
      </c>
      <c r="J145" s="329">
        <v>1243.73</v>
      </c>
      <c r="K145" s="324">
        <v>842.3</v>
      </c>
      <c r="L145" s="324">
        <v>782.6</v>
      </c>
      <c r="M145" s="324">
        <v>59.7</v>
      </c>
      <c r="N145" s="324">
        <v>401.43</v>
      </c>
      <c r="O145" s="306"/>
      <c r="P145" s="306"/>
    </row>
    <row r="146" s="306" customFormat="1" ht="19.9" customHeight="1" spans="1:16">
      <c r="A146" s="321" t="s">
        <v>405</v>
      </c>
      <c r="B146" s="322">
        <v>207</v>
      </c>
      <c r="C146" s="322" t="s">
        <v>406</v>
      </c>
      <c r="D146" s="323">
        <v>4637</v>
      </c>
      <c r="F146" s="308"/>
      <c r="G146" s="328">
        <v>2070101</v>
      </c>
      <c r="H146" s="328" t="s">
        <v>96</v>
      </c>
      <c r="I146" s="330">
        <f t="shared" si="2"/>
        <v>332</v>
      </c>
      <c r="J146" s="328">
        <v>331.52</v>
      </c>
      <c r="K146" s="328">
        <v>331.52</v>
      </c>
      <c r="L146" s="328">
        <v>279.94</v>
      </c>
      <c r="M146" s="328">
        <v>51.58</v>
      </c>
      <c r="N146" s="328"/>
      <c r="O146" s="305"/>
      <c r="P146" s="305"/>
    </row>
    <row r="147" s="306" customFormat="1" ht="19.9" customHeight="1" spans="1:16">
      <c r="A147" s="321" t="s">
        <v>407</v>
      </c>
      <c r="B147" s="322">
        <v>20701</v>
      </c>
      <c r="C147" s="322" t="s">
        <v>408</v>
      </c>
      <c r="D147" s="323">
        <v>1225</v>
      </c>
      <c r="F147" s="308"/>
      <c r="G147" s="328">
        <v>2070104</v>
      </c>
      <c r="H147" s="328" t="s">
        <v>409</v>
      </c>
      <c r="I147" s="330">
        <f t="shared" si="2"/>
        <v>86</v>
      </c>
      <c r="J147" s="328">
        <v>86</v>
      </c>
      <c r="K147" s="328"/>
      <c r="L147" s="328"/>
      <c r="M147" s="328"/>
      <c r="N147" s="328">
        <v>86</v>
      </c>
      <c r="O147" s="305"/>
      <c r="P147" s="305"/>
    </row>
    <row r="148" s="305" customFormat="1" ht="19.9" customHeight="1" spans="1:14">
      <c r="A148" s="321" t="s">
        <v>410</v>
      </c>
      <c r="B148" s="326">
        <v>2070101</v>
      </c>
      <c r="C148" s="326" t="s">
        <v>95</v>
      </c>
      <c r="D148" s="327">
        <v>395</v>
      </c>
      <c r="F148" s="308"/>
      <c r="G148" s="328">
        <v>2070109</v>
      </c>
      <c r="H148" s="328" t="s">
        <v>411</v>
      </c>
      <c r="I148" s="330">
        <f t="shared" si="2"/>
        <v>277</v>
      </c>
      <c r="J148" s="328">
        <v>276.61</v>
      </c>
      <c r="K148" s="328">
        <v>112.71</v>
      </c>
      <c r="L148" s="328">
        <v>105.55</v>
      </c>
      <c r="M148" s="328">
        <v>7.16</v>
      </c>
      <c r="N148" s="328">
        <v>163.9</v>
      </c>
    </row>
    <row r="149" s="305" customFormat="1" ht="19.9" customHeight="1" spans="1:14">
      <c r="A149" s="321" t="s">
        <v>412</v>
      </c>
      <c r="B149" s="326">
        <v>2070109</v>
      </c>
      <c r="C149" s="326" t="s">
        <v>413</v>
      </c>
      <c r="D149" s="327">
        <v>376</v>
      </c>
      <c r="F149" s="308"/>
      <c r="G149" s="328">
        <v>2070113</v>
      </c>
      <c r="H149" s="328" t="s">
        <v>414</v>
      </c>
      <c r="I149" s="330">
        <f t="shared" si="2"/>
        <v>20</v>
      </c>
      <c r="J149" s="328">
        <v>20</v>
      </c>
      <c r="K149" s="328"/>
      <c r="L149" s="328"/>
      <c r="M149" s="328"/>
      <c r="N149" s="328">
        <v>20</v>
      </c>
    </row>
    <row r="150" s="305" customFormat="1" ht="19.9" customHeight="1" spans="1:14">
      <c r="A150" s="321" t="s">
        <v>415</v>
      </c>
      <c r="B150" s="326">
        <v>2070199</v>
      </c>
      <c r="C150" s="326" t="s">
        <v>416</v>
      </c>
      <c r="D150" s="327">
        <v>454</v>
      </c>
      <c r="F150" s="308"/>
      <c r="G150" s="328">
        <v>2070114</v>
      </c>
      <c r="H150" s="328" t="s">
        <v>417</v>
      </c>
      <c r="I150" s="330">
        <f t="shared" si="2"/>
        <v>48</v>
      </c>
      <c r="J150" s="328">
        <v>48.11</v>
      </c>
      <c r="K150" s="328"/>
      <c r="L150" s="328"/>
      <c r="M150" s="328"/>
      <c r="N150" s="328">
        <v>48.11</v>
      </c>
    </row>
    <row r="151" s="306" customFormat="1" ht="19.9" customHeight="1" spans="1:16">
      <c r="A151" s="321" t="s">
        <v>418</v>
      </c>
      <c r="B151" s="322">
        <v>20702</v>
      </c>
      <c r="C151" s="322" t="s">
        <v>419</v>
      </c>
      <c r="D151" s="323">
        <v>30</v>
      </c>
      <c r="F151" s="308"/>
      <c r="G151" s="328">
        <v>2070199</v>
      </c>
      <c r="H151" s="328" t="s">
        <v>420</v>
      </c>
      <c r="I151" s="330">
        <f t="shared" si="2"/>
        <v>481</v>
      </c>
      <c r="J151" s="328">
        <v>481.49</v>
      </c>
      <c r="K151" s="328">
        <v>398.07</v>
      </c>
      <c r="L151" s="328">
        <v>397.11</v>
      </c>
      <c r="M151" s="328">
        <v>0.96</v>
      </c>
      <c r="N151" s="328">
        <v>83.42</v>
      </c>
      <c r="O151" s="305"/>
      <c r="P151" s="305"/>
    </row>
    <row r="152" s="305" customFormat="1" ht="19.9" customHeight="1" spans="1:16">
      <c r="A152" s="321" t="s">
        <v>421</v>
      </c>
      <c r="B152" s="326">
        <v>2070205</v>
      </c>
      <c r="C152" s="326" t="s">
        <v>422</v>
      </c>
      <c r="D152" s="327">
        <v>30</v>
      </c>
      <c r="F152" s="308"/>
      <c r="G152" s="324">
        <v>20702</v>
      </c>
      <c r="H152" s="324" t="s">
        <v>423</v>
      </c>
      <c r="I152" s="329">
        <f t="shared" si="2"/>
        <v>111</v>
      </c>
      <c r="J152" s="324">
        <v>110.61</v>
      </c>
      <c r="K152" s="324"/>
      <c r="L152" s="324"/>
      <c r="M152" s="324"/>
      <c r="N152" s="324">
        <v>110.61</v>
      </c>
      <c r="O152" s="306"/>
      <c r="P152" s="306"/>
    </row>
    <row r="153" s="306" customFormat="1" ht="19.9" customHeight="1" spans="1:16">
      <c r="A153" s="321" t="s">
        <v>424</v>
      </c>
      <c r="B153" s="322">
        <v>20708</v>
      </c>
      <c r="C153" s="322" t="s">
        <v>425</v>
      </c>
      <c r="D153" s="323">
        <v>82</v>
      </c>
      <c r="F153" s="308"/>
      <c r="G153" s="328">
        <v>2070204</v>
      </c>
      <c r="H153" s="328" t="s">
        <v>426</v>
      </c>
      <c r="I153" s="330">
        <f t="shared" si="2"/>
        <v>46</v>
      </c>
      <c r="J153" s="328">
        <v>46.18</v>
      </c>
      <c r="K153" s="328"/>
      <c r="L153" s="328"/>
      <c r="M153" s="328"/>
      <c r="N153" s="328">
        <v>46.18</v>
      </c>
      <c r="O153" s="305"/>
      <c r="P153" s="305"/>
    </row>
    <row r="154" s="305" customFormat="1" ht="19.9" customHeight="1" spans="1:14">
      <c r="A154" s="321" t="s">
        <v>427</v>
      </c>
      <c r="B154" s="326">
        <v>2070801</v>
      </c>
      <c r="C154" s="326" t="s">
        <v>95</v>
      </c>
      <c r="D154" s="327">
        <v>82</v>
      </c>
      <c r="F154" s="308"/>
      <c r="G154" s="328">
        <v>2070205</v>
      </c>
      <c r="H154" s="328" t="s">
        <v>428</v>
      </c>
      <c r="I154" s="330">
        <f t="shared" si="2"/>
        <v>64</v>
      </c>
      <c r="J154" s="328">
        <v>64.43</v>
      </c>
      <c r="K154" s="328"/>
      <c r="L154" s="328"/>
      <c r="M154" s="328"/>
      <c r="N154" s="328">
        <v>64.43</v>
      </c>
    </row>
    <row r="155" s="306" customFormat="1" ht="19.9" customHeight="1" spans="1:14">
      <c r="A155" s="321" t="s">
        <v>429</v>
      </c>
      <c r="B155" s="322">
        <v>20799</v>
      </c>
      <c r="C155" s="322" t="s">
        <v>430</v>
      </c>
      <c r="D155" s="323">
        <v>3300</v>
      </c>
      <c r="F155" s="308"/>
      <c r="G155" s="324">
        <v>20708</v>
      </c>
      <c r="H155" s="324" t="s">
        <v>431</v>
      </c>
      <c r="I155" s="329">
        <f t="shared" si="2"/>
        <v>82</v>
      </c>
      <c r="J155" s="324">
        <v>82.42</v>
      </c>
      <c r="K155" s="324"/>
      <c r="L155" s="324"/>
      <c r="M155" s="324"/>
      <c r="N155" s="324">
        <v>82.42</v>
      </c>
    </row>
    <row r="156" s="305" customFormat="1" ht="19.9" customHeight="1" spans="1:14">
      <c r="A156" s="321" t="s">
        <v>432</v>
      </c>
      <c r="B156" s="326">
        <v>2079999</v>
      </c>
      <c r="C156" s="326" t="s">
        <v>433</v>
      </c>
      <c r="D156" s="327">
        <v>3300</v>
      </c>
      <c r="F156" s="308"/>
      <c r="G156" s="328">
        <v>2070801</v>
      </c>
      <c r="H156" s="328" t="s">
        <v>96</v>
      </c>
      <c r="I156" s="330">
        <f t="shared" si="2"/>
        <v>82</v>
      </c>
      <c r="J156" s="328">
        <v>82.42</v>
      </c>
      <c r="K156" s="328"/>
      <c r="L156" s="328"/>
      <c r="M156" s="328"/>
      <c r="N156" s="328">
        <v>82.42</v>
      </c>
    </row>
    <row r="157" s="306" customFormat="1" ht="19.9" customHeight="1" spans="1:14">
      <c r="A157" s="321" t="s">
        <v>434</v>
      </c>
      <c r="B157" s="322">
        <v>208</v>
      </c>
      <c r="C157" s="322" t="s">
        <v>435</v>
      </c>
      <c r="D157" s="323">
        <f>SUM(D158,D165,D170,D176,D178,D183,D185,D189,D195,D198,D201,D203,D205,D210)</f>
        <v>19953</v>
      </c>
      <c r="F157" s="308"/>
      <c r="G157" s="324">
        <v>20799</v>
      </c>
      <c r="H157" s="324" t="s">
        <v>436</v>
      </c>
      <c r="I157" s="329">
        <f t="shared" si="2"/>
        <v>870</v>
      </c>
      <c r="J157" s="324">
        <v>870.16</v>
      </c>
      <c r="K157" s="324"/>
      <c r="L157" s="324"/>
      <c r="M157" s="324"/>
      <c r="N157" s="324">
        <v>870.16</v>
      </c>
    </row>
    <row r="158" s="306" customFormat="1" ht="19.9" customHeight="1" spans="1:16">
      <c r="A158" s="321" t="s">
        <v>437</v>
      </c>
      <c r="B158" s="322">
        <v>20801</v>
      </c>
      <c r="C158" s="322" t="s">
        <v>438</v>
      </c>
      <c r="D158" s="323">
        <v>1848</v>
      </c>
      <c r="F158" s="308"/>
      <c r="G158" s="328">
        <v>2079902</v>
      </c>
      <c r="H158" s="328" t="s">
        <v>439</v>
      </c>
      <c r="I158" s="330">
        <f t="shared" si="2"/>
        <v>20</v>
      </c>
      <c r="J158" s="328">
        <v>20</v>
      </c>
      <c r="K158" s="328"/>
      <c r="L158" s="328"/>
      <c r="M158" s="328"/>
      <c r="N158" s="328">
        <v>20</v>
      </c>
      <c r="O158" s="305"/>
      <c r="P158" s="305"/>
    </row>
    <row r="159" s="305" customFormat="1" ht="19.9" customHeight="1" spans="1:14">
      <c r="A159" s="321" t="s">
        <v>440</v>
      </c>
      <c r="B159" s="326">
        <v>2080101</v>
      </c>
      <c r="C159" s="326" t="s">
        <v>95</v>
      </c>
      <c r="D159" s="327">
        <v>577</v>
      </c>
      <c r="F159" s="308"/>
      <c r="G159" s="328">
        <v>2079999</v>
      </c>
      <c r="H159" s="328" t="s">
        <v>441</v>
      </c>
      <c r="I159" s="330">
        <f t="shared" si="2"/>
        <v>850</v>
      </c>
      <c r="J159" s="328">
        <v>850.16</v>
      </c>
      <c r="K159" s="328"/>
      <c r="L159" s="328"/>
      <c r="M159" s="328"/>
      <c r="N159" s="328">
        <v>850.16</v>
      </c>
    </row>
    <row r="160" s="305" customFormat="1" ht="19.9" customHeight="1" spans="1:16">
      <c r="A160" s="321" t="s">
        <v>442</v>
      </c>
      <c r="B160" s="326">
        <v>2080110</v>
      </c>
      <c r="C160" s="326" t="s">
        <v>443</v>
      </c>
      <c r="D160" s="327">
        <v>10</v>
      </c>
      <c r="F160" s="308"/>
      <c r="G160" s="324">
        <v>208</v>
      </c>
      <c r="H160" s="324" t="s">
        <v>444</v>
      </c>
      <c r="I160" s="329">
        <f t="shared" si="2"/>
        <v>19341</v>
      </c>
      <c r="J160" s="329">
        <v>19340.84</v>
      </c>
      <c r="K160" s="329">
        <v>10308.93</v>
      </c>
      <c r="L160" s="329">
        <v>9927.56</v>
      </c>
      <c r="M160" s="324">
        <v>381.37</v>
      </c>
      <c r="N160" s="329">
        <v>9031.92</v>
      </c>
      <c r="O160" s="306"/>
      <c r="P160" s="306"/>
    </row>
    <row r="161" s="305" customFormat="1" ht="19.9" customHeight="1" spans="1:16">
      <c r="A161" s="321" t="s">
        <v>445</v>
      </c>
      <c r="B161" s="326">
        <v>2080112</v>
      </c>
      <c r="C161" s="326" t="s">
        <v>446</v>
      </c>
      <c r="D161" s="327">
        <v>18</v>
      </c>
      <c r="F161" s="308"/>
      <c r="G161" s="324">
        <v>20801</v>
      </c>
      <c r="H161" s="324" t="s">
        <v>447</v>
      </c>
      <c r="I161" s="329">
        <f t="shared" si="2"/>
        <v>1071</v>
      </c>
      <c r="J161" s="329">
        <v>1070.83</v>
      </c>
      <c r="K161" s="329">
        <v>1050.77</v>
      </c>
      <c r="L161" s="324">
        <v>946.45</v>
      </c>
      <c r="M161" s="324">
        <v>104.32</v>
      </c>
      <c r="N161" s="324">
        <v>20.06</v>
      </c>
      <c r="O161" s="306"/>
      <c r="P161" s="306"/>
    </row>
    <row r="162" s="305" customFormat="1" ht="19.9" customHeight="1" spans="1:14">
      <c r="A162" s="321" t="s">
        <v>448</v>
      </c>
      <c r="B162" s="326">
        <v>2080116</v>
      </c>
      <c r="C162" s="326" t="s">
        <v>449</v>
      </c>
      <c r="D162" s="327">
        <v>170</v>
      </c>
      <c r="F162" s="308"/>
      <c r="G162" s="328">
        <v>2080101</v>
      </c>
      <c r="H162" s="328" t="s">
        <v>96</v>
      </c>
      <c r="I162" s="330">
        <f t="shared" si="2"/>
        <v>569</v>
      </c>
      <c r="J162" s="328">
        <v>569.19</v>
      </c>
      <c r="K162" s="328">
        <v>569.19</v>
      </c>
      <c r="L162" s="328">
        <v>487.99</v>
      </c>
      <c r="M162" s="328">
        <v>81.2</v>
      </c>
      <c r="N162" s="328"/>
    </row>
    <row r="163" s="305" customFormat="1" ht="19.9" customHeight="1" spans="1:14">
      <c r="A163" s="321" t="s">
        <v>450</v>
      </c>
      <c r="B163" s="326">
        <v>2080150</v>
      </c>
      <c r="C163" s="326" t="s">
        <v>113</v>
      </c>
      <c r="D163" s="327">
        <v>80</v>
      </c>
      <c r="F163" s="308"/>
      <c r="G163" s="328">
        <v>2080112</v>
      </c>
      <c r="H163" s="328" t="s">
        <v>451</v>
      </c>
      <c r="I163" s="330">
        <f t="shared" si="2"/>
        <v>16</v>
      </c>
      <c r="J163" s="328">
        <v>16.04</v>
      </c>
      <c r="K163" s="328"/>
      <c r="L163" s="328"/>
      <c r="M163" s="328"/>
      <c r="N163" s="328">
        <v>16.04</v>
      </c>
    </row>
    <row r="164" s="305" customFormat="1" ht="19.9" customHeight="1" spans="1:14">
      <c r="A164" s="321" t="s">
        <v>452</v>
      </c>
      <c r="B164" s="326">
        <v>2080199</v>
      </c>
      <c r="C164" s="326" t="s">
        <v>453</v>
      </c>
      <c r="D164" s="327">
        <v>993</v>
      </c>
      <c r="F164" s="308"/>
      <c r="G164" s="328">
        <v>2080150</v>
      </c>
      <c r="H164" s="328" t="s">
        <v>114</v>
      </c>
      <c r="I164" s="330">
        <f t="shared" si="2"/>
        <v>44</v>
      </c>
      <c r="J164" s="328">
        <v>44.34</v>
      </c>
      <c r="K164" s="328">
        <v>44.34</v>
      </c>
      <c r="L164" s="328">
        <v>44.34</v>
      </c>
      <c r="M164" s="328"/>
      <c r="N164" s="328"/>
    </row>
    <row r="165" s="306" customFormat="1" ht="19.9" customHeight="1" spans="1:16">
      <c r="A165" s="321" t="s">
        <v>454</v>
      </c>
      <c r="B165" s="322">
        <v>20802</v>
      </c>
      <c r="C165" s="322" t="s">
        <v>455</v>
      </c>
      <c r="D165" s="323">
        <v>5192</v>
      </c>
      <c r="F165" s="308"/>
      <c r="G165" s="328">
        <v>2080199</v>
      </c>
      <c r="H165" s="328" t="s">
        <v>456</v>
      </c>
      <c r="I165" s="330">
        <f t="shared" si="2"/>
        <v>441</v>
      </c>
      <c r="J165" s="328">
        <v>441.25</v>
      </c>
      <c r="K165" s="328">
        <v>437.23</v>
      </c>
      <c r="L165" s="328">
        <v>414.11</v>
      </c>
      <c r="M165" s="328">
        <v>23.12</v>
      </c>
      <c r="N165" s="328">
        <v>4.02</v>
      </c>
      <c r="O165" s="305"/>
      <c r="P165" s="305"/>
    </row>
    <row r="166" s="305" customFormat="1" ht="19.9" customHeight="1" spans="1:16">
      <c r="A166" s="321" t="s">
        <v>457</v>
      </c>
      <c r="B166" s="326">
        <v>2080201</v>
      </c>
      <c r="C166" s="326" t="s">
        <v>95</v>
      </c>
      <c r="D166" s="327">
        <v>180</v>
      </c>
      <c r="F166" s="308"/>
      <c r="G166" s="324">
        <v>20802</v>
      </c>
      <c r="H166" s="324" t="s">
        <v>458</v>
      </c>
      <c r="I166" s="329">
        <f t="shared" si="2"/>
        <v>4696</v>
      </c>
      <c r="J166" s="329">
        <v>4696.3</v>
      </c>
      <c r="K166" s="324">
        <v>308.3</v>
      </c>
      <c r="L166" s="324">
        <v>270.93</v>
      </c>
      <c r="M166" s="324">
        <v>37.38</v>
      </c>
      <c r="N166" s="329">
        <v>4387.99</v>
      </c>
      <c r="O166" s="306"/>
      <c r="P166" s="306"/>
    </row>
    <row r="167" s="305" customFormat="1" ht="19.9" customHeight="1" spans="1:14">
      <c r="A167" s="321" t="s">
        <v>459</v>
      </c>
      <c r="B167" s="326">
        <v>2080202</v>
      </c>
      <c r="C167" s="326" t="s">
        <v>98</v>
      </c>
      <c r="D167" s="327">
        <v>4</v>
      </c>
      <c r="F167" s="308"/>
      <c r="G167" s="328">
        <v>2080201</v>
      </c>
      <c r="H167" s="328" t="s">
        <v>96</v>
      </c>
      <c r="I167" s="330">
        <f t="shared" si="2"/>
        <v>200</v>
      </c>
      <c r="J167" s="328">
        <v>200.26</v>
      </c>
      <c r="K167" s="328">
        <v>200.26</v>
      </c>
      <c r="L167" s="328">
        <v>172.5</v>
      </c>
      <c r="M167" s="328">
        <v>27.76</v>
      </c>
      <c r="N167" s="328"/>
    </row>
    <row r="168" s="305" customFormat="1" ht="19.9" customHeight="1" spans="1:14">
      <c r="A168" s="321" t="s">
        <v>460</v>
      </c>
      <c r="B168" s="326">
        <v>2080208</v>
      </c>
      <c r="C168" s="326" t="s">
        <v>461</v>
      </c>
      <c r="D168" s="327">
        <v>4512</v>
      </c>
      <c r="F168" s="308"/>
      <c r="G168" s="328">
        <v>2080208</v>
      </c>
      <c r="H168" s="328" t="s">
        <v>462</v>
      </c>
      <c r="I168" s="330">
        <f t="shared" si="2"/>
        <v>3942</v>
      </c>
      <c r="J168" s="330">
        <v>3941.78</v>
      </c>
      <c r="K168" s="328"/>
      <c r="L168" s="328"/>
      <c r="M168" s="328"/>
      <c r="N168" s="330">
        <v>3941.78</v>
      </c>
    </row>
    <row r="169" s="305" customFormat="1" ht="19.9" customHeight="1" spans="1:14">
      <c r="A169" s="321" t="s">
        <v>463</v>
      </c>
      <c r="B169" s="326">
        <v>2080299</v>
      </c>
      <c r="C169" s="326" t="s">
        <v>464</v>
      </c>
      <c r="D169" s="327">
        <v>496</v>
      </c>
      <c r="F169" s="308"/>
      <c r="G169" s="328">
        <v>2080299</v>
      </c>
      <c r="H169" s="328" t="s">
        <v>465</v>
      </c>
      <c r="I169" s="330">
        <f t="shared" si="2"/>
        <v>554</v>
      </c>
      <c r="J169" s="328">
        <v>554.26</v>
      </c>
      <c r="K169" s="328">
        <v>108.05</v>
      </c>
      <c r="L169" s="328">
        <v>98.43</v>
      </c>
      <c r="M169" s="328">
        <v>9.62</v>
      </c>
      <c r="N169" s="328">
        <v>446.21</v>
      </c>
    </row>
    <row r="170" s="306" customFormat="1" ht="19.9" customHeight="1" spans="1:14">
      <c r="A170" s="321" t="s">
        <v>466</v>
      </c>
      <c r="B170" s="322">
        <v>20805</v>
      </c>
      <c r="C170" s="322" t="s">
        <v>467</v>
      </c>
      <c r="D170" s="323">
        <v>8216</v>
      </c>
      <c r="F170" s="308"/>
      <c r="G170" s="324">
        <v>20805</v>
      </c>
      <c r="H170" s="324" t="s">
        <v>468</v>
      </c>
      <c r="I170" s="329">
        <f t="shared" si="2"/>
        <v>9127</v>
      </c>
      <c r="J170" s="329">
        <v>9127.16</v>
      </c>
      <c r="K170" s="329">
        <v>8776.93</v>
      </c>
      <c r="L170" s="329">
        <v>8562.32</v>
      </c>
      <c r="M170" s="324">
        <v>214.61</v>
      </c>
      <c r="N170" s="324">
        <v>350.22</v>
      </c>
    </row>
    <row r="171" s="305" customFormat="1" ht="19.9" customHeight="1" spans="1:14">
      <c r="A171" s="321" t="s">
        <v>469</v>
      </c>
      <c r="B171" s="326">
        <v>2080501</v>
      </c>
      <c r="C171" s="326" t="s">
        <v>470</v>
      </c>
      <c r="D171" s="327">
        <v>803</v>
      </c>
      <c r="F171" s="308"/>
      <c r="G171" s="328">
        <v>2080501</v>
      </c>
      <c r="H171" s="328" t="s">
        <v>471</v>
      </c>
      <c r="I171" s="330">
        <f t="shared" si="2"/>
        <v>909</v>
      </c>
      <c r="J171" s="328">
        <v>908.63</v>
      </c>
      <c r="K171" s="328">
        <v>908.63</v>
      </c>
      <c r="L171" s="328">
        <v>830.54</v>
      </c>
      <c r="M171" s="328">
        <v>78.09</v>
      </c>
      <c r="N171" s="328"/>
    </row>
    <row r="172" s="305" customFormat="1" ht="19.9" customHeight="1" spans="1:14">
      <c r="A172" s="321" t="s">
        <v>472</v>
      </c>
      <c r="B172" s="326">
        <v>2080502</v>
      </c>
      <c r="C172" s="326" t="s">
        <v>473</v>
      </c>
      <c r="D172" s="327">
        <v>436</v>
      </c>
      <c r="F172" s="308"/>
      <c r="G172" s="328">
        <v>2080502</v>
      </c>
      <c r="H172" s="328" t="s">
        <v>474</v>
      </c>
      <c r="I172" s="330">
        <f t="shared" si="2"/>
        <v>1415</v>
      </c>
      <c r="J172" s="330">
        <v>1415.39</v>
      </c>
      <c r="K172" s="330">
        <v>1413.9</v>
      </c>
      <c r="L172" s="330">
        <v>1277.38</v>
      </c>
      <c r="M172" s="328">
        <v>136.52</v>
      </c>
      <c r="N172" s="328">
        <v>1.49</v>
      </c>
    </row>
    <row r="173" s="305" customFormat="1" ht="19.9" customHeight="1" spans="1:14">
      <c r="A173" s="321" t="s">
        <v>475</v>
      </c>
      <c r="B173" s="326">
        <v>2080505</v>
      </c>
      <c r="C173" s="326" t="s">
        <v>476</v>
      </c>
      <c r="D173" s="327">
        <v>6969</v>
      </c>
      <c r="F173" s="308"/>
      <c r="G173" s="328">
        <v>2080505</v>
      </c>
      <c r="H173" s="328" t="s">
        <v>477</v>
      </c>
      <c r="I173" s="330">
        <f t="shared" si="2"/>
        <v>6703</v>
      </c>
      <c r="J173" s="330">
        <v>6703.49</v>
      </c>
      <c r="K173" s="330">
        <v>6454.4</v>
      </c>
      <c r="L173" s="330">
        <v>6454.4</v>
      </c>
      <c r="M173" s="328"/>
      <c r="N173" s="328">
        <v>249.1</v>
      </c>
    </row>
    <row r="174" s="305" customFormat="1" ht="19.9" customHeight="1" spans="1:14">
      <c r="A174" s="321" t="s">
        <v>478</v>
      </c>
      <c r="B174" s="326">
        <v>2080506</v>
      </c>
      <c r="C174" s="326" t="s">
        <v>479</v>
      </c>
      <c r="D174" s="327">
        <v>7</v>
      </c>
      <c r="F174" s="308"/>
      <c r="G174" s="328">
        <v>2080506</v>
      </c>
      <c r="H174" s="328" t="s">
        <v>480</v>
      </c>
      <c r="I174" s="330">
        <f t="shared" si="2"/>
        <v>100</v>
      </c>
      <c r="J174" s="328">
        <v>99.64</v>
      </c>
      <c r="K174" s="328"/>
      <c r="L174" s="328"/>
      <c r="M174" s="328"/>
      <c r="N174" s="328">
        <v>99.64</v>
      </c>
    </row>
    <row r="175" s="305" customFormat="1" ht="19.9" customHeight="1" spans="1:16">
      <c r="A175" s="321" t="s">
        <v>481</v>
      </c>
      <c r="B175" s="326">
        <v>2080599</v>
      </c>
      <c r="C175" s="326" t="s">
        <v>482</v>
      </c>
      <c r="D175" s="327">
        <v>1</v>
      </c>
      <c r="F175" s="308"/>
      <c r="G175" s="324">
        <v>20807</v>
      </c>
      <c r="H175" s="324" t="s">
        <v>483</v>
      </c>
      <c r="I175" s="329">
        <f t="shared" si="2"/>
        <v>144</v>
      </c>
      <c r="J175" s="324">
        <v>143.76</v>
      </c>
      <c r="K175" s="324"/>
      <c r="L175" s="324"/>
      <c r="M175" s="324"/>
      <c r="N175" s="324">
        <v>143.76</v>
      </c>
      <c r="O175" s="306"/>
      <c r="P175" s="306"/>
    </row>
    <row r="176" s="306" customFormat="1" ht="19.9" customHeight="1" spans="1:16">
      <c r="A176" s="321" t="s">
        <v>484</v>
      </c>
      <c r="B176" s="322">
        <v>20807</v>
      </c>
      <c r="C176" s="322" t="s">
        <v>485</v>
      </c>
      <c r="D176" s="323">
        <v>42</v>
      </c>
      <c r="F176" s="308"/>
      <c r="G176" s="328">
        <v>2080799</v>
      </c>
      <c r="H176" s="328" t="s">
        <v>486</v>
      </c>
      <c r="I176" s="330">
        <f t="shared" si="2"/>
        <v>144</v>
      </c>
      <c r="J176" s="328">
        <v>143.76</v>
      </c>
      <c r="K176" s="328"/>
      <c r="L176" s="328"/>
      <c r="M176" s="328"/>
      <c r="N176" s="328">
        <v>143.76</v>
      </c>
      <c r="O176" s="305"/>
      <c r="P176" s="305"/>
    </row>
    <row r="177" s="305" customFormat="1" ht="19.9" customHeight="1" spans="1:16">
      <c r="A177" s="321" t="s">
        <v>487</v>
      </c>
      <c r="B177" s="326">
        <v>2080799</v>
      </c>
      <c r="C177" s="326" t="s">
        <v>488</v>
      </c>
      <c r="D177" s="327">
        <v>42</v>
      </c>
      <c r="F177" s="308"/>
      <c r="G177" s="324">
        <v>20808</v>
      </c>
      <c r="H177" s="324" t="s">
        <v>489</v>
      </c>
      <c r="I177" s="329">
        <f t="shared" si="2"/>
        <v>573</v>
      </c>
      <c r="J177" s="324">
        <v>572.55</v>
      </c>
      <c r="K177" s="324">
        <v>6.1</v>
      </c>
      <c r="L177" s="324">
        <v>6.1</v>
      </c>
      <c r="M177" s="324"/>
      <c r="N177" s="324">
        <v>566.45</v>
      </c>
      <c r="O177" s="306"/>
      <c r="P177" s="306"/>
    </row>
    <row r="178" s="306" customFormat="1" ht="19.9" customHeight="1" spans="1:16">
      <c r="A178" s="321" t="s">
        <v>490</v>
      </c>
      <c r="B178" s="322">
        <v>20808</v>
      </c>
      <c r="C178" s="322" t="s">
        <v>491</v>
      </c>
      <c r="D178" s="323">
        <v>550</v>
      </c>
      <c r="F178" s="308"/>
      <c r="G178" s="328">
        <v>2080802</v>
      </c>
      <c r="H178" s="328" t="s">
        <v>492</v>
      </c>
      <c r="I178" s="330">
        <f t="shared" si="2"/>
        <v>23</v>
      </c>
      <c r="J178" s="328">
        <v>23.45</v>
      </c>
      <c r="K178" s="328">
        <v>6.1</v>
      </c>
      <c r="L178" s="328">
        <v>6.1</v>
      </c>
      <c r="M178" s="328"/>
      <c r="N178" s="328">
        <v>17.35</v>
      </c>
      <c r="O178" s="305"/>
      <c r="P178" s="305"/>
    </row>
    <row r="179" s="305" customFormat="1" ht="19.9" customHeight="1" spans="1:14">
      <c r="A179" s="321" t="s">
        <v>493</v>
      </c>
      <c r="B179" s="326">
        <v>2080802</v>
      </c>
      <c r="C179" s="326" t="s">
        <v>494</v>
      </c>
      <c r="D179" s="327">
        <v>13</v>
      </c>
      <c r="F179" s="308"/>
      <c r="G179" s="328">
        <v>2080803</v>
      </c>
      <c r="H179" s="328" t="s">
        <v>495</v>
      </c>
      <c r="I179" s="330">
        <f t="shared" si="2"/>
        <v>25</v>
      </c>
      <c r="J179" s="328">
        <v>25.31</v>
      </c>
      <c r="K179" s="328"/>
      <c r="L179" s="328"/>
      <c r="M179" s="328"/>
      <c r="N179" s="328">
        <v>25.31</v>
      </c>
    </row>
    <row r="180" s="305" customFormat="1" ht="19.9" customHeight="1" spans="1:14">
      <c r="A180" s="321" t="s">
        <v>496</v>
      </c>
      <c r="B180" s="326">
        <v>2080803</v>
      </c>
      <c r="C180" s="326" t="s">
        <v>497</v>
      </c>
      <c r="D180" s="327">
        <v>31</v>
      </c>
      <c r="F180" s="308"/>
      <c r="G180" s="328">
        <v>2080805</v>
      </c>
      <c r="H180" s="328" t="s">
        <v>498</v>
      </c>
      <c r="I180" s="330">
        <f t="shared" si="2"/>
        <v>277</v>
      </c>
      <c r="J180" s="328">
        <v>276.6</v>
      </c>
      <c r="K180" s="328"/>
      <c r="L180" s="328"/>
      <c r="M180" s="328"/>
      <c r="N180" s="328">
        <v>276.6</v>
      </c>
    </row>
    <row r="181" s="305" customFormat="1" ht="19.9" customHeight="1" spans="1:14">
      <c r="A181" s="321" t="s">
        <v>499</v>
      </c>
      <c r="B181" s="326">
        <v>2080805</v>
      </c>
      <c r="C181" s="326" t="s">
        <v>500</v>
      </c>
      <c r="D181" s="327">
        <v>262</v>
      </c>
      <c r="F181" s="308"/>
      <c r="G181" s="328">
        <v>2080899</v>
      </c>
      <c r="H181" s="328" t="s">
        <v>501</v>
      </c>
      <c r="I181" s="330">
        <f t="shared" si="2"/>
        <v>247</v>
      </c>
      <c r="J181" s="328">
        <v>247.2</v>
      </c>
      <c r="K181" s="328"/>
      <c r="L181" s="328"/>
      <c r="M181" s="328"/>
      <c r="N181" s="328">
        <v>247.2</v>
      </c>
    </row>
    <row r="182" s="305" customFormat="1" ht="19.9" customHeight="1" spans="1:16">
      <c r="A182" s="321" t="s">
        <v>502</v>
      </c>
      <c r="B182" s="326">
        <v>2080899</v>
      </c>
      <c r="C182" s="326" t="s">
        <v>503</v>
      </c>
      <c r="D182" s="327">
        <v>244</v>
      </c>
      <c r="F182" s="308"/>
      <c r="G182" s="324">
        <v>20809</v>
      </c>
      <c r="H182" s="324" t="s">
        <v>504</v>
      </c>
      <c r="I182" s="329">
        <f t="shared" si="2"/>
        <v>162</v>
      </c>
      <c r="J182" s="324">
        <v>161.67</v>
      </c>
      <c r="K182" s="324"/>
      <c r="L182" s="324"/>
      <c r="M182" s="324"/>
      <c r="N182" s="324">
        <v>161.67</v>
      </c>
      <c r="O182" s="306"/>
      <c r="P182" s="306"/>
    </row>
    <row r="183" s="306" customFormat="1" ht="19.9" customHeight="1" spans="1:16">
      <c r="A183" s="321" t="s">
        <v>505</v>
      </c>
      <c r="B183" s="322">
        <v>20809</v>
      </c>
      <c r="C183" s="322" t="s">
        <v>506</v>
      </c>
      <c r="D183" s="323">
        <v>15</v>
      </c>
      <c r="F183" s="308"/>
      <c r="G183" s="328">
        <v>2080901</v>
      </c>
      <c r="H183" s="328" t="s">
        <v>507</v>
      </c>
      <c r="I183" s="330">
        <f t="shared" si="2"/>
        <v>2</v>
      </c>
      <c r="J183" s="328">
        <v>1.6</v>
      </c>
      <c r="K183" s="328"/>
      <c r="L183" s="328"/>
      <c r="M183" s="328"/>
      <c r="N183" s="328">
        <v>1.6</v>
      </c>
      <c r="O183" s="305"/>
      <c r="P183" s="305"/>
    </row>
    <row r="184" s="305" customFormat="1" ht="19.9" customHeight="1" spans="1:14">
      <c r="A184" s="321" t="s">
        <v>508</v>
      </c>
      <c r="B184" s="326">
        <v>2080905</v>
      </c>
      <c r="C184" s="326" t="s">
        <v>509</v>
      </c>
      <c r="D184" s="327">
        <v>15</v>
      </c>
      <c r="F184" s="308"/>
      <c r="G184" s="328">
        <v>2080904</v>
      </c>
      <c r="H184" s="328" t="s">
        <v>510</v>
      </c>
      <c r="I184" s="330">
        <f t="shared" si="2"/>
        <v>15</v>
      </c>
      <c r="J184" s="328">
        <v>15.15</v>
      </c>
      <c r="K184" s="328"/>
      <c r="L184" s="328"/>
      <c r="M184" s="328"/>
      <c r="N184" s="328">
        <v>15.15</v>
      </c>
    </row>
    <row r="185" s="306" customFormat="1" ht="19.9" customHeight="1" spans="1:16">
      <c r="A185" s="321" t="s">
        <v>511</v>
      </c>
      <c r="B185" s="322">
        <v>20810</v>
      </c>
      <c r="C185" s="322" t="s">
        <v>512</v>
      </c>
      <c r="D185" s="323">
        <v>1013</v>
      </c>
      <c r="F185" s="308"/>
      <c r="G185" s="328">
        <v>2080905</v>
      </c>
      <c r="H185" s="328" t="s">
        <v>513</v>
      </c>
      <c r="I185" s="330">
        <f t="shared" si="2"/>
        <v>140</v>
      </c>
      <c r="J185" s="328">
        <v>140.35</v>
      </c>
      <c r="K185" s="328"/>
      <c r="L185" s="328"/>
      <c r="M185" s="328"/>
      <c r="N185" s="328">
        <v>140.35</v>
      </c>
      <c r="O185" s="305"/>
      <c r="P185" s="305"/>
    </row>
    <row r="186" s="305" customFormat="1" ht="19.9" customHeight="1" spans="1:14">
      <c r="A186" s="321" t="s">
        <v>514</v>
      </c>
      <c r="B186" s="326">
        <v>2081001</v>
      </c>
      <c r="C186" s="326" t="s">
        <v>515</v>
      </c>
      <c r="D186" s="327">
        <v>9</v>
      </c>
      <c r="F186" s="308"/>
      <c r="G186" s="328">
        <v>2080999</v>
      </c>
      <c r="H186" s="328" t="s">
        <v>516</v>
      </c>
      <c r="I186" s="330">
        <f t="shared" si="2"/>
        <v>5</v>
      </c>
      <c r="J186" s="328">
        <v>4.57</v>
      </c>
      <c r="K186" s="328"/>
      <c r="L186" s="328"/>
      <c r="M186" s="328"/>
      <c r="N186" s="328">
        <v>4.57</v>
      </c>
    </row>
    <row r="187" s="305" customFormat="1" ht="19.9" customHeight="1" spans="1:16">
      <c r="A187" s="321" t="s">
        <v>517</v>
      </c>
      <c r="B187" s="326">
        <v>2081002</v>
      </c>
      <c r="C187" s="326" t="s">
        <v>518</v>
      </c>
      <c r="D187" s="327">
        <v>374</v>
      </c>
      <c r="F187" s="308"/>
      <c r="G187" s="324">
        <v>20810</v>
      </c>
      <c r="H187" s="324" t="s">
        <v>519</v>
      </c>
      <c r="I187" s="329">
        <f t="shared" si="2"/>
        <v>613</v>
      </c>
      <c r="J187" s="324">
        <v>612.55</v>
      </c>
      <c r="K187" s="324"/>
      <c r="L187" s="324"/>
      <c r="M187" s="324"/>
      <c r="N187" s="324">
        <v>612.55</v>
      </c>
      <c r="O187" s="306"/>
      <c r="P187" s="306"/>
    </row>
    <row r="188" s="305" customFormat="1" ht="19.9" customHeight="1" spans="1:14">
      <c r="A188" s="321" t="s">
        <v>520</v>
      </c>
      <c r="B188" s="326">
        <v>2081004</v>
      </c>
      <c r="C188" s="326" t="s">
        <v>521</v>
      </c>
      <c r="D188" s="327">
        <v>630</v>
      </c>
      <c r="F188" s="308"/>
      <c r="G188" s="328">
        <v>2081001</v>
      </c>
      <c r="H188" s="328" t="s">
        <v>522</v>
      </c>
      <c r="I188" s="330">
        <f t="shared" si="2"/>
        <v>28</v>
      </c>
      <c r="J188" s="328">
        <v>27.91</v>
      </c>
      <c r="K188" s="328"/>
      <c r="L188" s="328"/>
      <c r="M188" s="328"/>
      <c r="N188" s="328">
        <v>27.91</v>
      </c>
    </row>
    <row r="189" s="306" customFormat="1" ht="19.9" customHeight="1" spans="1:16">
      <c r="A189" s="321" t="s">
        <v>523</v>
      </c>
      <c r="B189" s="322">
        <v>20811</v>
      </c>
      <c r="C189" s="322" t="s">
        <v>524</v>
      </c>
      <c r="D189" s="323">
        <f>SUM(D190:D194)</f>
        <v>1119</v>
      </c>
      <c r="F189" s="308"/>
      <c r="G189" s="328">
        <v>2081002</v>
      </c>
      <c r="H189" s="328" t="s">
        <v>525</v>
      </c>
      <c r="I189" s="330">
        <f t="shared" si="2"/>
        <v>220</v>
      </c>
      <c r="J189" s="328">
        <v>219.68</v>
      </c>
      <c r="K189" s="328"/>
      <c r="L189" s="328"/>
      <c r="M189" s="328"/>
      <c r="N189" s="328">
        <v>219.68</v>
      </c>
      <c r="O189" s="305"/>
      <c r="P189" s="305"/>
    </row>
    <row r="190" s="305" customFormat="1" ht="19.9" customHeight="1" spans="1:14">
      <c r="A190" s="321" t="s">
        <v>526</v>
      </c>
      <c r="B190" s="326">
        <v>2081101</v>
      </c>
      <c r="C190" s="326" t="s">
        <v>95</v>
      </c>
      <c r="D190" s="327">
        <v>52</v>
      </c>
      <c r="F190" s="308"/>
      <c r="G190" s="328">
        <v>2081004</v>
      </c>
      <c r="H190" s="328" t="s">
        <v>527</v>
      </c>
      <c r="I190" s="330">
        <f t="shared" si="2"/>
        <v>365</v>
      </c>
      <c r="J190" s="328">
        <v>364.96</v>
      </c>
      <c r="K190" s="328"/>
      <c r="L190" s="328"/>
      <c r="M190" s="328"/>
      <c r="N190" s="328">
        <v>364.96</v>
      </c>
    </row>
    <row r="191" s="305" customFormat="1" ht="19.9" customHeight="1" spans="1:16">
      <c r="A191" s="321" t="s">
        <v>528</v>
      </c>
      <c r="B191" s="326">
        <v>2081104</v>
      </c>
      <c r="C191" s="326" t="s">
        <v>529</v>
      </c>
      <c r="D191" s="327">
        <v>352</v>
      </c>
      <c r="F191" s="308"/>
      <c r="G191" s="324">
        <v>20811</v>
      </c>
      <c r="H191" s="324" t="s">
        <v>530</v>
      </c>
      <c r="I191" s="329">
        <f t="shared" si="2"/>
        <v>644</v>
      </c>
      <c r="J191" s="324">
        <v>643.64</v>
      </c>
      <c r="K191" s="324">
        <v>60.28</v>
      </c>
      <c r="L191" s="324">
        <v>49</v>
      </c>
      <c r="M191" s="324">
        <v>11.27</v>
      </c>
      <c r="N191" s="324">
        <v>583.36</v>
      </c>
      <c r="O191" s="306"/>
      <c r="P191" s="306"/>
    </row>
    <row r="192" s="305" customFormat="1" ht="19.9" customHeight="1" spans="1:14">
      <c r="A192" s="321" t="s">
        <v>531</v>
      </c>
      <c r="B192" s="326">
        <v>2081105</v>
      </c>
      <c r="C192" s="326" t="s">
        <v>532</v>
      </c>
      <c r="D192" s="327">
        <v>49</v>
      </c>
      <c r="F192" s="308"/>
      <c r="G192" s="328">
        <v>2081101</v>
      </c>
      <c r="H192" s="328" t="s">
        <v>96</v>
      </c>
      <c r="I192" s="330">
        <f t="shared" si="2"/>
        <v>49</v>
      </c>
      <c r="J192" s="328">
        <v>48.52</v>
      </c>
      <c r="K192" s="328">
        <v>48.52</v>
      </c>
      <c r="L192" s="328">
        <v>37.98</v>
      </c>
      <c r="M192" s="328">
        <v>10.55</v>
      </c>
      <c r="N192" s="328"/>
    </row>
    <row r="193" s="305" customFormat="1" ht="19.9" customHeight="1" spans="1:14">
      <c r="A193" s="321" t="s">
        <v>533</v>
      </c>
      <c r="B193" s="326">
        <v>2081107</v>
      </c>
      <c r="C193" s="326" t="s">
        <v>534</v>
      </c>
      <c r="D193" s="327">
        <v>170</v>
      </c>
      <c r="F193" s="308"/>
      <c r="G193" s="328">
        <v>2081104</v>
      </c>
      <c r="H193" s="328" t="s">
        <v>535</v>
      </c>
      <c r="I193" s="330">
        <f t="shared" si="2"/>
        <v>357</v>
      </c>
      <c r="J193" s="328">
        <v>357.09</v>
      </c>
      <c r="K193" s="328"/>
      <c r="L193" s="328"/>
      <c r="M193" s="328"/>
      <c r="N193" s="328">
        <v>357.09</v>
      </c>
    </row>
    <row r="194" s="305" customFormat="1" ht="19.9" customHeight="1" spans="1:14">
      <c r="A194" s="321" t="s">
        <v>536</v>
      </c>
      <c r="B194" s="326">
        <v>2081199</v>
      </c>
      <c r="C194" s="326" t="s">
        <v>537</v>
      </c>
      <c r="D194" s="327">
        <v>496</v>
      </c>
      <c r="F194" s="308"/>
      <c r="G194" s="328">
        <v>2081105</v>
      </c>
      <c r="H194" s="328" t="s">
        <v>538</v>
      </c>
      <c r="I194" s="330">
        <f t="shared" si="2"/>
        <v>25</v>
      </c>
      <c r="J194" s="328">
        <v>25</v>
      </c>
      <c r="K194" s="328"/>
      <c r="L194" s="328"/>
      <c r="M194" s="328"/>
      <c r="N194" s="328">
        <v>25</v>
      </c>
    </row>
    <row r="195" s="306" customFormat="1" ht="19.9" customHeight="1" spans="1:16">
      <c r="A195" s="321" t="s">
        <v>539</v>
      </c>
      <c r="B195" s="322">
        <v>20819</v>
      </c>
      <c r="C195" s="322" t="s">
        <v>540</v>
      </c>
      <c r="D195" s="323">
        <v>600</v>
      </c>
      <c r="F195" s="308"/>
      <c r="G195" s="328">
        <v>2081107</v>
      </c>
      <c r="H195" s="328" t="s">
        <v>541</v>
      </c>
      <c r="I195" s="330">
        <f t="shared" si="2"/>
        <v>137</v>
      </c>
      <c r="J195" s="328">
        <v>137.16</v>
      </c>
      <c r="K195" s="328"/>
      <c r="L195" s="328"/>
      <c r="M195" s="328"/>
      <c r="N195" s="328">
        <v>137.16</v>
      </c>
      <c r="O195" s="305"/>
      <c r="P195" s="305"/>
    </row>
    <row r="196" s="305" customFormat="1" ht="19.9" customHeight="1" spans="1:14">
      <c r="A196" s="321" t="s">
        <v>542</v>
      </c>
      <c r="B196" s="326">
        <v>2081901</v>
      </c>
      <c r="C196" s="326" t="s">
        <v>543</v>
      </c>
      <c r="D196" s="327">
        <v>250</v>
      </c>
      <c r="F196" s="308"/>
      <c r="G196" s="328">
        <v>2081199</v>
      </c>
      <c r="H196" s="328" t="s">
        <v>544</v>
      </c>
      <c r="I196" s="330">
        <f t="shared" si="2"/>
        <v>76</v>
      </c>
      <c r="J196" s="328">
        <v>75.87</v>
      </c>
      <c r="K196" s="328">
        <v>11.75</v>
      </c>
      <c r="L196" s="328">
        <v>11.03</v>
      </c>
      <c r="M196" s="328">
        <v>0.73</v>
      </c>
      <c r="N196" s="328">
        <v>64.11</v>
      </c>
    </row>
    <row r="197" s="305" customFormat="1" ht="19.9" customHeight="1" spans="1:16">
      <c r="A197" s="321" t="s">
        <v>545</v>
      </c>
      <c r="B197" s="326">
        <v>2081902</v>
      </c>
      <c r="C197" s="326" t="s">
        <v>546</v>
      </c>
      <c r="D197" s="327">
        <v>350</v>
      </c>
      <c r="F197" s="308"/>
      <c r="G197" s="324">
        <v>20819</v>
      </c>
      <c r="H197" s="324" t="s">
        <v>547</v>
      </c>
      <c r="I197" s="329">
        <f t="shared" si="2"/>
        <v>780</v>
      </c>
      <c r="J197" s="324">
        <v>780</v>
      </c>
      <c r="K197" s="324"/>
      <c r="L197" s="324"/>
      <c r="M197" s="324"/>
      <c r="N197" s="324">
        <v>780</v>
      </c>
      <c r="O197" s="306"/>
      <c r="P197" s="306"/>
    </row>
    <row r="198" s="306" customFormat="1" ht="19.9" customHeight="1" spans="1:16">
      <c r="A198" s="321" t="s">
        <v>548</v>
      </c>
      <c r="B198" s="322">
        <v>20820</v>
      </c>
      <c r="C198" s="322" t="s">
        <v>549</v>
      </c>
      <c r="D198" s="323">
        <v>82</v>
      </c>
      <c r="F198" s="308"/>
      <c r="G198" s="328">
        <v>2081901</v>
      </c>
      <c r="H198" s="328" t="s">
        <v>550</v>
      </c>
      <c r="I198" s="330">
        <f t="shared" ref="I198:I236" si="3">ROUND(J198,0)</f>
        <v>280</v>
      </c>
      <c r="J198" s="328">
        <v>280</v>
      </c>
      <c r="K198" s="328"/>
      <c r="L198" s="328"/>
      <c r="M198" s="328"/>
      <c r="N198" s="328">
        <v>280</v>
      </c>
      <c r="O198" s="305"/>
      <c r="P198" s="305"/>
    </row>
    <row r="199" s="305" customFormat="1" ht="19.9" customHeight="1" spans="1:14">
      <c r="A199" s="321" t="s">
        <v>551</v>
      </c>
      <c r="B199" s="326">
        <v>2082001</v>
      </c>
      <c r="C199" s="326" t="s">
        <v>552</v>
      </c>
      <c r="D199" s="327">
        <v>62</v>
      </c>
      <c r="F199" s="308"/>
      <c r="G199" s="328">
        <v>2081902</v>
      </c>
      <c r="H199" s="328" t="s">
        <v>553</v>
      </c>
      <c r="I199" s="330">
        <f t="shared" si="3"/>
        <v>500</v>
      </c>
      <c r="J199" s="328">
        <v>500</v>
      </c>
      <c r="K199" s="328"/>
      <c r="L199" s="328"/>
      <c r="M199" s="328"/>
      <c r="N199" s="328">
        <v>500</v>
      </c>
    </row>
    <row r="200" s="305" customFormat="1" ht="19.9" customHeight="1" spans="1:16">
      <c r="A200" s="321" t="s">
        <v>554</v>
      </c>
      <c r="B200" s="326">
        <v>2082002</v>
      </c>
      <c r="C200" s="326" t="s">
        <v>555</v>
      </c>
      <c r="D200" s="327">
        <v>20</v>
      </c>
      <c r="F200" s="308"/>
      <c r="G200" s="324">
        <v>20820</v>
      </c>
      <c r="H200" s="324" t="s">
        <v>556</v>
      </c>
      <c r="I200" s="329">
        <f t="shared" si="3"/>
        <v>86</v>
      </c>
      <c r="J200" s="324">
        <v>86</v>
      </c>
      <c r="K200" s="324"/>
      <c r="L200" s="324"/>
      <c r="M200" s="324"/>
      <c r="N200" s="324">
        <v>86</v>
      </c>
      <c r="O200" s="306"/>
      <c r="P200" s="306"/>
    </row>
    <row r="201" s="306" customFormat="1" ht="19.9" customHeight="1" spans="1:16">
      <c r="A201" s="321" t="s">
        <v>557</v>
      </c>
      <c r="B201" s="322">
        <v>20821</v>
      </c>
      <c r="C201" s="322" t="s">
        <v>558</v>
      </c>
      <c r="D201" s="323">
        <v>783</v>
      </c>
      <c r="F201" s="308"/>
      <c r="G201" s="328">
        <v>2082001</v>
      </c>
      <c r="H201" s="328" t="s">
        <v>559</v>
      </c>
      <c r="I201" s="330">
        <f t="shared" si="3"/>
        <v>86</v>
      </c>
      <c r="J201" s="328">
        <v>86</v>
      </c>
      <c r="K201" s="328"/>
      <c r="L201" s="328"/>
      <c r="M201" s="328"/>
      <c r="N201" s="328">
        <v>86</v>
      </c>
      <c r="O201" s="305"/>
      <c r="P201" s="305"/>
    </row>
    <row r="202" s="305" customFormat="1" ht="19.9" customHeight="1" spans="1:16">
      <c r="A202" s="321" t="s">
        <v>560</v>
      </c>
      <c r="B202" s="326">
        <v>2082102</v>
      </c>
      <c r="C202" s="326" t="s">
        <v>561</v>
      </c>
      <c r="D202" s="327">
        <v>783</v>
      </c>
      <c r="F202" s="308">
        <v>200</v>
      </c>
      <c r="G202" s="324">
        <v>20821</v>
      </c>
      <c r="H202" s="324" t="s">
        <v>562</v>
      </c>
      <c r="I202" s="329">
        <f t="shared" si="3"/>
        <v>987</v>
      </c>
      <c r="J202" s="324">
        <v>986.99</v>
      </c>
      <c r="K202" s="324"/>
      <c r="L202" s="324"/>
      <c r="M202" s="324"/>
      <c r="N202" s="324">
        <v>986.99</v>
      </c>
      <c r="O202" s="306"/>
      <c r="P202" s="306"/>
    </row>
    <row r="203" s="306" customFormat="1" ht="19.9" customHeight="1" spans="1:16">
      <c r="A203" s="321" t="s">
        <v>563</v>
      </c>
      <c r="B203" s="322">
        <v>20825</v>
      </c>
      <c r="C203" s="322" t="s">
        <v>564</v>
      </c>
      <c r="D203" s="323">
        <v>4</v>
      </c>
      <c r="F203" s="308"/>
      <c r="G203" s="328">
        <v>2082102</v>
      </c>
      <c r="H203" s="328" t="s">
        <v>565</v>
      </c>
      <c r="I203" s="330">
        <f t="shared" si="3"/>
        <v>987</v>
      </c>
      <c r="J203" s="328">
        <v>986.99</v>
      </c>
      <c r="K203" s="328"/>
      <c r="L203" s="328"/>
      <c r="M203" s="328"/>
      <c r="N203" s="328">
        <v>986.99</v>
      </c>
      <c r="O203" s="305"/>
      <c r="P203" s="305"/>
    </row>
    <row r="204" s="305" customFormat="1" ht="19.9" customHeight="1" spans="1:16">
      <c r="A204" s="321" t="s">
        <v>566</v>
      </c>
      <c r="B204" s="326">
        <v>2082502</v>
      </c>
      <c r="C204" s="326" t="s">
        <v>567</v>
      </c>
      <c r="D204" s="327">
        <v>4</v>
      </c>
      <c r="F204" s="308"/>
      <c r="G204" s="324">
        <v>20825</v>
      </c>
      <c r="H204" s="324" t="s">
        <v>568</v>
      </c>
      <c r="I204" s="329">
        <f t="shared" si="3"/>
        <v>4</v>
      </c>
      <c r="J204" s="324">
        <v>4.2</v>
      </c>
      <c r="K204" s="324"/>
      <c r="L204" s="324"/>
      <c r="M204" s="324"/>
      <c r="N204" s="324">
        <v>4.2</v>
      </c>
      <c r="O204" s="306"/>
      <c r="P204" s="306"/>
    </row>
    <row r="205" s="306" customFormat="1" ht="19.9" customHeight="1" spans="1:16">
      <c r="A205" s="321" t="s">
        <v>569</v>
      </c>
      <c r="B205" s="322">
        <v>20828</v>
      </c>
      <c r="C205" s="322" t="s">
        <v>570</v>
      </c>
      <c r="D205" s="323">
        <v>487</v>
      </c>
      <c r="F205" s="308"/>
      <c r="G205" s="328">
        <v>2082502</v>
      </c>
      <c r="H205" s="328" t="s">
        <v>571</v>
      </c>
      <c r="I205" s="330">
        <f t="shared" si="3"/>
        <v>4</v>
      </c>
      <c r="J205" s="328">
        <v>4.2</v>
      </c>
      <c r="K205" s="328"/>
      <c r="L205" s="328"/>
      <c r="M205" s="328"/>
      <c r="N205" s="328">
        <v>4.2</v>
      </c>
      <c r="O205" s="305"/>
      <c r="P205" s="305"/>
    </row>
    <row r="206" s="305" customFormat="1" ht="19.9" customHeight="1" spans="1:16">
      <c r="A206" s="321" t="s">
        <v>572</v>
      </c>
      <c r="B206" s="326">
        <v>2082801</v>
      </c>
      <c r="C206" s="326" t="s">
        <v>95</v>
      </c>
      <c r="D206" s="327">
        <v>74</v>
      </c>
      <c r="F206" s="308"/>
      <c r="G206" s="324">
        <v>20828</v>
      </c>
      <c r="H206" s="324" t="s">
        <v>573</v>
      </c>
      <c r="I206" s="329">
        <f t="shared" si="3"/>
        <v>453</v>
      </c>
      <c r="J206" s="324">
        <v>452.83</v>
      </c>
      <c r="K206" s="324">
        <v>104.16</v>
      </c>
      <c r="L206" s="324">
        <v>90.38</v>
      </c>
      <c r="M206" s="324">
        <v>13.79</v>
      </c>
      <c r="N206" s="324">
        <v>348.66</v>
      </c>
      <c r="O206" s="306"/>
      <c r="P206" s="306"/>
    </row>
    <row r="207" s="305" customFormat="1" ht="19.9" customHeight="1" spans="1:14">
      <c r="A207" s="321" t="s">
        <v>574</v>
      </c>
      <c r="B207" s="326">
        <v>2082802</v>
      </c>
      <c r="C207" s="326" t="s">
        <v>98</v>
      </c>
      <c r="D207" s="327">
        <v>46</v>
      </c>
      <c r="F207" s="308"/>
      <c r="G207" s="328">
        <v>2082801</v>
      </c>
      <c r="H207" s="328" t="s">
        <v>96</v>
      </c>
      <c r="I207" s="330">
        <f t="shared" si="3"/>
        <v>81</v>
      </c>
      <c r="J207" s="328">
        <v>81.08</v>
      </c>
      <c r="K207" s="328">
        <v>81.08</v>
      </c>
      <c r="L207" s="328">
        <v>69.3</v>
      </c>
      <c r="M207" s="328">
        <v>11.78</v>
      </c>
      <c r="N207" s="328"/>
    </row>
    <row r="208" s="305" customFormat="1" ht="19.9" customHeight="1" spans="1:14">
      <c r="A208" s="321" t="s">
        <v>575</v>
      </c>
      <c r="B208" s="326">
        <v>2082804</v>
      </c>
      <c r="C208" s="326" t="s">
        <v>576</v>
      </c>
      <c r="D208" s="327">
        <v>329</v>
      </c>
      <c r="F208" s="308"/>
      <c r="G208" s="328">
        <v>2082802</v>
      </c>
      <c r="H208" s="328" t="s">
        <v>99</v>
      </c>
      <c r="I208" s="330">
        <f t="shared" si="3"/>
        <v>23</v>
      </c>
      <c r="J208" s="328">
        <v>23.4</v>
      </c>
      <c r="K208" s="328"/>
      <c r="L208" s="328"/>
      <c r="M208" s="328"/>
      <c r="N208" s="328">
        <v>23.4</v>
      </c>
    </row>
    <row r="209" s="305" customFormat="1" ht="19.9" customHeight="1" spans="1:14">
      <c r="A209" s="321" t="s">
        <v>577</v>
      </c>
      <c r="B209" s="326">
        <v>2082850</v>
      </c>
      <c r="C209" s="326" t="s">
        <v>113</v>
      </c>
      <c r="D209" s="327">
        <v>38</v>
      </c>
      <c r="F209" s="308"/>
      <c r="G209" s="328">
        <v>2082804</v>
      </c>
      <c r="H209" s="328" t="s">
        <v>578</v>
      </c>
      <c r="I209" s="330">
        <f t="shared" si="3"/>
        <v>235</v>
      </c>
      <c r="J209" s="328">
        <v>235.26</v>
      </c>
      <c r="K209" s="328"/>
      <c r="L209" s="328"/>
      <c r="M209" s="328"/>
      <c r="N209" s="328">
        <v>235.26</v>
      </c>
    </row>
    <row r="210" s="306" customFormat="1" ht="19.9" customHeight="1" spans="1:16">
      <c r="A210" s="321" t="s">
        <v>579</v>
      </c>
      <c r="B210" s="322">
        <v>20899</v>
      </c>
      <c r="C210" s="322" t="s">
        <v>580</v>
      </c>
      <c r="D210" s="323">
        <v>2</v>
      </c>
      <c r="F210" s="308"/>
      <c r="G210" s="328">
        <v>2082850</v>
      </c>
      <c r="H210" s="328" t="s">
        <v>114</v>
      </c>
      <c r="I210" s="330">
        <f t="shared" si="3"/>
        <v>23</v>
      </c>
      <c r="J210" s="328">
        <v>23.08</v>
      </c>
      <c r="K210" s="328">
        <v>23.08</v>
      </c>
      <c r="L210" s="328">
        <v>21.08</v>
      </c>
      <c r="M210" s="328">
        <v>2.01</v>
      </c>
      <c r="N210" s="328"/>
      <c r="O210" s="305"/>
      <c r="P210" s="305"/>
    </row>
    <row r="211" s="305" customFormat="1" ht="19.9" customHeight="1" spans="1:14">
      <c r="A211" s="321" t="s">
        <v>581</v>
      </c>
      <c r="B211" s="326">
        <v>2089999</v>
      </c>
      <c r="C211" s="326" t="s">
        <v>582</v>
      </c>
      <c r="D211" s="327">
        <v>2</v>
      </c>
      <c r="F211" s="308"/>
      <c r="G211" s="328">
        <v>2082899</v>
      </c>
      <c r="H211" s="328" t="s">
        <v>583</v>
      </c>
      <c r="I211" s="330">
        <f t="shared" si="3"/>
        <v>90</v>
      </c>
      <c r="J211" s="328">
        <v>90</v>
      </c>
      <c r="K211" s="328"/>
      <c r="L211" s="328"/>
      <c r="M211" s="328"/>
      <c r="N211" s="328">
        <v>90</v>
      </c>
    </row>
    <row r="212" s="306" customFormat="1" ht="19.9" customHeight="1" spans="1:14">
      <c r="A212" s="321" t="s">
        <v>584</v>
      </c>
      <c r="B212" s="322">
        <v>210</v>
      </c>
      <c r="C212" s="322" t="s">
        <v>585</v>
      </c>
      <c r="D212" s="323">
        <f>SUM(D213,D216,D218,D222,D230,D232,D239,D241,D245,D237)</f>
        <v>12620</v>
      </c>
      <c r="F212" s="308"/>
      <c r="G212" s="324">
        <v>20899</v>
      </c>
      <c r="H212" s="324" t="s">
        <v>586</v>
      </c>
      <c r="I212" s="329">
        <f t="shared" si="3"/>
        <v>2</v>
      </c>
      <c r="J212" s="324">
        <v>2.39</v>
      </c>
      <c r="K212" s="324">
        <v>2.39</v>
      </c>
      <c r="L212" s="324">
        <v>2.39</v>
      </c>
      <c r="M212" s="324"/>
      <c r="N212" s="324"/>
    </row>
    <row r="213" s="306" customFormat="1" ht="19.9" customHeight="1" spans="1:16">
      <c r="A213" s="321" t="s">
        <v>587</v>
      </c>
      <c r="B213" s="322">
        <v>21001</v>
      </c>
      <c r="C213" s="322" t="s">
        <v>588</v>
      </c>
      <c r="D213" s="323">
        <v>395</v>
      </c>
      <c r="F213" s="308"/>
      <c r="G213" s="328">
        <v>2089999</v>
      </c>
      <c r="H213" s="328" t="s">
        <v>589</v>
      </c>
      <c r="I213" s="330">
        <f t="shared" si="3"/>
        <v>2</v>
      </c>
      <c r="J213" s="328">
        <v>2.39</v>
      </c>
      <c r="K213" s="328">
        <v>2.39</v>
      </c>
      <c r="L213" s="328">
        <v>2.39</v>
      </c>
      <c r="M213" s="328"/>
      <c r="N213" s="328"/>
      <c r="O213" s="305"/>
      <c r="P213" s="305"/>
    </row>
    <row r="214" s="305" customFormat="1" ht="19.9" customHeight="1" spans="1:16">
      <c r="A214" s="321" t="s">
        <v>590</v>
      </c>
      <c r="B214" s="326">
        <v>2100101</v>
      </c>
      <c r="C214" s="326" t="s">
        <v>95</v>
      </c>
      <c r="D214" s="327">
        <v>340</v>
      </c>
      <c r="F214" s="308"/>
      <c r="G214" s="324">
        <v>210</v>
      </c>
      <c r="H214" s="324" t="s">
        <v>591</v>
      </c>
      <c r="I214" s="329">
        <f t="shared" si="3"/>
        <v>28467</v>
      </c>
      <c r="J214" s="329">
        <v>28467.2</v>
      </c>
      <c r="K214" s="329">
        <v>7706.66</v>
      </c>
      <c r="L214" s="329">
        <v>7527.06</v>
      </c>
      <c r="M214" s="324">
        <v>179.6</v>
      </c>
      <c r="N214" s="329">
        <v>20760.54</v>
      </c>
      <c r="O214" s="306"/>
      <c r="P214" s="306"/>
    </row>
    <row r="215" s="305" customFormat="1" ht="19.9" customHeight="1" spans="1:16">
      <c r="A215" s="321" t="s">
        <v>592</v>
      </c>
      <c r="B215" s="326">
        <v>2100199</v>
      </c>
      <c r="C215" s="326" t="s">
        <v>593</v>
      </c>
      <c r="D215" s="327">
        <v>55</v>
      </c>
      <c r="F215" s="308"/>
      <c r="G215" s="324">
        <v>21001</v>
      </c>
      <c r="H215" s="324" t="s">
        <v>594</v>
      </c>
      <c r="I215" s="329">
        <f t="shared" si="3"/>
        <v>358</v>
      </c>
      <c r="J215" s="324">
        <v>357.7</v>
      </c>
      <c r="K215" s="324">
        <v>357.7</v>
      </c>
      <c r="L215" s="324">
        <v>303.95</v>
      </c>
      <c r="M215" s="324">
        <v>53.76</v>
      </c>
      <c r="N215" s="324"/>
      <c r="O215" s="306"/>
      <c r="P215" s="306"/>
    </row>
    <row r="216" s="306" customFormat="1" ht="19.9" customHeight="1" spans="1:16">
      <c r="A216" s="321" t="s">
        <v>595</v>
      </c>
      <c r="B216" s="322">
        <v>21002</v>
      </c>
      <c r="C216" s="322" t="s">
        <v>596</v>
      </c>
      <c r="D216" s="323">
        <v>302</v>
      </c>
      <c r="F216" s="308"/>
      <c r="G216" s="328">
        <v>2100101</v>
      </c>
      <c r="H216" s="328" t="s">
        <v>96</v>
      </c>
      <c r="I216" s="330">
        <f t="shared" si="3"/>
        <v>313</v>
      </c>
      <c r="J216" s="328">
        <v>313.17</v>
      </c>
      <c r="K216" s="328">
        <v>313.17</v>
      </c>
      <c r="L216" s="328">
        <v>263.5</v>
      </c>
      <c r="M216" s="328">
        <v>49.67</v>
      </c>
      <c r="N216" s="328"/>
      <c r="O216" s="305"/>
      <c r="P216" s="305"/>
    </row>
    <row r="217" s="305" customFormat="1" ht="19.9" customHeight="1" spans="1:14">
      <c r="A217" s="321" t="s">
        <v>597</v>
      </c>
      <c r="B217" s="326">
        <v>2100201</v>
      </c>
      <c r="C217" s="326" t="s">
        <v>598</v>
      </c>
      <c r="D217" s="327">
        <v>302</v>
      </c>
      <c r="F217" s="308"/>
      <c r="G217" s="328">
        <v>2100199</v>
      </c>
      <c r="H217" s="328" t="s">
        <v>599</v>
      </c>
      <c r="I217" s="330">
        <f t="shared" si="3"/>
        <v>45</v>
      </c>
      <c r="J217" s="328">
        <v>44.53</v>
      </c>
      <c r="K217" s="328">
        <v>44.53</v>
      </c>
      <c r="L217" s="328">
        <v>40.44</v>
      </c>
      <c r="M217" s="328">
        <v>4.09</v>
      </c>
      <c r="N217" s="328"/>
    </row>
    <row r="218" s="306" customFormat="1" ht="19.9" customHeight="1" spans="1:14">
      <c r="A218" s="321" t="s">
        <v>600</v>
      </c>
      <c r="B218" s="322">
        <v>21003</v>
      </c>
      <c r="C218" s="322" t="s">
        <v>601</v>
      </c>
      <c r="D218" s="323">
        <f>SUM(D219:D221)</f>
        <v>2315</v>
      </c>
      <c r="F218" s="308"/>
      <c r="G218" s="324">
        <v>21002</v>
      </c>
      <c r="H218" s="324" t="s">
        <v>602</v>
      </c>
      <c r="I218" s="329">
        <f t="shared" si="3"/>
        <v>14701</v>
      </c>
      <c r="J218" s="329">
        <v>14700.81</v>
      </c>
      <c r="K218" s="324">
        <v>33.47</v>
      </c>
      <c r="L218" s="324">
        <v>33.47</v>
      </c>
      <c r="M218" s="324"/>
      <c r="N218" s="329">
        <v>14667.34</v>
      </c>
    </row>
    <row r="219" s="305" customFormat="1" ht="19.9" customHeight="1" spans="1:14">
      <c r="A219" s="321" t="s">
        <v>603</v>
      </c>
      <c r="B219" s="326">
        <v>2100301</v>
      </c>
      <c r="C219" s="326" t="s">
        <v>604</v>
      </c>
      <c r="D219" s="327">
        <v>153</v>
      </c>
      <c r="F219" s="308"/>
      <c r="G219" s="328">
        <v>2100201</v>
      </c>
      <c r="H219" s="328" t="s">
        <v>605</v>
      </c>
      <c r="I219" s="330">
        <f t="shared" si="3"/>
        <v>14701</v>
      </c>
      <c r="J219" s="330">
        <v>14700.81</v>
      </c>
      <c r="K219" s="328">
        <v>33.47</v>
      </c>
      <c r="L219" s="328">
        <v>33.47</v>
      </c>
      <c r="M219" s="328"/>
      <c r="N219" s="330">
        <v>14667.34</v>
      </c>
    </row>
    <row r="220" s="305" customFormat="1" ht="19.9" customHeight="1" spans="1:16">
      <c r="A220" s="321" t="s">
        <v>606</v>
      </c>
      <c r="B220" s="326">
        <v>2100302</v>
      </c>
      <c r="C220" s="326" t="s">
        <v>607</v>
      </c>
      <c r="D220" s="327">
        <v>2029</v>
      </c>
      <c r="F220" s="308">
        <v>500</v>
      </c>
      <c r="G220" s="324">
        <v>21003</v>
      </c>
      <c r="H220" s="324" t="s">
        <v>608</v>
      </c>
      <c r="I220" s="329">
        <f t="shared" si="3"/>
        <v>4510</v>
      </c>
      <c r="J220" s="329">
        <v>4510.44</v>
      </c>
      <c r="K220" s="329">
        <v>1631.94</v>
      </c>
      <c r="L220" s="329">
        <v>1631.94</v>
      </c>
      <c r="M220" s="324"/>
      <c r="N220" s="329">
        <v>2878.5</v>
      </c>
      <c r="O220" s="306"/>
      <c r="P220" s="306"/>
    </row>
    <row r="221" s="305" customFormat="1" ht="19.9" customHeight="1" spans="1:14">
      <c r="A221" s="321" t="s">
        <v>609</v>
      </c>
      <c r="B221" s="326">
        <v>2100399</v>
      </c>
      <c r="C221" s="326" t="s">
        <v>610</v>
      </c>
      <c r="D221" s="327">
        <v>133</v>
      </c>
      <c r="F221" s="308"/>
      <c r="G221" s="328">
        <v>2100301</v>
      </c>
      <c r="H221" s="328" t="s">
        <v>611</v>
      </c>
      <c r="I221" s="330">
        <f t="shared" si="3"/>
        <v>763</v>
      </c>
      <c r="J221" s="328">
        <v>763.06</v>
      </c>
      <c r="K221" s="328">
        <v>127.53</v>
      </c>
      <c r="L221" s="328">
        <v>127.53</v>
      </c>
      <c r="M221" s="328"/>
      <c r="N221" s="328">
        <v>635.52</v>
      </c>
    </row>
    <row r="222" s="306" customFormat="1" ht="19.9" customHeight="1" spans="1:16">
      <c r="A222" s="321" t="s">
        <v>612</v>
      </c>
      <c r="B222" s="322">
        <v>21004</v>
      </c>
      <c r="C222" s="322" t="s">
        <v>613</v>
      </c>
      <c r="D222" s="323">
        <v>2821</v>
      </c>
      <c r="F222" s="308"/>
      <c r="G222" s="328">
        <v>2100302</v>
      </c>
      <c r="H222" s="328" t="s">
        <v>614</v>
      </c>
      <c r="I222" s="330">
        <f t="shared" si="3"/>
        <v>3644</v>
      </c>
      <c r="J222" s="330">
        <v>3644.41</v>
      </c>
      <c r="K222" s="330">
        <v>1504.41</v>
      </c>
      <c r="L222" s="330">
        <v>1504.41</v>
      </c>
      <c r="M222" s="328"/>
      <c r="N222" s="330">
        <v>2140</v>
      </c>
      <c r="O222" s="305"/>
      <c r="P222" s="305"/>
    </row>
    <row r="223" s="305" customFormat="1" ht="19.9" customHeight="1" spans="1:14">
      <c r="A223" s="321" t="s">
        <v>615</v>
      </c>
      <c r="B223" s="326">
        <v>2100401</v>
      </c>
      <c r="C223" s="326" t="s">
        <v>616</v>
      </c>
      <c r="D223" s="327">
        <v>567</v>
      </c>
      <c r="F223" s="308"/>
      <c r="G223" s="328">
        <v>2100399</v>
      </c>
      <c r="H223" s="328" t="s">
        <v>617</v>
      </c>
      <c r="I223" s="330">
        <f t="shared" si="3"/>
        <v>103</v>
      </c>
      <c r="J223" s="328">
        <v>102.98</v>
      </c>
      <c r="K223" s="328"/>
      <c r="L223" s="328"/>
      <c r="M223" s="328"/>
      <c r="N223" s="328">
        <v>102.98</v>
      </c>
    </row>
    <row r="224" s="305" customFormat="1" ht="19.9" customHeight="1" spans="1:16">
      <c r="A224" s="321" t="s">
        <v>618</v>
      </c>
      <c r="B224" s="326">
        <v>2100402</v>
      </c>
      <c r="C224" s="326" t="s">
        <v>619</v>
      </c>
      <c r="D224" s="327">
        <v>130</v>
      </c>
      <c r="F224" s="308"/>
      <c r="G224" s="324">
        <v>21004</v>
      </c>
      <c r="H224" s="324" t="s">
        <v>620</v>
      </c>
      <c r="I224" s="329">
        <f t="shared" si="3"/>
        <v>2457</v>
      </c>
      <c r="J224" s="329">
        <v>2456.59</v>
      </c>
      <c r="K224" s="329">
        <v>1059.05</v>
      </c>
      <c r="L224" s="324">
        <v>961.59</v>
      </c>
      <c r="M224" s="324">
        <v>97.46</v>
      </c>
      <c r="N224" s="329">
        <v>1397.54</v>
      </c>
      <c r="O224" s="306"/>
      <c r="P224" s="306"/>
    </row>
    <row r="225" s="305" customFormat="1" ht="19.9" customHeight="1" spans="1:14">
      <c r="A225" s="321" t="s">
        <v>621</v>
      </c>
      <c r="B225" s="326">
        <v>2100403</v>
      </c>
      <c r="C225" s="326" t="s">
        <v>622</v>
      </c>
      <c r="D225" s="327">
        <v>691</v>
      </c>
      <c r="F225" s="308"/>
      <c r="G225" s="328">
        <v>2100401</v>
      </c>
      <c r="H225" s="328" t="s">
        <v>623</v>
      </c>
      <c r="I225" s="330">
        <f t="shared" si="3"/>
        <v>494</v>
      </c>
      <c r="J225" s="328">
        <v>494.36</v>
      </c>
      <c r="K225" s="328">
        <v>393.56</v>
      </c>
      <c r="L225" s="328">
        <v>358.29</v>
      </c>
      <c r="M225" s="328">
        <v>35.26</v>
      </c>
      <c r="N225" s="328">
        <v>100.8</v>
      </c>
    </row>
    <row r="226" s="305" customFormat="1" ht="19.9" customHeight="1" spans="1:14">
      <c r="A226" s="321" t="s">
        <v>624</v>
      </c>
      <c r="B226" s="326">
        <v>2100408</v>
      </c>
      <c r="C226" s="326" t="s">
        <v>625</v>
      </c>
      <c r="D226" s="327">
        <v>359</v>
      </c>
      <c r="F226" s="308"/>
      <c r="G226" s="328">
        <v>2100402</v>
      </c>
      <c r="H226" s="328" t="s">
        <v>626</v>
      </c>
      <c r="I226" s="330">
        <f t="shared" si="3"/>
        <v>155</v>
      </c>
      <c r="J226" s="328">
        <v>154.52</v>
      </c>
      <c r="K226" s="328">
        <v>125.52</v>
      </c>
      <c r="L226" s="328">
        <v>104.27</v>
      </c>
      <c r="M226" s="328">
        <v>21.25</v>
      </c>
      <c r="N226" s="328">
        <v>29</v>
      </c>
    </row>
    <row r="227" s="305" customFormat="1" ht="19.9" customHeight="1" spans="1:14">
      <c r="A227" s="321" t="s">
        <v>627</v>
      </c>
      <c r="B227" s="326">
        <v>2100409</v>
      </c>
      <c r="C227" s="326" t="s">
        <v>628</v>
      </c>
      <c r="D227" s="327">
        <v>897</v>
      </c>
      <c r="F227" s="308"/>
      <c r="G227" s="328">
        <v>2100403</v>
      </c>
      <c r="H227" s="328" t="s">
        <v>629</v>
      </c>
      <c r="I227" s="330">
        <f t="shared" si="3"/>
        <v>1150</v>
      </c>
      <c r="J227" s="330">
        <v>1150.3</v>
      </c>
      <c r="K227" s="328">
        <v>539.97</v>
      </c>
      <c r="L227" s="328">
        <v>499.02</v>
      </c>
      <c r="M227" s="328">
        <v>40.95</v>
      </c>
      <c r="N227" s="328">
        <v>610.33</v>
      </c>
    </row>
    <row r="228" s="305" customFormat="1" ht="19.9" customHeight="1" spans="1:14">
      <c r="A228" s="321" t="s">
        <v>630</v>
      </c>
      <c r="B228" s="326">
        <v>2100410</v>
      </c>
      <c r="C228" s="326" t="s">
        <v>631</v>
      </c>
      <c r="D228" s="327">
        <v>169</v>
      </c>
      <c r="F228" s="308"/>
      <c r="G228" s="328">
        <v>2100408</v>
      </c>
      <c r="H228" s="328" t="s">
        <v>632</v>
      </c>
      <c r="I228" s="330">
        <f t="shared" si="3"/>
        <v>268</v>
      </c>
      <c r="J228" s="328">
        <v>268.06</v>
      </c>
      <c r="K228" s="328"/>
      <c r="L228" s="328"/>
      <c r="M228" s="328"/>
      <c r="N228" s="328">
        <v>268.06</v>
      </c>
    </row>
    <row r="229" s="305" customFormat="1" ht="19.9" customHeight="1" spans="1:14">
      <c r="A229" s="321" t="s">
        <v>633</v>
      </c>
      <c r="B229" s="326">
        <v>2100499</v>
      </c>
      <c r="C229" s="326" t="s">
        <v>634</v>
      </c>
      <c r="D229" s="327">
        <v>8</v>
      </c>
      <c r="F229" s="308"/>
      <c r="G229" s="328">
        <v>2100409</v>
      </c>
      <c r="H229" s="328" t="s">
        <v>635</v>
      </c>
      <c r="I229" s="330">
        <f t="shared" si="3"/>
        <v>186</v>
      </c>
      <c r="J229" s="328">
        <v>186.35</v>
      </c>
      <c r="K229" s="328"/>
      <c r="L229" s="328"/>
      <c r="M229" s="328"/>
      <c r="N229" s="328">
        <v>186.35</v>
      </c>
    </row>
    <row r="230" s="306" customFormat="1" ht="19.9" customHeight="1" spans="1:16">
      <c r="A230" s="321" t="s">
        <v>636</v>
      </c>
      <c r="B230" s="322">
        <v>21007</v>
      </c>
      <c r="C230" s="322" t="s">
        <v>637</v>
      </c>
      <c r="D230" s="323">
        <v>514</v>
      </c>
      <c r="F230" s="308"/>
      <c r="G230" s="328">
        <v>2100410</v>
      </c>
      <c r="H230" s="328" t="s">
        <v>638</v>
      </c>
      <c r="I230" s="330">
        <f t="shared" si="3"/>
        <v>42</v>
      </c>
      <c r="J230" s="328">
        <v>42</v>
      </c>
      <c r="K230" s="328"/>
      <c r="L230" s="328"/>
      <c r="M230" s="328"/>
      <c r="N230" s="328">
        <v>42</v>
      </c>
      <c r="O230" s="305"/>
      <c r="P230" s="305"/>
    </row>
    <row r="231" s="305" customFormat="1" ht="19.9" customHeight="1" spans="1:14">
      <c r="A231" s="321" t="s">
        <v>639</v>
      </c>
      <c r="B231" s="326">
        <v>2100717</v>
      </c>
      <c r="C231" s="326" t="s">
        <v>640</v>
      </c>
      <c r="D231" s="327">
        <v>514</v>
      </c>
      <c r="F231" s="308"/>
      <c r="G231" s="328">
        <v>2100499</v>
      </c>
      <c r="H231" s="328" t="s">
        <v>641</v>
      </c>
      <c r="I231" s="330">
        <f t="shared" si="3"/>
        <v>161</v>
      </c>
      <c r="J231" s="328">
        <v>160.99</v>
      </c>
      <c r="K231" s="328"/>
      <c r="L231" s="328"/>
      <c r="M231" s="328"/>
      <c r="N231" s="328">
        <v>160.99</v>
      </c>
    </row>
    <row r="232" s="306" customFormat="1" ht="19.9" customHeight="1" spans="1:14">
      <c r="A232" s="321" t="s">
        <v>642</v>
      </c>
      <c r="B232" s="322">
        <v>21011</v>
      </c>
      <c r="C232" s="322" t="s">
        <v>643</v>
      </c>
      <c r="D232" s="323">
        <v>4082</v>
      </c>
      <c r="F232" s="308"/>
      <c r="G232" s="324">
        <v>21007</v>
      </c>
      <c r="H232" s="324" t="s">
        <v>644</v>
      </c>
      <c r="I232" s="329">
        <f t="shared" si="3"/>
        <v>515</v>
      </c>
      <c r="J232" s="324">
        <v>514.67</v>
      </c>
      <c r="K232" s="324">
        <v>12.87</v>
      </c>
      <c r="L232" s="324">
        <v>12.87</v>
      </c>
      <c r="M232" s="324"/>
      <c r="N232" s="324">
        <v>501.81</v>
      </c>
    </row>
    <row r="233" s="305" customFormat="1" ht="19.9" customHeight="1" spans="1:14">
      <c r="A233" s="321" t="s">
        <v>645</v>
      </c>
      <c r="B233" s="326">
        <v>2101101</v>
      </c>
      <c r="C233" s="326" t="s">
        <v>646</v>
      </c>
      <c r="D233" s="327">
        <v>1076</v>
      </c>
      <c r="F233" s="308"/>
      <c r="G233" s="328">
        <v>2100717</v>
      </c>
      <c r="H233" s="328" t="s">
        <v>647</v>
      </c>
      <c r="I233" s="330">
        <f t="shared" si="3"/>
        <v>515</v>
      </c>
      <c r="J233" s="328">
        <v>514.67</v>
      </c>
      <c r="K233" s="328">
        <v>12.87</v>
      </c>
      <c r="L233" s="328">
        <v>12.87</v>
      </c>
      <c r="M233" s="328"/>
      <c r="N233" s="328">
        <v>501.81</v>
      </c>
    </row>
    <row r="234" s="305" customFormat="1" ht="19.9" customHeight="1" spans="1:16">
      <c r="A234" s="321" t="s">
        <v>648</v>
      </c>
      <c r="B234" s="326">
        <v>2101102</v>
      </c>
      <c r="C234" s="326" t="s">
        <v>649</v>
      </c>
      <c r="D234" s="327">
        <v>2263</v>
      </c>
      <c r="F234" s="308"/>
      <c r="G234" s="324">
        <v>21011</v>
      </c>
      <c r="H234" s="324" t="s">
        <v>650</v>
      </c>
      <c r="I234" s="329">
        <f t="shared" si="3"/>
        <v>4374</v>
      </c>
      <c r="J234" s="329">
        <v>4374.07</v>
      </c>
      <c r="K234" s="329">
        <v>4365.02</v>
      </c>
      <c r="L234" s="329">
        <v>4365.02</v>
      </c>
      <c r="M234" s="324"/>
      <c r="N234" s="324">
        <v>9.05</v>
      </c>
      <c r="O234" s="306"/>
      <c r="P234" s="306"/>
    </row>
    <row r="235" s="305" customFormat="1" ht="19.9" customHeight="1" spans="1:14">
      <c r="A235" s="321" t="s">
        <v>651</v>
      </c>
      <c r="B235" s="326">
        <v>2101103</v>
      </c>
      <c r="C235" s="326" t="s">
        <v>652</v>
      </c>
      <c r="D235" s="327">
        <v>718</v>
      </c>
      <c r="F235" s="308"/>
      <c r="G235" s="328">
        <v>2101101</v>
      </c>
      <c r="H235" s="328" t="s">
        <v>653</v>
      </c>
      <c r="I235" s="330">
        <f t="shared" si="3"/>
        <v>1188</v>
      </c>
      <c r="J235" s="330">
        <v>1188.23</v>
      </c>
      <c r="K235" s="330">
        <v>1188.23</v>
      </c>
      <c r="L235" s="330">
        <v>1188.23</v>
      </c>
      <c r="M235" s="328"/>
      <c r="N235" s="328"/>
    </row>
    <row r="236" s="305" customFormat="1" ht="19.9" customHeight="1" spans="1:14">
      <c r="A236" s="321" t="s">
        <v>654</v>
      </c>
      <c r="B236" s="326">
        <v>2101199</v>
      </c>
      <c r="C236" s="326" t="s">
        <v>655</v>
      </c>
      <c r="D236" s="327">
        <v>25</v>
      </c>
      <c r="F236" s="308"/>
      <c r="G236" s="328">
        <v>2101102</v>
      </c>
      <c r="H236" s="328" t="s">
        <v>656</v>
      </c>
      <c r="I236" s="330">
        <f t="shared" si="3"/>
        <v>2656</v>
      </c>
      <c r="J236" s="330">
        <v>2656.4</v>
      </c>
      <c r="K236" s="330">
        <v>2656.4</v>
      </c>
      <c r="L236" s="330">
        <v>2656.4</v>
      </c>
      <c r="M236" s="328"/>
      <c r="N236" s="328"/>
    </row>
    <row r="237" s="305" customFormat="1" ht="19.9" customHeight="1" spans="1:14">
      <c r="A237" s="321" t="s">
        <v>642</v>
      </c>
      <c r="B237" s="322">
        <v>21013</v>
      </c>
      <c r="C237" s="322" t="s">
        <v>657</v>
      </c>
      <c r="D237" s="323">
        <v>120</v>
      </c>
      <c r="F237" s="308"/>
      <c r="G237" s="328"/>
      <c r="H237" s="328"/>
      <c r="I237" s="330"/>
      <c r="J237" s="330"/>
      <c r="K237" s="330"/>
      <c r="L237" s="330"/>
      <c r="M237" s="328"/>
      <c r="N237" s="328"/>
    </row>
    <row r="238" s="305" customFormat="1" ht="19.9" customHeight="1" spans="1:14">
      <c r="A238" s="321" t="s">
        <v>645</v>
      </c>
      <c r="B238" s="326">
        <v>2101301</v>
      </c>
      <c r="C238" s="326" t="s">
        <v>658</v>
      </c>
      <c r="D238" s="327">
        <v>120</v>
      </c>
      <c r="F238" s="308"/>
      <c r="G238" s="328"/>
      <c r="H238" s="328"/>
      <c r="I238" s="330"/>
      <c r="J238" s="330"/>
      <c r="K238" s="330"/>
      <c r="L238" s="330"/>
      <c r="M238" s="328"/>
      <c r="N238" s="328"/>
    </row>
    <row r="239" s="306" customFormat="1" ht="19.9" customHeight="1" spans="1:16">
      <c r="A239" s="321" t="s">
        <v>659</v>
      </c>
      <c r="B239" s="322">
        <v>21014</v>
      </c>
      <c r="C239" s="322" t="s">
        <v>660</v>
      </c>
      <c r="D239" s="323">
        <v>25</v>
      </c>
      <c r="F239" s="308"/>
      <c r="G239" s="328">
        <v>2101103</v>
      </c>
      <c r="H239" s="328" t="s">
        <v>661</v>
      </c>
      <c r="I239" s="330">
        <f t="shared" ref="I239:I243" si="4">ROUND(J239,0)</f>
        <v>462</v>
      </c>
      <c r="J239" s="328">
        <v>462.17</v>
      </c>
      <c r="K239" s="328">
        <v>453.12</v>
      </c>
      <c r="L239" s="328">
        <v>453.12</v>
      </c>
      <c r="M239" s="328"/>
      <c r="N239" s="328">
        <v>9.05</v>
      </c>
      <c r="O239" s="305"/>
      <c r="P239" s="305"/>
    </row>
    <row r="240" s="305" customFormat="1" ht="19.9" customHeight="1" spans="1:14">
      <c r="A240" s="321" t="s">
        <v>662</v>
      </c>
      <c r="B240" s="326">
        <v>2101401</v>
      </c>
      <c r="C240" s="326" t="s">
        <v>663</v>
      </c>
      <c r="D240" s="327">
        <v>25</v>
      </c>
      <c r="F240" s="308"/>
      <c r="G240" s="328">
        <v>2101199</v>
      </c>
      <c r="H240" s="328" t="s">
        <v>664</v>
      </c>
      <c r="I240" s="330">
        <f t="shared" si="4"/>
        <v>67</v>
      </c>
      <c r="J240" s="328">
        <v>67.27</v>
      </c>
      <c r="K240" s="328">
        <v>67.27</v>
      </c>
      <c r="L240" s="328">
        <v>67.27</v>
      </c>
      <c r="M240" s="328"/>
      <c r="N240" s="328"/>
    </row>
    <row r="241" s="306" customFormat="1" ht="19.9" customHeight="1" spans="1:14">
      <c r="A241" s="321" t="s">
        <v>665</v>
      </c>
      <c r="B241" s="322">
        <v>21015</v>
      </c>
      <c r="C241" s="322" t="s">
        <v>666</v>
      </c>
      <c r="D241" s="323">
        <f>SUM(D242:D244)</f>
        <v>869</v>
      </c>
      <c r="F241" s="308"/>
      <c r="G241" s="324">
        <v>21013</v>
      </c>
      <c r="H241" s="324" t="s">
        <v>667</v>
      </c>
      <c r="I241" s="329">
        <f t="shared" si="4"/>
        <v>150</v>
      </c>
      <c r="J241" s="324">
        <v>150</v>
      </c>
      <c r="K241" s="324"/>
      <c r="L241" s="324"/>
      <c r="M241" s="324"/>
      <c r="N241" s="324">
        <v>150</v>
      </c>
    </row>
    <row r="242" s="305" customFormat="1" ht="19.9" customHeight="1" spans="1:14">
      <c r="A242" s="321" t="s">
        <v>668</v>
      </c>
      <c r="B242" s="326">
        <v>2101501</v>
      </c>
      <c r="C242" s="326" t="s">
        <v>95</v>
      </c>
      <c r="D242" s="327">
        <v>222</v>
      </c>
      <c r="F242" s="308"/>
      <c r="G242" s="328">
        <v>2101301</v>
      </c>
      <c r="H242" s="328" t="s">
        <v>669</v>
      </c>
      <c r="I242" s="330">
        <f t="shared" si="4"/>
        <v>150</v>
      </c>
      <c r="J242" s="328">
        <v>150</v>
      </c>
      <c r="K242" s="328"/>
      <c r="L242" s="328"/>
      <c r="M242" s="328"/>
      <c r="N242" s="328">
        <v>150</v>
      </c>
    </row>
    <row r="243" s="305" customFormat="1" ht="19.9" customHeight="1" spans="1:16">
      <c r="A243" s="321" t="s">
        <v>670</v>
      </c>
      <c r="B243" s="326">
        <v>2101550</v>
      </c>
      <c r="C243" s="326" t="s">
        <v>113</v>
      </c>
      <c r="D243" s="327">
        <v>24</v>
      </c>
      <c r="F243" s="308"/>
      <c r="G243" s="324">
        <v>21014</v>
      </c>
      <c r="H243" s="324" t="s">
        <v>671</v>
      </c>
      <c r="I243" s="329">
        <f t="shared" si="4"/>
        <v>36</v>
      </c>
      <c r="J243" s="324">
        <v>36</v>
      </c>
      <c r="K243" s="324"/>
      <c r="L243" s="324"/>
      <c r="M243" s="324"/>
      <c r="N243" s="324">
        <v>36</v>
      </c>
      <c r="O243" s="306"/>
      <c r="P243" s="306"/>
    </row>
    <row r="244" s="305" customFormat="1" ht="19.9" customHeight="1" spans="1:16">
      <c r="A244" s="321"/>
      <c r="B244" s="326">
        <v>2101599</v>
      </c>
      <c r="C244" s="326" t="s">
        <v>672</v>
      </c>
      <c r="D244" s="327">
        <v>623</v>
      </c>
      <c r="F244" s="308"/>
      <c r="G244" s="324"/>
      <c r="H244" s="324"/>
      <c r="I244" s="329"/>
      <c r="J244" s="324"/>
      <c r="K244" s="324"/>
      <c r="L244" s="324"/>
      <c r="M244" s="324"/>
      <c r="N244" s="324"/>
      <c r="O244" s="306"/>
      <c r="P244" s="306"/>
    </row>
    <row r="245" s="306" customFormat="1" ht="19.9" customHeight="1" spans="1:14">
      <c r="A245" s="321" t="s">
        <v>665</v>
      </c>
      <c r="B245" s="322">
        <v>21099</v>
      </c>
      <c r="C245" s="322" t="s">
        <v>673</v>
      </c>
      <c r="D245" s="323">
        <f>SUM(D246)</f>
        <v>1177</v>
      </c>
      <c r="F245" s="308"/>
      <c r="G245" s="324">
        <v>21013</v>
      </c>
      <c r="H245" s="324" t="s">
        <v>667</v>
      </c>
      <c r="I245" s="329">
        <f t="shared" ref="I245:I308" si="5">ROUND(J245,0)</f>
        <v>150</v>
      </c>
      <c r="J245" s="324">
        <v>150</v>
      </c>
      <c r="K245" s="324"/>
      <c r="L245" s="324"/>
      <c r="M245" s="324"/>
      <c r="N245" s="324">
        <v>150</v>
      </c>
    </row>
    <row r="246" s="305" customFormat="1" ht="19.9" customHeight="1" spans="1:14">
      <c r="A246" s="321" t="s">
        <v>668</v>
      </c>
      <c r="B246" s="326">
        <v>2109999</v>
      </c>
      <c r="C246" s="326" t="s">
        <v>674</v>
      </c>
      <c r="D246" s="327">
        <v>1177</v>
      </c>
      <c r="F246" s="308"/>
      <c r="G246" s="328">
        <v>2101301</v>
      </c>
      <c r="H246" s="328" t="s">
        <v>669</v>
      </c>
      <c r="I246" s="330">
        <f t="shared" si="5"/>
        <v>150</v>
      </c>
      <c r="J246" s="328">
        <v>150</v>
      </c>
      <c r="K246" s="328"/>
      <c r="L246" s="328"/>
      <c r="M246" s="328"/>
      <c r="N246" s="328">
        <v>150</v>
      </c>
    </row>
    <row r="247" s="306" customFormat="1" ht="19.9" customHeight="1" spans="1:16">
      <c r="A247" s="321" t="s">
        <v>670</v>
      </c>
      <c r="B247" s="322">
        <v>211</v>
      </c>
      <c r="C247" s="322" t="s">
        <v>675</v>
      </c>
      <c r="D247" s="323">
        <v>114</v>
      </c>
      <c r="F247" s="308"/>
      <c r="G247" s="328">
        <v>2101401</v>
      </c>
      <c r="H247" s="328" t="s">
        <v>676</v>
      </c>
      <c r="I247" s="330">
        <f t="shared" si="5"/>
        <v>36</v>
      </c>
      <c r="J247" s="328">
        <v>36</v>
      </c>
      <c r="K247" s="328"/>
      <c r="L247" s="328"/>
      <c r="M247" s="328"/>
      <c r="N247" s="328">
        <v>36</v>
      </c>
      <c r="O247" s="305"/>
      <c r="P247" s="305"/>
    </row>
    <row r="248" s="306" customFormat="1" ht="19.9" customHeight="1" spans="1:14">
      <c r="A248" s="321" t="s">
        <v>677</v>
      </c>
      <c r="B248" s="322">
        <v>21103</v>
      </c>
      <c r="C248" s="322" t="s">
        <v>678</v>
      </c>
      <c r="D248" s="323">
        <v>114</v>
      </c>
      <c r="F248" s="308"/>
      <c r="G248" s="324">
        <v>21015</v>
      </c>
      <c r="H248" s="324" t="s">
        <v>679</v>
      </c>
      <c r="I248" s="329">
        <f t="shared" si="5"/>
        <v>894</v>
      </c>
      <c r="J248" s="324">
        <v>894.03</v>
      </c>
      <c r="K248" s="324">
        <v>227.03</v>
      </c>
      <c r="L248" s="324">
        <v>198.64</v>
      </c>
      <c r="M248" s="324">
        <v>28.39</v>
      </c>
      <c r="N248" s="324">
        <v>667</v>
      </c>
    </row>
    <row r="249" s="305" customFormat="1" ht="19.9" customHeight="1" spans="1:14">
      <c r="A249" s="321" t="s">
        <v>680</v>
      </c>
      <c r="B249" s="326">
        <v>2110399</v>
      </c>
      <c r="C249" s="326" t="s">
        <v>681</v>
      </c>
      <c r="D249" s="327">
        <v>114</v>
      </c>
      <c r="F249" s="308"/>
      <c r="G249" s="328">
        <v>2101501</v>
      </c>
      <c r="H249" s="328" t="s">
        <v>96</v>
      </c>
      <c r="I249" s="330">
        <f t="shared" si="5"/>
        <v>205</v>
      </c>
      <c r="J249" s="328">
        <v>204.94</v>
      </c>
      <c r="K249" s="328">
        <v>204.94</v>
      </c>
      <c r="L249" s="328">
        <v>178.16</v>
      </c>
      <c r="M249" s="328">
        <v>26.78</v>
      </c>
      <c r="N249" s="328"/>
    </row>
    <row r="250" s="306" customFormat="1" ht="19.9" customHeight="1" spans="1:16">
      <c r="A250" s="321" t="s">
        <v>682</v>
      </c>
      <c r="B250" s="322">
        <v>212</v>
      </c>
      <c r="C250" s="322" t="s">
        <v>683</v>
      </c>
      <c r="D250" s="323">
        <f>SUM(D251,D254)</f>
        <v>3499</v>
      </c>
      <c r="F250" s="308"/>
      <c r="G250" s="328">
        <v>2101502</v>
      </c>
      <c r="H250" s="328" t="s">
        <v>99</v>
      </c>
      <c r="I250" s="330">
        <f t="shared" si="5"/>
        <v>8</v>
      </c>
      <c r="J250" s="328">
        <v>8.02</v>
      </c>
      <c r="K250" s="328">
        <v>8.02</v>
      </c>
      <c r="L250" s="328">
        <v>8.02</v>
      </c>
      <c r="M250" s="328"/>
      <c r="N250" s="328"/>
      <c r="O250" s="305"/>
      <c r="P250" s="305"/>
    </row>
    <row r="251" s="306" customFormat="1" ht="19.9" customHeight="1" spans="1:16">
      <c r="A251" s="321" t="s">
        <v>684</v>
      </c>
      <c r="B251" s="322">
        <v>21201</v>
      </c>
      <c r="C251" s="322" t="s">
        <v>685</v>
      </c>
      <c r="D251" s="323">
        <v>2440</v>
      </c>
      <c r="F251" s="308"/>
      <c r="G251" s="328">
        <v>2101550</v>
      </c>
      <c r="H251" s="328" t="s">
        <v>114</v>
      </c>
      <c r="I251" s="330">
        <f t="shared" si="5"/>
        <v>14</v>
      </c>
      <c r="J251" s="328">
        <v>14.07</v>
      </c>
      <c r="K251" s="328">
        <v>14.07</v>
      </c>
      <c r="L251" s="328">
        <v>12.46</v>
      </c>
      <c r="M251" s="328">
        <v>1.61</v>
      </c>
      <c r="N251" s="328"/>
      <c r="O251" s="305"/>
      <c r="P251" s="305"/>
    </row>
    <row r="252" s="305" customFormat="1" ht="19.9" customHeight="1" spans="1:14">
      <c r="A252" s="321" t="s">
        <v>686</v>
      </c>
      <c r="B252" s="326">
        <v>2120101</v>
      </c>
      <c r="C252" s="326" t="s">
        <v>95</v>
      </c>
      <c r="D252" s="327">
        <v>1165</v>
      </c>
      <c r="F252" s="308"/>
      <c r="G252" s="328">
        <v>2101599</v>
      </c>
      <c r="H252" s="328" t="s">
        <v>687</v>
      </c>
      <c r="I252" s="330">
        <f t="shared" si="5"/>
        <v>667</v>
      </c>
      <c r="J252" s="328">
        <v>667</v>
      </c>
      <c r="K252" s="328"/>
      <c r="L252" s="328"/>
      <c r="M252" s="328"/>
      <c r="N252" s="328">
        <v>667</v>
      </c>
    </row>
    <row r="253" s="305" customFormat="1" ht="19.9" customHeight="1" spans="1:16">
      <c r="A253" s="321" t="s">
        <v>688</v>
      </c>
      <c r="B253" s="326">
        <v>2120199</v>
      </c>
      <c r="C253" s="326" t="s">
        <v>689</v>
      </c>
      <c r="D253" s="327">
        <v>1275</v>
      </c>
      <c r="F253" s="308"/>
      <c r="G253" s="324">
        <v>21016</v>
      </c>
      <c r="H253" s="324" t="s">
        <v>690</v>
      </c>
      <c r="I253" s="329">
        <f t="shared" si="5"/>
        <v>325</v>
      </c>
      <c r="J253" s="324">
        <v>325.38</v>
      </c>
      <c r="K253" s="324"/>
      <c r="L253" s="324"/>
      <c r="M253" s="324"/>
      <c r="N253" s="324">
        <v>325.38</v>
      </c>
      <c r="O253" s="306"/>
      <c r="P253" s="306"/>
    </row>
    <row r="254" s="306" customFormat="1" ht="19.9" customHeight="1" spans="1:16">
      <c r="A254" s="321" t="s">
        <v>691</v>
      </c>
      <c r="B254" s="322">
        <v>21205</v>
      </c>
      <c r="C254" s="322" t="s">
        <v>692</v>
      </c>
      <c r="D254" s="323">
        <v>1059</v>
      </c>
      <c r="F254" s="308"/>
      <c r="G254" s="328">
        <v>2101601</v>
      </c>
      <c r="H254" s="328" t="s">
        <v>693</v>
      </c>
      <c r="I254" s="330">
        <f t="shared" si="5"/>
        <v>325</v>
      </c>
      <c r="J254" s="328">
        <v>325.38</v>
      </c>
      <c r="K254" s="328"/>
      <c r="L254" s="328"/>
      <c r="M254" s="328"/>
      <c r="N254" s="328">
        <v>325.38</v>
      </c>
      <c r="O254" s="305"/>
      <c r="P254" s="305"/>
    </row>
    <row r="255" s="305" customFormat="1" ht="19.9" customHeight="1" spans="1:16">
      <c r="A255" s="321" t="s">
        <v>694</v>
      </c>
      <c r="B255" s="326">
        <v>2120501</v>
      </c>
      <c r="C255" s="326" t="s">
        <v>695</v>
      </c>
      <c r="D255" s="327">
        <v>1059</v>
      </c>
      <c r="F255" s="308"/>
      <c r="G255" s="324">
        <v>21099</v>
      </c>
      <c r="H255" s="324" t="s">
        <v>696</v>
      </c>
      <c r="I255" s="329">
        <f t="shared" si="5"/>
        <v>136</v>
      </c>
      <c r="J255" s="324">
        <v>135.91</v>
      </c>
      <c r="K255" s="324">
        <v>8</v>
      </c>
      <c r="L255" s="324">
        <v>8</v>
      </c>
      <c r="M255" s="324"/>
      <c r="N255" s="324">
        <v>127.92</v>
      </c>
      <c r="O255" s="306"/>
      <c r="P255" s="306"/>
    </row>
    <row r="256" s="306" customFormat="1" ht="19.9" customHeight="1" spans="1:16">
      <c r="A256" s="321" t="s">
        <v>697</v>
      </c>
      <c r="B256" s="322">
        <v>213</v>
      </c>
      <c r="C256" s="322" t="s">
        <v>698</v>
      </c>
      <c r="D256" s="323">
        <f>SUM(D257,D261,D266,D271,D276,D278)</f>
        <v>15396</v>
      </c>
      <c r="F256" s="308"/>
      <c r="G256" s="328">
        <v>2109999</v>
      </c>
      <c r="H256" s="328" t="s">
        <v>699</v>
      </c>
      <c r="I256" s="330">
        <f t="shared" si="5"/>
        <v>136</v>
      </c>
      <c r="J256" s="328">
        <v>135.91</v>
      </c>
      <c r="K256" s="328">
        <v>8</v>
      </c>
      <c r="L256" s="328">
        <v>8</v>
      </c>
      <c r="M256" s="328"/>
      <c r="N256" s="328">
        <v>127.92</v>
      </c>
      <c r="O256" s="305"/>
      <c r="P256" s="305"/>
    </row>
    <row r="257" s="306" customFormat="1" ht="19.9" customHeight="1" spans="1:14">
      <c r="A257" s="321" t="s">
        <v>700</v>
      </c>
      <c r="B257" s="322">
        <v>21301</v>
      </c>
      <c r="C257" s="322" t="s">
        <v>701</v>
      </c>
      <c r="D257" s="323">
        <f>SUM(D258:D260)</f>
        <v>4416</v>
      </c>
      <c r="F257" s="308"/>
      <c r="G257" s="324">
        <v>211</v>
      </c>
      <c r="H257" s="324" t="s">
        <v>702</v>
      </c>
      <c r="I257" s="329">
        <f t="shared" si="5"/>
        <v>381</v>
      </c>
      <c r="J257" s="324">
        <v>380.54</v>
      </c>
      <c r="K257" s="324">
        <v>9.41</v>
      </c>
      <c r="L257" s="324">
        <v>8.49</v>
      </c>
      <c r="M257" s="324">
        <v>0.93</v>
      </c>
      <c r="N257" s="324">
        <v>371.13</v>
      </c>
    </row>
    <row r="258" s="305" customFormat="1" ht="19.9" customHeight="1" spans="1:16">
      <c r="A258" s="321" t="s">
        <v>703</v>
      </c>
      <c r="B258" s="326">
        <v>2130101</v>
      </c>
      <c r="C258" s="326" t="s">
        <v>95</v>
      </c>
      <c r="D258" s="327">
        <v>627</v>
      </c>
      <c r="F258" s="308"/>
      <c r="G258" s="324">
        <v>21101</v>
      </c>
      <c r="H258" s="324" t="s">
        <v>704</v>
      </c>
      <c r="I258" s="329">
        <f t="shared" si="5"/>
        <v>59</v>
      </c>
      <c r="J258" s="324">
        <v>59.41</v>
      </c>
      <c r="K258" s="324">
        <v>9.41</v>
      </c>
      <c r="L258" s="324">
        <v>8.49</v>
      </c>
      <c r="M258" s="324">
        <v>0.93</v>
      </c>
      <c r="N258" s="324">
        <v>50</v>
      </c>
      <c r="O258" s="306"/>
      <c r="P258" s="306"/>
    </row>
    <row r="259" s="305" customFormat="1" ht="19.9" customHeight="1" spans="1:14">
      <c r="A259" s="321" t="s">
        <v>705</v>
      </c>
      <c r="B259" s="326">
        <v>2130104</v>
      </c>
      <c r="C259" s="326" t="s">
        <v>113</v>
      </c>
      <c r="D259" s="327">
        <v>1958</v>
      </c>
      <c r="F259" s="308"/>
      <c r="G259" s="328">
        <v>2110199</v>
      </c>
      <c r="H259" s="328" t="s">
        <v>706</v>
      </c>
      <c r="I259" s="330">
        <f t="shared" si="5"/>
        <v>59</v>
      </c>
      <c r="J259" s="328">
        <v>59.41</v>
      </c>
      <c r="K259" s="328">
        <v>9.41</v>
      </c>
      <c r="L259" s="328">
        <v>8.49</v>
      </c>
      <c r="M259" s="328">
        <v>0.93</v>
      </c>
      <c r="N259" s="328">
        <v>50</v>
      </c>
    </row>
    <row r="260" s="305" customFormat="1" ht="19.9" customHeight="1" spans="1:16">
      <c r="A260" s="321" t="s">
        <v>707</v>
      </c>
      <c r="B260" s="326">
        <v>2130199</v>
      </c>
      <c r="C260" s="326" t="s">
        <v>708</v>
      </c>
      <c r="D260" s="327">
        <v>1831</v>
      </c>
      <c r="F260" s="308"/>
      <c r="G260" s="324">
        <v>21103</v>
      </c>
      <c r="H260" s="324" t="s">
        <v>709</v>
      </c>
      <c r="I260" s="329">
        <f t="shared" si="5"/>
        <v>321</v>
      </c>
      <c r="J260" s="324">
        <v>321.13</v>
      </c>
      <c r="K260" s="324"/>
      <c r="L260" s="324"/>
      <c r="M260" s="324"/>
      <c r="N260" s="324">
        <v>321.13</v>
      </c>
      <c r="O260" s="306"/>
      <c r="P260" s="306"/>
    </row>
    <row r="261" s="306" customFormat="1" ht="19.9" customHeight="1" spans="1:16">
      <c r="A261" s="321" t="s">
        <v>710</v>
      </c>
      <c r="B261" s="322">
        <v>21302</v>
      </c>
      <c r="C261" s="322" t="s">
        <v>711</v>
      </c>
      <c r="D261" s="323">
        <v>1137</v>
      </c>
      <c r="F261" s="308"/>
      <c r="G261" s="328">
        <v>2110399</v>
      </c>
      <c r="H261" s="328" t="s">
        <v>712</v>
      </c>
      <c r="I261" s="330">
        <f t="shared" si="5"/>
        <v>321</v>
      </c>
      <c r="J261" s="328">
        <v>321.13</v>
      </c>
      <c r="K261" s="328"/>
      <c r="L261" s="328"/>
      <c r="M261" s="328"/>
      <c r="N261" s="328">
        <v>321.13</v>
      </c>
      <c r="O261" s="305"/>
      <c r="P261" s="305"/>
    </row>
    <row r="262" s="305" customFormat="1" ht="19.9" customHeight="1" spans="1:16">
      <c r="A262" s="321" t="s">
        <v>713</v>
      </c>
      <c r="B262" s="326">
        <v>2130201</v>
      </c>
      <c r="C262" s="326" t="s">
        <v>95</v>
      </c>
      <c r="D262" s="327">
        <v>254</v>
      </c>
      <c r="F262" s="308"/>
      <c r="G262" s="324">
        <v>212</v>
      </c>
      <c r="H262" s="324" t="s">
        <v>714</v>
      </c>
      <c r="I262" s="329">
        <f t="shared" si="5"/>
        <v>6826</v>
      </c>
      <c r="J262" s="329">
        <v>6825.56</v>
      </c>
      <c r="K262" s="329">
        <v>2047.87</v>
      </c>
      <c r="L262" s="329">
        <v>1794.02</v>
      </c>
      <c r="M262" s="324">
        <v>253.85</v>
      </c>
      <c r="N262" s="329">
        <v>4777.69</v>
      </c>
      <c r="O262" s="306"/>
      <c r="P262" s="306"/>
    </row>
    <row r="263" s="305" customFormat="1" ht="19.9" customHeight="1" spans="1:16">
      <c r="A263" s="321" t="s">
        <v>715</v>
      </c>
      <c r="B263" s="326">
        <v>2130204</v>
      </c>
      <c r="C263" s="326" t="s">
        <v>716</v>
      </c>
      <c r="D263" s="327">
        <v>455</v>
      </c>
      <c r="F263" s="308"/>
      <c r="G263" s="324">
        <v>21201</v>
      </c>
      <c r="H263" s="324" t="s">
        <v>717</v>
      </c>
      <c r="I263" s="329">
        <f t="shared" si="5"/>
        <v>2276</v>
      </c>
      <c r="J263" s="329">
        <v>2275.67</v>
      </c>
      <c r="K263" s="329">
        <v>2047.87</v>
      </c>
      <c r="L263" s="329">
        <v>1794.02</v>
      </c>
      <c r="M263" s="324">
        <v>253.85</v>
      </c>
      <c r="N263" s="324">
        <v>227.8</v>
      </c>
      <c r="O263" s="306"/>
      <c r="P263" s="306"/>
    </row>
    <row r="264" s="305" customFormat="1" ht="19.9" customHeight="1" spans="1:14">
      <c r="A264" s="321" t="s">
        <v>718</v>
      </c>
      <c r="B264" s="326">
        <v>2130234</v>
      </c>
      <c r="C264" s="326" t="s">
        <v>719</v>
      </c>
      <c r="D264" s="327">
        <v>385</v>
      </c>
      <c r="F264" s="308"/>
      <c r="G264" s="328">
        <v>2120101</v>
      </c>
      <c r="H264" s="328" t="s">
        <v>96</v>
      </c>
      <c r="I264" s="330">
        <f t="shared" si="5"/>
        <v>1239</v>
      </c>
      <c r="J264" s="330">
        <v>1239.1</v>
      </c>
      <c r="K264" s="330">
        <v>1239.1</v>
      </c>
      <c r="L264" s="330">
        <v>1054.54</v>
      </c>
      <c r="M264" s="328">
        <v>184.56</v>
      </c>
      <c r="N264" s="328"/>
    </row>
    <row r="265" s="305" customFormat="1" ht="19.9" customHeight="1" spans="1:14">
      <c r="A265" s="321" t="s">
        <v>720</v>
      </c>
      <c r="B265" s="326">
        <v>2130299</v>
      </c>
      <c r="C265" s="326" t="s">
        <v>721</v>
      </c>
      <c r="D265" s="327">
        <v>43</v>
      </c>
      <c r="F265" s="308"/>
      <c r="G265" s="328">
        <v>2120102</v>
      </c>
      <c r="H265" s="328" t="s">
        <v>99</v>
      </c>
      <c r="I265" s="330">
        <f t="shared" si="5"/>
        <v>65</v>
      </c>
      <c r="J265" s="328">
        <v>65</v>
      </c>
      <c r="K265" s="328"/>
      <c r="L265" s="328"/>
      <c r="M265" s="328"/>
      <c r="N265" s="328">
        <v>65</v>
      </c>
    </row>
    <row r="266" s="306" customFormat="1" ht="19.9" customHeight="1" spans="1:16">
      <c r="A266" s="321" t="s">
        <v>722</v>
      </c>
      <c r="B266" s="322">
        <v>21303</v>
      </c>
      <c r="C266" s="322" t="s">
        <v>723</v>
      </c>
      <c r="D266" s="323">
        <f>SUM(D267:D270)</f>
        <v>992</v>
      </c>
      <c r="F266" s="308"/>
      <c r="G266" s="328">
        <v>2120199</v>
      </c>
      <c r="H266" s="328" t="s">
        <v>724</v>
      </c>
      <c r="I266" s="330">
        <f t="shared" si="5"/>
        <v>972</v>
      </c>
      <c r="J266" s="328">
        <v>971.57</v>
      </c>
      <c r="K266" s="328">
        <v>808.77</v>
      </c>
      <c r="L266" s="328">
        <v>739.48</v>
      </c>
      <c r="M266" s="328">
        <v>69.29</v>
      </c>
      <c r="N266" s="328">
        <v>162.8</v>
      </c>
      <c r="O266" s="305"/>
      <c r="P266" s="305"/>
    </row>
    <row r="267" s="305" customFormat="1" ht="19.9" customHeight="1" spans="1:16">
      <c r="A267" s="321" t="s">
        <v>725</v>
      </c>
      <c r="B267" s="326">
        <v>2130301</v>
      </c>
      <c r="C267" s="326" t="s">
        <v>95</v>
      </c>
      <c r="D267" s="327">
        <v>203</v>
      </c>
      <c r="F267" s="308"/>
      <c r="G267" s="324">
        <v>21203</v>
      </c>
      <c r="H267" s="324" t="s">
        <v>726</v>
      </c>
      <c r="I267" s="329">
        <f t="shared" si="5"/>
        <v>812</v>
      </c>
      <c r="J267" s="324">
        <v>811.7</v>
      </c>
      <c r="K267" s="324"/>
      <c r="L267" s="324"/>
      <c r="M267" s="324"/>
      <c r="N267" s="324">
        <v>811.7</v>
      </c>
      <c r="O267" s="306"/>
      <c r="P267" s="306"/>
    </row>
    <row r="268" s="305" customFormat="1" ht="19.9" customHeight="1" spans="1:14">
      <c r="A268" s="321" t="s">
        <v>727</v>
      </c>
      <c r="B268" s="326">
        <v>2130306</v>
      </c>
      <c r="C268" s="326" t="s">
        <v>728</v>
      </c>
      <c r="D268" s="327">
        <v>247</v>
      </c>
      <c r="F268" s="308"/>
      <c r="G268" s="328">
        <v>2120399</v>
      </c>
      <c r="H268" s="328" t="s">
        <v>729</v>
      </c>
      <c r="I268" s="330">
        <f t="shared" si="5"/>
        <v>812</v>
      </c>
      <c r="J268" s="328">
        <v>811.7</v>
      </c>
      <c r="K268" s="328"/>
      <c r="L268" s="328"/>
      <c r="M268" s="328"/>
      <c r="N268" s="328">
        <v>811.7</v>
      </c>
    </row>
    <row r="269" s="305" customFormat="1" ht="19.9" customHeight="1" spans="1:16">
      <c r="A269" s="321" t="s">
        <v>730</v>
      </c>
      <c r="B269" s="326">
        <v>2130314</v>
      </c>
      <c r="C269" s="326" t="s">
        <v>731</v>
      </c>
      <c r="D269" s="327">
        <v>18</v>
      </c>
      <c r="F269" s="308"/>
      <c r="G269" s="324">
        <v>21205</v>
      </c>
      <c r="H269" s="324" t="s">
        <v>732</v>
      </c>
      <c r="I269" s="329">
        <f t="shared" si="5"/>
        <v>3397</v>
      </c>
      <c r="J269" s="329">
        <v>3397.09</v>
      </c>
      <c r="K269" s="324"/>
      <c r="L269" s="324"/>
      <c r="M269" s="324"/>
      <c r="N269" s="329">
        <v>3397.09</v>
      </c>
      <c r="O269" s="306"/>
      <c r="P269" s="306"/>
    </row>
    <row r="270" s="305" customFormat="1" ht="19.9" customHeight="1" spans="1:14">
      <c r="A270" s="321" t="s">
        <v>733</v>
      </c>
      <c r="B270" s="326">
        <v>2130399</v>
      </c>
      <c r="C270" s="326" t="s">
        <v>734</v>
      </c>
      <c r="D270" s="327">
        <v>524</v>
      </c>
      <c r="F270" s="308"/>
      <c r="G270" s="328">
        <v>2120501</v>
      </c>
      <c r="H270" s="328" t="s">
        <v>735</v>
      </c>
      <c r="I270" s="330">
        <f t="shared" si="5"/>
        <v>3397</v>
      </c>
      <c r="J270" s="330">
        <v>3397.09</v>
      </c>
      <c r="K270" s="328"/>
      <c r="L270" s="328"/>
      <c r="M270" s="328"/>
      <c r="N270" s="330">
        <v>3397.09</v>
      </c>
    </row>
    <row r="271" s="306" customFormat="1" ht="19.9" customHeight="1" spans="1:14">
      <c r="A271" s="321" t="s">
        <v>736</v>
      </c>
      <c r="B271" s="322">
        <v>21305</v>
      </c>
      <c r="C271" s="322" t="s">
        <v>737</v>
      </c>
      <c r="D271" s="323">
        <v>2130</v>
      </c>
      <c r="F271" s="308"/>
      <c r="G271" s="324">
        <v>21206</v>
      </c>
      <c r="H271" s="324" t="s">
        <v>738</v>
      </c>
      <c r="I271" s="329">
        <f t="shared" si="5"/>
        <v>30</v>
      </c>
      <c r="J271" s="324">
        <v>30</v>
      </c>
      <c r="K271" s="324"/>
      <c r="L271" s="324"/>
      <c r="M271" s="324"/>
      <c r="N271" s="324">
        <v>30</v>
      </c>
    </row>
    <row r="272" s="305" customFormat="1" ht="19.9" customHeight="1" spans="1:14">
      <c r="A272" s="321" t="s">
        <v>739</v>
      </c>
      <c r="B272" s="326">
        <v>2130501</v>
      </c>
      <c r="C272" s="326" t="s">
        <v>95</v>
      </c>
      <c r="D272" s="327">
        <v>73</v>
      </c>
      <c r="F272" s="308"/>
      <c r="G272" s="328">
        <v>2120601</v>
      </c>
      <c r="H272" s="328" t="s">
        <v>740</v>
      </c>
      <c r="I272" s="330">
        <f t="shared" si="5"/>
        <v>30</v>
      </c>
      <c r="J272" s="328">
        <v>30</v>
      </c>
      <c r="K272" s="328"/>
      <c r="L272" s="328"/>
      <c r="M272" s="328"/>
      <c r="N272" s="328">
        <v>30</v>
      </c>
    </row>
    <row r="273" s="305" customFormat="1" ht="19.9" customHeight="1" spans="1:16">
      <c r="A273" s="321" t="s">
        <v>741</v>
      </c>
      <c r="B273" s="326">
        <v>2130504</v>
      </c>
      <c r="C273" s="326" t="s">
        <v>742</v>
      </c>
      <c r="D273" s="327">
        <v>10</v>
      </c>
      <c r="F273" s="308"/>
      <c r="G273" s="324">
        <v>21299</v>
      </c>
      <c r="H273" s="324" t="s">
        <v>743</v>
      </c>
      <c r="I273" s="329">
        <f t="shared" si="5"/>
        <v>311</v>
      </c>
      <c r="J273" s="324">
        <v>311.1</v>
      </c>
      <c r="K273" s="324"/>
      <c r="L273" s="324"/>
      <c r="M273" s="324"/>
      <c r="N273" s="324">
        <v>311.1</v>
      </c>
      <c r="O273" s="306"/>
      <c r="P273" s="306"/>
    </row>
    <row r="274" s="305" customFormat="1" ht="19.9" customHeight="1" spans="1:14">
      <c r="A274" s="321" t="s">
        <v>744</v>
      </c>
      <c r="B274" s="326">
        <v>2130550</v>
      </c>
      <c r="C274" s="326" t="s">
        <v>113</v>
      </c>
      <c r="D274" s="327">
        <v>187</v>
      </c>
      <c r="F274" s="308"/>
      <c r="G274" s="328">
        <v>2129999</v>
      </c>
      <c r="H274" s="328" t="s">
        <v>745</v>
      </c>
      <c r="I274" s="330">
        <f t="shared" si="5"/>
        <v>311</v>
      </c>
      <c r="J274" s="328">
        <v>311.1</v>
      </c>
      <c r="K274" s="328"/>
      <c r="L274" s="328"/>
      <c r="M274" s="328"/>
      <c r="N274" s="328">
        <v>311.1</v>
      </c>
    </row>
    <row r="275" s="305" customFormat="1" ht="19.9" customHeight="1" spans="1:16">
      <c r="A275" s="321" t="s">
        <v>746</v>
      </c>
      <c r="B275" s="326">
        <v>2130599</v>
      </c>
      <c r="C275" s="326" t="s">
        <v>747</v>
      </c>
      <c r="D275" s="327">
        <v>1860</v>
      </c>
      <c r="F275" s="308"/>
      <c r="G275" s="324">
        <v>213</v>
      </c>
      <c r="H275" s="324" t="s">
        <v>748</v>
      </c>
      <c r="I275" s="329">
        <f t="shared" si="5"/>
        <v>15291</v>
      </c>
      <c r="J275" s="329">
        <v>15290.92</v>
      </c>
      <c r="K275" s="329">
        <v>4424.59</v>
      </c>
      <c r="L275" s="329">
        <v>3912.8</v>
      </c>
      <c r="M275" s="324">
        <v>511.79</v>
      </c>
      <c r="N275" s="329">
        <v>10866.33</v>
      </c>
      <c r="O275" s="306"/>
      <c r="P275" s="306"/>
    </row>
    <row r="276" s="306" customFormat="1" ht="19.9" customHeight="1" spans="1:14">
      <c r="A276" s="321" t="s">
        <v>749</v>
      </c>
      <c r="B276" s="322">
        <v>21308</v>
      </c>
      <c r="C276" s="322" t="s">
        <v>750</v>
      </c>
      <c r="D276" s="323">
        <v>100</v>
      </c>
      <c r="F276" s="308"/>
      <c r="G276" s="324">
        <v>21301</v>
      </c>
      <c r="H276" s="324" t="s">
        <v>751</v>
      </c>
      <c r="I276" s="329">
        <f t="shared" si="5"/>
        <v>11039</v>
      </c>
      <c r="J276" s="329">
        <v>11038.7</v>
      </c>
      <c r="K276" s="329">
        <v>2612.52</v>
      </c>
      <c r="L276" s="329">
        <v>2306.12</v>
      </c>
      <c r="M276" s="324">
        <v>306.4</v>
      </c>
      <c r="N276" s="329">
        <v>8426.18</v>
      </c>
    </row>
    <row r="277" s="305" customFormat="1" ht="19.9" customHeight="1" spans="1:14">
      <c r="A277" s="321" t="s">
        <v>752</v>
      </c>
      <c r="B277" s="326">
        <v>2130899</v>
      </c>
      <c r="C277" s="326" t="s">
        <v>753</v>
      </c>
      <c r="D277" s="327">
        <v>100</v>
      </c>
      <c r="F277" s="308"/>
      <c r="G277" s="328">
        <v>2130101</v>
      </c>
      <c r="H277" s="328" t="s">
        <v>96</v>
      </c>
      <c r="I277" s="330">
        <f t="shared" si="5"/>
        <v>610</v>
      </c>
      <c r="J277" s="328">
        <v>610.45</v>
      </c>
      <c r="K277" s="328">
        <v>610.45</v>
      </c>
      <c r="L277" s="328">
        <v>510.13</v>
      </c>
      <c r="M277" s="328">
        <v>100.31</v>
      </c>
      <c r="N277" s="328"/>
    </row>
    <row r="278" s="306" customFormat="1" ht="19.9" customHeight="1" spans="1:16">
      <c r="A278" s="321" t="s">
        <v>754</v>
      </c>
      <c r="B278" s="322">
        <v>21399</v>
      </c>
      <c r="C278" s="322" t="s">
        <v>755</v>
      </c>
      <c r="D278" s="323">
        <f>SUM(D279)</f>
        <v>6621</v>
      </c>
      <c r="F278" s="308"/>
      <c r="G278" s="328">
        <v>2130104</v>
      </c>
      <c r="H278" s="328" t="s">
        <v>114</v>
      </c>
      <c r="I278" s="330">
        <f t="shared" si="5"/>
        <v>2002</v>
      </c>
      <c r="J278" s="330">
        <v>2002.07</v>
      </c>
      <c r="K278" s="330">
        <v>2002.07</v>
      </c>
      <c r="L278" s="330">
        <v>1795.99</v>
      </c>
      <c r="M278" s="328">
        <v>206.08</v>
      </c>
      <c r="N278" s="328"/>
      <c r="O278" s="305"/>
      <c r="P278" s="305"/>
    </row>
    <row r="279" s="305" customFormat="1" ht="19.9" customHeight="1" spans="1:14">
      <c r="A279" s="321" t="s">
        <v>756</v>
      </c>
      <c r="B279" s="326">
        <v>2139999</v>
      </c>
      <c r="C279" s="326" t="s">
        <v>757</v>
      </c>
      <c r="D279" s="327">
        <v>6621</v>
      </c>
      <c r="F279" s="308">
        <v>500</v>
      </c>
      <c r="G279" s="328">
        <v>2130106</v>
      </c>
      <c r="H279" s="328" t="s">
        <v>758</v>
      </c>
      <c r="I279" s="330">
        <f t="shared" si="5"/>
        <v>18</v>
      </c>
      <c r="J279" s="328">
        <v>18.4</v>
      </c>
      <c r="K279" s="328"/>
      <c r="L279" s="328"/>
      <c r="M279" s="328"/>
      <c r="N279" s="328">
        <v>18.4</v>
      </c>
    </row>
    <row r="280" s="306" customFormat="1" ht="19.9" customHeight="1" spans="1:16">
      <c r="A280" s="321" t="s">
        <v>759</v>
      </c>
      <c r="B280" s="322">
        <v>214</v>
      </c>
      <c r="C280" s="322" t="s">
        <v>760</v>
      </c>
      <c r="D280" s="323">
        <v>793</v>
      </c>
      <c r="F280" s="308"/>
      <c r="G280" s="328">
        <v>2130108</v>
      </c>
      <c r="H280" s="328" t="s">
        <v>761</v>
      </c>
      <c r="I280" s="330">
        <f t="shared" si="5"/>
        <v>563</v>
      </c>
      <c r="J280" s="328">
        <v>562.7</v>
      </c>
      <c r="K280" s="328"/>
      <c r="L280" s="328"/>
      <c r="M280" s="328"/>
      <c r="N280" s="328">
        <v>562.7</v>
      </c>
      <c r="O280" s="305"/>
      <c r="P280" s="305"/>
    </row>
    <row r="281" s="306" customFormat="1" ht="19.9" customHeight="1" spans="1:16">
      <c r="A281" s="321" t="s">
        <v>762</v>
      </c>
      <c r="B281" s="322">
        <v>21401</v>
      </c>
      <c r="C281" s="322" t="s">
        <v>763</v>
      </c>
      <c r="D281" s="323">
        <v>793</v>
      </c>
      <c r="F281" s="308"/>
      <c r="G281" s="328">
        <v>2130109</v>
      </c>
      <c r="H281" s="328" t="s">
        <v>764</v>
      </c>
      <c r="I281" s="330">
        <f t="shared" si="5"/>
        <v>17</v>
      </c>
      <c r="J281" s="328">
        <v>17.2</v>
      </c>
      <c r="K281" s="328"/>
      <c r="L281" s="328"/>
      <c r="M281" s="328"/>
      <c r="N281" s="328">
        <v>17.2</v>
      </c>
      <c r="O281" s="305"/>
      <c r="P281" s="305"/>
    </row>
    <row r="282" s="305" customFormat="1" ht="19.9" customHeight="1" spans="1:14">
      <c r="A282" s="321" t="s">
        <v>765</v>
      </c>
      <c r="B282" s="326">
        <v>2140101</v>
      </c>
      <c r="C282" s="326" t="s">
        <v>95</v>
      </c>
      <c r="D282" s="327">
        <v>451</v>
      </c>
      <c r="F282" s="308"/>
      <c r="G282" s="328">
        <v>2130110</v>
      </c>
      <c r="H282" s="328" t="s">
        <v>766</v>
      </c>
      <c r="I282" s="330">
        <f t="shared" si="5"/>
        <v>3</v>
      </c>
      <c r="J282" s="328">
        <v>3</v>
      </c>
      <c r="K282" s="328"/>
      <c r="L282" s="328"/>
      <c r="M282" s="328"/>
      <c r="N282" s="328">
        <v>3</v>
      </c>
    </row>
    <row r="283" s="305" customFormat="1" ht="19.9" customHeight="1" spans="1:14">
      <c r="A283" s="321" t="s">
        <v>767</v>
      </c>
      <c r="B283" s="326">
        <v>2140102</v>
      </c>
      <c r="C283" s="326" t="s">
        <v>98</v>
      </c>
      <c r="D283" s="327">
        <v>3</v>
      </c>
      <c r="F283" s="308"/>
      <c r="G283" s="328">
        <v>2130135</v>
      </c>
      <c r="H283" s="328" t="s">
        <v>768</v>
      </c>
      <c r="I283" s="330">
        <f t="shared" si="5"/>
        <v>4</v>
      </c>
      <c r="J283" s="328">
        <v>4</v>
      </c>
      <c r="K283" s="328"/>
      <c r="L283" s="328"/>
      <c r="M283" s="328"/>
      <c r="N283" s="328">
        <v>4</v>
      </c>
    </row>
    <row r="284" s="305" customFormat="1" ht="19.9" customHeight="1" spans="1:14">
      <c r="A284" s="321" t="s">
        <v>769</v>
      </c>
      <c r="B284" s="326">
        <v>2140106</v>
      </c>
      <c r="C284" s="326" t="s">
        <v>770</v>
      </c>
      <c r="D284" s="327">
        <v>28</v>
      </c>
      <c r="F284" s="308"/>
      <c r="G284" s="328">
        <v>2130199</v>
      </c>
      <c r="H284" s="328" t="s">
        <v>771</v>
      </c>
      <c r="I284" s="330">
        <f t="shared" si="5"/>
        <v>4244</v>
      </c>
      <c r="J284" s="330">
        <v>4244.02</v>
      </c>
      <c r="K284" s="328"/>
      <c r="L284" s="328"/>
      <c r="M284" s="328"/>
      <c r="N284" s="330">
        <v>4244.02</v>
      </c>
    </row>
    <row r="285" s="305" customFormat="1" ht="19.9" customHeight="1" spans="1:16">
      <c r="A285" s="321" t="s">
        <v>772</v>
      </c>
      <c r="B285" s="326">
        <v>2140110</v>
      </c>
      <c r="C285" s="326" t="s">
        <v>773</v>
      </c>
      <c r="D285" s="327">
        <v>2</v>
      </c>
      <c r="F285" s="308"/>
      <c r="G285" s="324">
        <v>21302</v>
      </c>
      <c r="H285" s="324" t="s">
        <v>774</v>
      </c>
      <c r="I285" s="329">
        <f t="shared" si="5"/>
        <v>1318</v>
      </c>
      <c r="J285" s="329">
        <v>1317.8</v>
      </c>
      <c r="K285" s="324">
        <v>649.89</v>
      </c>
      <c r="L285" s="324">
        <v>572.29</v>
      </c>
      <c r="M285" s="324">
        <v>77.6</v>
      </c>
      <c r="N285" s="324">
        <v>667.91</v>
      </c>
      <c r="O285" s="306"/>
      <c r="P285" s="306"/>
    </row>
    <row r="286" s="305" customFormat="1" ht="19.9" customHeight="1" spans="1:14">
      <c r="A286" s="321" t="s">
        <v>775</v>
      </c>
      <c r="B286" s="326">
        <v>2140199</v>
      </c>
      <c r="C286" s="326" t="s">
        <v>776</v>
      </c>
      <c r="D286" s="327">
        <v>309</v>
      </c>
      <c r="F286" s="308"/>
      <c r="G286" s="328">
        <v>2130201</v>
      </c>
      <c r="H286" s="328" t="s">
        <v>96</v>
      </c>
      <c r="I286" s="330">
        <f t="shared" si="5"/>
        <v>243</v>
      </c>
      <c r="J286" s="328">
        <v>243.49</v>
      </c>
      <c r="K286" s="328">
        <v>243.49</v>
      </c>
      <c r="L286" s="328">
        <v>201.24</v>
      </c>
      <c r="M286" s="328">
        <v>42.24</v>
      </c>
      <c r="N286" s="328"/>
    </row>
    <row r="287" s="306" customFormat="1" ht="19.9" customHeight="1" spans="1:16">
      <c r="A287" s="321" t="s">
        <v>777</v>
      </c>
      <c r="B287" s="322">
        <v>216</v>
      </c>
      <c r="C287" s="322" t="s">
        <v>778</v>
      </c>
      <c r="D287" s="323">
        <v>162</v>
      </c>
      <c r="F287" s="308"/>
      <c r="G287" s="328">
        <v>2130204</v>
      </c>
      <c r="H287" s="328" t="s">
        <v>779</v>
      </c>
      <c r="I287" s="330">
        <f t="shared" si="5"/>
        <v>371</v>
      </c>
      <c r="J287" s="328">
        <v>371.45</v>
      </c>
      <c r="K287" s="328">
        <v>371.45</v>
      </c>
      <c r="L287" s="328">
        <v>336.09</v>
      </c>
      <c r="M287" s="328">
        <v>35.36</v>
      </c>
      <c r="N287" s="328"/>
      <c r="O287" s="305"/>
      <c r="P287" s="305"/>
    </row>
    <row r="288" s="306" customFormat="1" ht="19.9" customHeight="1" spans="1:16">
      <c r="A288" s="321" t="s">
        <v>780</v>
      </c>
      <c r="B288" s="322">
        <v>21602</v>
      </c>
      <c r="C288" s="322" t="s">
        <v>781</v>
      </c>
      <c r="D288" s="323">
        <v>162</v>
      </c>
      <c r="F288" s="308"/>
      <c r="G288" s="328">
        <v>2130234</v>
      </c>
      <c r="H288" s="328" t="s">
        <v>782</v>
      </c>
      <c r="I288" s="330">
        <f t="shared" si="5"/>
        <v>551</v>
      </c>
      <c r="J288" s="328">
        <v>551</v>
      </c>
      <c r="K288" s="328"/>
      <c r="L288" s="328"/>
      <c r="M288" s="328"/>
      <c r="N288" s="328">
        <v>551</v>
      </c>
      <c r="O288" s="305"/>
      <c r="P288" s="305"/>
    </row>
    <row r="289" s="305" customFormat="1" ht="19.9" customHeight="1" spans="1:14">
      <c r="A289" s="321" t="s">
        <v>783</v>
      </c>
      <c r="B289" s="326">
        <v>2160201</v>
      </c>
      <c r="C289" s="326" t="s">
        <v>95</v>
      </c>
      <c r="D289" s="327">
        <v>62</v>
      </c>
      <c r="F289" s="308"/>
      <c r="G289" s="328">
        <v>2130299</v>
      </c>
      <c r="H289" s="328" t="s">
        <v>784</v>
      </c>
      <c r="I289" s="330">
        <f t="shared" si="5"/>
        <v>152</v>
      </c>
      <c r="J289" s="328">
        <v>151.86</v>
      </c>
      <c r="K289" s="328">
        <v>34.95</v>
      </c>
      <c r="L289" s="328">
        <v>34.95</v>
      </c>
      <c r="M289" s="328"/>
      <c r="N289" s="328">
        <v>116.91</v>
      </c>
    </row>
    <row r="290" s="305" customFormat="1" ht="19.9" customHeight="1" spans="1:16">
      <c r="A290" s="321" t="s">
        <v>785</v>
      </c>
      <c r="B290" s="326">
        <v>2160202</v>
      </c>
      <c r="C290" s="326" t="s">
        <v>98</v>
      </c>
      <c r="D290" s="327">
        <v>100</v>
      </c>
      <c r="F290" s="308"/>
      <c r="G290" s="324">
        <v>21303</v>
      </c>
      <c r="H290" s="324" t="s">
        <v>786</v>
      </c>
      <c r="I290" s="329">
        <f t="shared" si="5"/>
        <v>1795</v>
      </c>
      <c r="J290" s="329">
        <v>1794.85</v>
      </c>
      <c r="K290" s="324">
        <v>791.48</v>
      </c>
      <c r="L290" s="324">
        <v>702.44</v>
      </c>
      <c r="M290" s="324">
        <v>89.04</v>
      </c>
      <c r="N290" s="329">
        <v>1003.37</v>
      </c>
      <c r="O290" s="306"/>
      <c r="P290" s="306"/>
    </row>
    <row r="291" s="306" customFormat="1" ht="19.9" customHeight="1" spans="1:16">
      <c r="A291" s="321" t="s">
        <v>787</v>
      </c>
      <c r="B291" s="322">
        <v>220</v>
      </c>
      <c r="C291" s="322" t="s">
        <v>788</v>
      </c>
      <c r="D291" s="323">
        <v>151</v>
      </c>
      <c r="F291" s="308"/>
      <c r="G291" s="328">
        <v>2130301</v>
      </c>
      <c r="H291" s="328" t="s">
        <v>96</v>
      </c>
      <c r="I291" s="330">
        <f t="shared" si="5"/>
        <v>183</v>
      </c>
      <c r="J291" s="328">
        <v>183.18</v>
      </c>
      <c r="K291" s="328">
        <v>183.18</v>
      </c>
      <c r="L291" s="328">
        <v>151.73</v>
      </c>
      <c r="M291" s="328">
        <v>31.45</v>
      </c>
      <c r="N291" s="328"/>
      <c r="O291" s="305"/>
      <c r="P291" s="305"/>
    </row>
    <row r="292" s="306" customFormat="1" ht="19.9" customHeight="1" spans="1:16">
      <c r="A292" s="321" t="s">
        <v>789</v>
      </c>
      <c r="B292" s="322">
        <v>22001</v>
      </c>
      <c r="C292" s="322" t="s">
        <v>790</v>
      </c>
      <c r="D292" s="323">
        <v>110</v>
      </c>
      <c r="F292" s="308"/>
      <c r="G292" s="328">
        <v>2130306</v>
      </c>
      <c r="H292" s="328" t="s">
        <v>791</v>
      </c>
      <c r="I292" s="330">
        <f t="shared" si="5"/>
        <v>818</v>
      </c>
      <c r="J292" s="328">
        <v>817.73</v>
      </c>
      <c r="K292" s="328">
        <v>243.6</v>
      </c>
      <c r="L292" s="328">
        <v>219.01</v>
      </c>
      <c r="M292" s="328">
        <v>24.59</v>
      </c>
      <c r="N292" s="328">
        <v>574.13</v>
      </c>
      <c r="O292" s="305"/>
      <c r="P292" s="305"/>
    </row>
    <row r="293" s="305" customFormat="1" ht="19.9" customHeight="1" spans="1:14">
      <c r="A293" s="321" t="s">
        <v>792</v>
      </c>
      <c r="B293" s="326">
        <v>2200101</v>
      </c>
      <c r="C293" s="326" t="s">
        <v>95</v>
      </c>
      <c r="D293" s="327">
        <v>1</v>
      </c>
      <c r="F293" s="308"/>
      <c r="G293" s="328">
        <v>2130314</v>
      </c>
      <c r="H293" s="328" t="s">
        <v>793</v>
      </c>
      <c r="I293" s="330">
        <f t="shared" si="5"/>
        <v>15</v>
      </c>
      <c r="J293" s="328">
        <v>15</v>
      </c>
      <c r="K293" s="328"/>
      <c r="L293" s="328"/>
      <c r="M293" s="328"/>
      <c r="N293" s="328">
        <v>15</v>
      </c>
    </row>
    <row r="294" s="305" customFormat="1" ht="19.9" customHeight="1" spans="1:14">
      <c r="A294" s="321" t="s">
        <v>794</v>
      </c>
      <c r="B294" s="326">
        <v>2200102</v>
      </c>
      <c r="C294" s="326" t="s">
        <v>98</v>
      </c>
      <c r="D294" s="327">
        <v>105</v>
      </c>
      <c r="F294" s="308"/>
      <c r="G294" s="328">
        <v>2130315</v>
      </c>
      <c r="H294" s="328" t="s">
        <v>795</v>
      </c>
      <c r="I294" s="330">
        <f t="shared" si="5"/>
        <v>20</v>
      </c>
      <c r="J294" s="328">
        <v>20</v>
      </c>
      <c r="K294" s="328"/>
      <c r="L294" s="328"/>
      <c r="M294" s="328"/>
      <c r="N294" s="328">
        <v>20</v>
      </c>
    </row>
    <row r="295" s="305" customFormat="1" ht="19.9" customHeight="1" spans="1:14">
      <c r="A295" s="321" t="s">
        <v>796</v>
      </c>
      <c r="B295" s="326">
        <v>2200106</v>
      </c>
      <c r="C295" s="326" t="s">
        <v>797</v>
      </c>
      <c r="D295" s="327">
        <v>4</v>
      </c>
      <c r="F295" s="308"/>
      <c r="G295" s="328">
        <v>2130399</v>
      </c>
      <c r="H295" s="328" t="s">
        <v>798</v>
      </c>
      <c r="I295" s="330">
        <f t="shared" si="5"/>
        <v>759</v>
      </c>
      <c r="J295" s="328">
        <v>758.94</v>
      </c>
      <c r="K295" s="328">
        <v>364.7</v>
      </c>
      <c r="L295" s="328">
        <v>331.7</v>
      </c>
      <c r="M295" s="328">
        <v>33</v>
      </c>
      <c r="N295" s="328">
        <v>394.24</v>
      </c>
    </row>
    <row r="296" s="306" customFormat="1" ht="19.9" customHeight="1" spans="1:14">
      <c r="A296" s="321" t="s">
        <v>799</v>
      </c>
      <c r="B296" s="322">
        <v>22005</v>
      </c>
      <c r="C296" s="322" t="s">
        <v>800</v>
      </c>
      <c r="D296" s="323">
        <v>41</v>
      </c>
      <c r="F296" s="308"/>
      <c r="G296" s="324">
        <v>21305</v>
      </c>
      <c r="H296" s="324" t="s">
        <v>801</v>
      </c>
      <c r="I296" s="329">
        <f t="shared" si="5"/>
        <v>691</v>
      </c>
      <c r="J296" s="324">
        <v>690.57</v>
      </c>
      <c r="K296" s="324">
        <v>370.7</v>
      </c>
      <c r="L296" s="324">
        <v>331.94</v>
      </c>
      <c r="M296" s="324">
        <v>38.75</v>
      </c>
      <c r="N296" s="324">
        <v>319.87</v>
      </c>
    </row>
    <row r="297" s="305" customFormat="1" ht="19.9" customHeight="1" spans="1:14">
      <c r="A297" s="321" t="s">
        <v>802</v>
      </c>
      <c r="B297" s="326">
        <v>2200501</v>
      </c>
      <c r="C297" s="326" t="s">
        <v>95</v>
      </c>
      <c r="D297" s="327">
        <v>11</v>
      </c>
      <c r="F297" s="308"/>
      <c r="G297" s="328">
        <v>2130501</v>
      </c>
      <c r="H297" s="328" t="s">
        <v>96</v>
      </c>
      <c r="I297" s="330">
        <f t="shared" si="5"/>
        <v>87</v>
      </c>
      <c r="J297" s="328">
        <v>87.46</v>
      </c>
      <c r="K297" s="328">
        <v>87.46</v>
      </c>
      <c r="L297" s="328">
        <v>72.09</v>
      </c>
      <c r="M297" s="328">
        <v>15.37</v>
      </c>
      <c r="N297" s="328"/>
    </row>
    <row r="298" s="305" customFormat="1" ht="19.9" customHeight="1" spans="1:14">
      <c r="A298" s="321" t="s">
        <v>803</v>
      </c>
      <c r="B298" s="326">
        <v>2200504</v>
      </c>
      <c r="C298" s="326" t="s">
        <v>804</v>
      </c>
      <c r="D298" s="327">
        <v>30</v>
      </c>
      <c r="F298" s="308"/>
      <c r="G298" s="328">
        <v>2130504</v>
      </c>
      <c r="H298" s="328" t="s">
        <v>805</v>
      </c>
      <c r="I298" s="330">
        <f t="shared" si="5"/>
        <v>42</v>
      </c>
      <c r="J298" s="328">
        <v>42</v>
      </c>
      <c r="K298" s="328"/>
      <c r="L298" s="328"/>
      <c r="M298" s="328"/>
      <c r="N298" s="328">
        <v>42</v>
      </c>
    </row>
    <row r="299" s="306" customFormat="1" ht="19.9" customHeight="1" spans="1:16">
      <c r="A299" s="321" t="s">
        <v>806</v>
      </c>
      <c r="B299" s="322">
        <v>221</v>
      </c>
      <c r="C299" s="322" t="s">
        <v>807</v>
      </c>
      <c r="D299" s="323">
        <f>SUM(D300)</f>
        <v>5376</v>
      </c>
      <c r="F299" s="308"/>
      <c r="G299" s="328">
        <v>2130506</v>
      </c>
      <c r="H299" s="328" t="s">
        <v>808</v>
      </c>
      <c r="I299" s="330">
        <f t="shared" si="5"/>
        <v>278</v>
      </c>
      <c r="J299" s="328">
        <v>277.87</v>
      </c>
      <c r="K299" s="328"/>
      <c r="L299" s="328"/>
      <c r="M299" s="328"/>
      <c r="N299" s="328">
        <v>277.87</v>
      </c>
      <c r="O299" s="305"/>
      <c r="P299" s="305"/>
    </row>
    <row r="300" s="306" customFormat="1" ht="19.9" customHeight="1" spans="1:16">
      <c r="A300" s="321" t="s">
        <v>809</v>
      </c>
      <c r="B300" s="322">
        <v>22102</v>
      </c>
      <c r="C300" s="322" t="s">
        <v>810</v>
      </c>
      <c r="D300" s="323">
        <v>5376</v>
      </c>
      <c r="F300" s="308"/>
      <c r="G300" s="328">
        <v>2130705</v>
      </c>
      <c r="H300" s="328" t="s">
        <v>811</v>
      </c>
      <c r="I300" s="330">
        <f t="shared" si="5"/>
        <v>10</v>
      </c>
      <c r="J300" s="328">
        <v>10</v>
      </c>
      <c r="K300" s="328"/>
      <c r="L300" s="328"/>
      <c r="M300" s="328"/>
      <c r="N300" s="328">
        <v>10</v>
      </c>
      <c r="O300" s="305"/>
      <c r="P300" s="305"/>
    </row>
    <row r="301" s="305" customFormat="1" ht="19.9" customHeight="1" spans="1:14">
      <c r="A301" s="321" t="s">
        <v>812</v>
      </c>
      <c r="B301" s="326">
        <v>2210201</v>
      </c>
      <c r="C301" s="326" t="s">
        <v>813</v>
      </c>
      <c r="D301" s="327">
        <v>5376</v>
      </c>
      <c r="F301" s="308"/>
      <c r="G301" s="328">
        <v>2130706</v>
      </c>
      <c r="H301" s="328" t="s">
        <v>814</v>
      </c>
      <c r="I301" s="330">
        <f t="shared" si="5"/>
        <v>130</v>
      </c>
      <c r="J301" s="328">
        <v>130</v>
      </c>
      <c r="K301" s="328"/>
      <c r="L301" s="328"/>
      <c r="M301" s="328"/>
      <c r="N301" s="328">
        <v>130</v>
      </c>
    </row>
    <row r="302" s="306" customFormat="1" ht="19.9" customHeight="1" spans="1:16">
      <c r="A302" s="321" t="s">
        <v>815</v>
      </c>
      <c r="B302" s="322">
        <v>222</v>
      </c>
      <c r="C302" s="322" t="s">
        <v>816</v>
      </c>
      <c r="D302" s="323">
        <v>198</v>
      </c>
      <c r="F302" s="308"/>
      <c r="G302" s="328">
        <v>2130707</v>
      </c>
      <c r="H302" s="328" t="s">
        <v>817</v>
      </c>
      <c r="I302" s="330">
        <f t="shared" si="5"/>
        <v>250</v>
      </c>
      <c r="J302" s="328">
        <v>250</v>
      </c>
      <c r="K302" s="328"/>
      <c r="L302" s="328"/>
      <c r="M302" s="328"/>
      <c r="N302" s="328">
        <v>250</v>
      </c>
      <c r="O302" s="305"/>
      <c r="P302" s="305"/>
    </row>
    <row r="303" s="306" customFormat="1" ht="19.9" customHeight="1" spans="1:14">
      <c r="A303" s="321" t="s">
        <v>818</v>
      </c>
      <c r="B303" s="322">
        <v>22204</v>
      </c>
      <c r="C303" s="322" t="s">
        <v>819</v>
      </c>
      <c r="D303" s="323">
        <v>198</v>
      </c>
      <c r="F303" s="308"/>
      <c r="G303" s="324">
        <v>21399</v>
      </c>
      <c r="H303" s="324" t="s">
        <v>820</v>
      </c>
      <c r="I303" s="329">
        <f t="shared" si="5"/>
        <v>59</v>
      </c>
      <c r="J303" s="324">
        <v>59</v>
      </c>
      <c r="K303" s="324"/>
      <c r="L303" s="324"/>
      <c r="M303" s="324"/>
      <c r="N303" s="324">
        <v>59</v>
      </c>
    </row>
    <row r="304" s="305" customFormat="1" ht="19.9" customHeight="1" spans="1:14">
      <c r="A304" s="321" t="s">
        <v>821</v>
      </c>
      <c r="B304" s="326">
        <v>2220401</v>
      </c>
      <c r="C304" s="326" t="s">
        <v>822</v>
      </c>
      <c r="D304" s="327">
        <v>198</v>
      </c>
      <c r="F304" s="308"/>
      <c r="G304" s="328">
        <v>2139999</v>
      </c>
      <c r="H304" s="328" t="s">
        <v>823</v>
      </c>
      <c r="I304" s="330">
        <f t="shared" si="5"/>
        <v>59</v>
      </c>
      <c r="J304" s="328">
        <v>59</v>
      </c>
      <c r="K304" s="328"/>
      <c r="L304" s="328"/>
      <c r="M304" s="328"/>
      <c r="N304" s="328">
        <v>59</v>
      </c>
    </row>
    <row r="305" s="306" customFormat="1" ht="19.9" customHeight="1" spans="1:14">
      <c r="A305" s="321" t="s">
        <v>824</v>
      </c>
      <c r="B305" s="322">
        <v>224</v>
      </c>
      <c r="C305" s="322" t="s">
        <v>825</v>
      </c>
      <c r="D305" s="323">
        <f>SUM(D306,D310,D312)</f>
        <v>1244</v>
      </c>
      <c r="F305" s="308"/>
      <c r="G305" s="324">
        <v>21399</v>
      </c>
      <c r="H305" s="324" t="s">
        <v>820</v>
      </c>
      <c r="I305" s="329">
        <f t="shared" si="5"/>
        <v>59</v>
      </c>
      <c r="J305" s="324">
        <v>59</v>
      </c>
      <c r="K305" s="324"/>
      <c r="L305" s="324"/>
      <c r="M305" s="324"/>
      <c r="N305" s="324">
        <v>59</v>
      </c>
    </row>
    <row r="306" s="306" customFormat="1" ht="19.9" customHeight="1" spans="1:16">
      <c r="A306" s="321" t="s">
        <v>826</v>
      </c>
      <c r="B306" s="322">
        <v>22401</v>
      </c>
      <c r="C306" s="322" t="s">
        <v>827</v>
      </c>
      <c r="D306" s="323">
        <v>709</v>
      </c>
      <c r="F306" s="308"/>
      <c r="G306" s="328">
        <v>2139999</v>
      </c>
      <c r="H306" s="328" t="s">
        <v>823</v>
      </c>
      <c r="I306" s="330">
        <f t="shared" si="5"/>
        <v>59</v>
      </c>
      <c r="J306" s="328">
        <v>59</v>
      </c>
      <c r="K306" s="328"/>
      <c r="L306" s="328"/>
      <c r="M306" s="328"/>
      <c r="N306" s="328">
        <v>59</v>
      </c>
      <c r="O306" s="305"/>
      <c r="P306" s="305"/>
    </row>
    <row r="307" s="305" customFormat="1" ht="19.9" customHeight="1" spans="1:16">
      <c r="A307" s="321" t="s">
        <v>828</v>
      </c>
      <c r="B307" s="326">
        <v>2240101</v>
      </c>
      <c r="C307" s="326" t="s">
        <v>95</v>
      </c>
      <c r="D307" s="327">
        <v>506</v>
      </c>
      <c r="F307" s="308"/>
      <c r="G307" s="324">
        <v>214</v>
      </c>
      <c r="H307" s="324" t="s">
        <v>829</v>
      </c>
      <c r="I307" s="329">
        <f t="shared" si="5"/>
        <v>571</v>
      </c>
      <c r="J307" s="324">
        <v>571.2</v>
      </c>
      <c r="K307" s="324">
        <v>484.43</v>
      </c>
      <c r="L307" s="324">
        <v>410.14</v>
      </c>
      <c r="M307" s="324">
        <v>74.29</v>
      </c>
      <c r="N307" s="324">
        <v>86.76</v>
      </c>
      <c r="O307" s="306"/>
      <c r="P307" s="306"/>
    </row>
    <row r="308" s="305" customFormat="1" ht="19.9" customHeight="1" spans="1:16">
      <c r="A308" s="321" t="s">
        <v>830</v>
      </c>
      <c r="B308" s="326">
        <v>2240150</v>
      </c>
      <c r="C308" s="326" t="s">
        <v>113</v>
      </c>
      <c r="D308" s="327">
        <v>174</v>
      </c>
      <c r="F308" s="308"/>
      <c r="G308" s="324">
        <v>21401</v>
      </c>
      <c r="H308" s="324" t="s">
        <v>831</v>
      </c>
      <c r="I308" s="329">
        <f t="shared" si="5"/>
        <v>571</v>
      </c>
      <c r="J308" s="324">
        <v>571.2</v>
      </c>
      <c r="K308" s="324">
        <v>484.43</v>
      </c>
      <c r="L308" s="324">
        <v>410.14</v>
      </c>
      <c r="M308" s="324">
        <v>74.29</v>
      </c>
      <c r="N308" s="324">
        <v>86.76</v>
      </c>
      <c r="O308" s="306"/>
      <c r="P308" s="306"/>
    </row>
    <row r="309" s="305" customFormat="1" ht="19.9" customHeight="1" spans="1:14">
      <c r="A309" s="321" t="s">
        <v>832</v>
      </c>
      <c r="B309" s="326">
        <v>2240199</v>
      </c>
      <c r="C309" s="326" t="s">
        <v>833</v>
      </c>
      <c r="D309" s="327">
        <v>29</v>
      </c>
      <c r="F309" s="308"/>
      <c r="G309" s="328">
        <v>2140101</v>
      </c>
      <c r="H309" s="328" t="s">
        <v>96</v>
      </c>
      <c r="I309" s="330">
        <f t="shared" ref="I309:I317" si="6">ROUND(J309,0)</f>
        <v>441</v>
      </c>
      <c r="J309" s="328">
        <v>441.29</v>
      </c>
      <c r="K309" s="328">
        <v>441.29</v>
      </c>
      <c r="L309" s="328">
        <v>369.44</v>
      </c>
      <c r="M309" s="328">
        <v>71.85</v>
      </c>
      <c r="N309" s="328"/>
    </row>
    <row r="310" s="306" customFormat="1" ht="19.9" customHeight="1" spans="1:16">
      <c r="A310" s="321" t="s">
        <v>834</v>
      </c>
      <c r="B310" s="322">
        <v>22402</v>
      </c>
      <c r="C310" s="322" t="s">
        <v>835</v>
      </c>
      <c r="D310" s="323">
        <v>445</v>
      </c>
      <c r="F310" s="308"/>
      <c r="G310" s="328">
        <v>2140104</v>
      </c>
      <c r="H310" s="328" t="s">
        <v>836</v>
      </c>
      <c r="I310" s="330">
        <f t="shared" si="6"/>
        <v>1</v>
      </c>
      <c r="J310" s="328">
        <v>0.5</v>
      </c>
      <c r="K310" s="328"/>
      <c r="L310" s="328"/>
      <c r="M310" s="328"/>
      <c r="N310" s="328">
        <v>0.5</v>
      </c>
      <c r="O310" s="305"/>
      <c r="P310" s="305"/>
    </row>
    <row r="311" s="305" customFormat="1" ht="19.9" customHeight="1" spans="1:14">
      <c r="A311" s="321" t="s">
        <v>837</v>
      </c>
      <c r="B311" s="326">
        <v>2240201</v>
      </c>
      <c r="C311" s="326" t="s">
        <v>95</v>
      </c>
      <c r="D311" s="327">
        <v>445</v>
      </c>
      <c r="F311" s="308"/>
      <c r="G311" s="328">
        <v>2140106</v>
      </c>
      <c r="H311" s="328" t="s">
        <v>838</v>
      </c>
      <c r="I311" s="330">
        <f t="shared" si="6"/>
        <v>79</v>
      </c>
      <c r="J311" s="328">
        <v>79.47</v>
      </c>
      <c r="K311" s="328"/>
      <c r="L311" s="328"/>
      <c r="M311" s="328"/>
      <c r="N311" s="328">
        <v>79.47</v>
      </c>
    </row>
    <row r="312" s="306" customFormat="1" ht="19.9" customHeight="1" spans="1:16">
      <c r="A312" s="321" t="s">
        <v>839</v>
      </c>
      <c r="B312" s="322">
        <v>22404</v>
      </c>
      <c r="C312" s="322" t="s">
        <v>840</v>
      </c>
      <c r="D312" s="323">
        <v>90</v>
      </c>
      <c r="F312" s="308"/>
      <c r="G312" s="328">
        <v>2140110</v>
      </c>
      <c r="H312" s="328" t="s">
        <v>841</v>
      </c>
      <c r="I312" s="330">
        <f t="shared" si="6"/>
        <v>7</v>
      </c>
      <c r="J312" s="328">
        <v>6.79</v>
      </c>
      <c r="K312" s="328"/>
      <c r="L312" s="328"/>
      <c r="M312" s="328"/>
      <c r="N312" s="328">
        <v>6.79</v>
      </c>
      <c r="O312" s="305"/>
      <c r="P312" s="305"/>
    </row>
    <row r="313" s="305" customFormat="1" ht="19.9" customHeight="1" spans="1:14">
      <c r="A313" s="321" t="s">
        <v>842</v>
      </c>
      <c r="B313" s="326">
        <v>2240499</v>
      </c>
      <c r="C313" s="326" t="s">
        <v>843</v>
      </c>
      <c r="D313" s="327">
        <v>90</v>
      </c>
      <c r="F313" s="308"/>
      <c r="G313" s="328">
        <v>2140199</v>
      </c>
      <c r="H313" s="328" t="s">
        <v>844</v>
      </c>
      <c r="I313" s="330">
        <f t="shared" si="6"/>
        <v>43</v>
      </c>
      <c r="J313" s="328">
        <v>43.14</v>
      </c>
      <c r="K313" s="328">
        <v>43.14</v>
      </c>
      <c r="L313" s="328">
        <v>40.7</v>
      </c>
      <c r="M313" s="328">
        <v>2.44</v>
      </c>
      <c r="N313" s="328"/>
    </row>
    <row r="314" s="306" customFormat="1" ht="19.9" customHeight="1" spans="1:14">
      <c r="A314" s="321" t="s">
        <v>845</v>
      </c>
      <c r="B314" s="322">
        <v>227</v>
      </c>
      <c r="C314" s="322" t="s">
        <v>846</v>
      </c>
      <c r="D314" s="323">
        <v>1500</v>
      </c>
      <c r="F314" s="308"/>
      <c r="G314" s="324">
        <v>215</v>
      </c>
      <c r="H314" s="324" t="s">
        <v>847</v>
      </c>
      <c r="I314" s="329">
        <f t="shared" si="6"/>
        <v>63</v>
      </c>
      <c r="J314" s="324">
        <v>62.82</v>
      </c>
      <c r="K314" s="324">
        <v>62.82</v>
      </c>
      <c r="L314" s="324">
        <v>62.82</v>
      </c>
      <c r="M314" s="324"/>
      <c r="N314" s="324"/>
    </row>
    <row r="315" s="306" customFormat="1" ht="19.9" customHeight="1" spans="1:16">
      <c r="A315" s="321" t="s">
        <v>848</v>
      </c>
      <c r="B315" s="322">
        <v>232</v>
      </c>
      <c r="C315" s="322" t="s">
        <v>849</v>
      </c>
      <c r="D315" s="323">
        <v>5380</v>
      </c>
      <c r="F315" s="308"/>
      <c r="G315" s="328">
        <v>2160202</v>
      </c>
      <c r="H315" s="328" t="s">
        <v>99</v>
      </c>
      <c r="I315" s="330">
        <f t="shared" si="6"/>
        <v>190</v>
      </c>
      <c r="J315" s="328">
        <v>190</v>
      </c>
      <c r="K315" s="328"/>
      <c r="L315" s="328"/>
      <c r="M315" s="328"/>
      <c r="N315" s="328">
        <v>190</v>
      </c>
      <c r="O315" s="305"/>
      <c r="P315" s="305"/>
    </row>
    <row r="316" s="306" customFormat="1" ht="19.9" customHeight="1" spans="1:14">
      <c r="A316" s="321" t="s">
        <v>850</v>
      </c>
      <c r="B316" s="322">
        <v>23203</v>
      </c>
      <c r="C316" s="322" t="s">
        <v>851</v>
      </c>
      <c r="D316" s="323">
        <v>5380</v>
      </c>
      <c r="F316" s="308"/>
      <c r="G316" s="324">
        <v>220</v>
      </c>
      <c r="H316" s="324" t="s">
        <v>852</v>
      </c>
      <c r="I316" s="329">
        <f t="shared" si="6"/>
        <v>1594</v>
      </c>
      <c r="J316" s="329">
        <v>1593.58</v>
      </c>
      <c r="K316" s="324">
        <v>34.75</v>
      </c>
      <c r="L316" s="324">
        <v>34.02</v>
      </c>
      <c r="M316" s="324">
        <v>0.73</v>
      </c>
      <c r="N316" s="329">
        <v>1558.83</v>
      </c>
    </row>
    <row r="317" s="305" customFormat="1" ht="19.9" customHeight="1" spans="1:16">
      <c r="A317" s="321" t="s">
        <v>853</v>
      </c>
      <c r="B317" s="326">
        <v>2320301</v>
      </c>
      <c r="C317" s="326" t="s">
        <v>854</v>
      </c>
      <c r="D317" s="327">
        <v>5380</v>
      </c>
      <c r="F317" s="308"/>
      <c r="G317" s="324">
        <v>22001</v>
      </c>
      <c r="H317" s="324" t="s">
        <v>855</v>
      </c>
      <c r="I317" s="329">
        <f t="shared" si="6"/>
        <v>1501</v>
      </c>
      <c r="J317" s="329">
        <v>1500.83</v>
      </c>
      <c r="K317" s="324"/>
      <c r="L317" s="324"/>
      <c r="M317" s="324"/>
      <c r="N317" s="329">
        <v>1500.83</v>
      </c>
      <c r="O317" s="306"/>
      <c r="P317" s="306"/>
    </row>
    <row r="318" ht="19.9" customHeight="1" spans="1:4">
      <c r="A318" s="321" t="s">
        <v>856</v>
      </c>
      <c r="B318" s="326">
        <v>233</v>
      </c>
      <c r="C318" s="234" t="s">
        <v>857</v>
      </c>
      <c r="D318" s="331">
        <f>SUM(D6,D105,D120,D136,D146,D157,D212,D247,D250,D256,D280,D287,D291,D299,D302,D305,D314,D315)</f>
        <v>130953</v>
      </c>
    </row>
    <row r="319" ht="22.9" customHeight="1"/>
  </sheetData>
  <autoFilter ref="A5:D318">
    <extLst/>
  </autoFilter>
  <mergeCells count="5">
    <mergeCell ref="C2:D2"/>
    <mergeCell ref="A4:A5"/>
    <mergeCell ref="B4:B5"/>
    <mergeCell ref="C4:C5"/>
    <mergeCell ref="D4:D5"/>
  </mergeCells>
  <printOptions horizontalCentered="1"/>
  <pageMargins left="0.78740157480315" right="0.78740157480315" top="0.78740157480315" bottom="0.78740157480315" header="0.590551181102362" footer="0.31496062992126"/>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2024年公共收入预算表</vt:lpstr>
      <vt:lpstr>2024年公共支出预算表</vt:lpstr>
      <vt:lpstr>2024一般平衡</vt:lpstr>
      <vt:lpstr>2024年一般公共支出</vt:lpstr>
      <vt:lpstr>2024年一般公共经济分类基本支出</vt:lpstr>
      <vt:lpstr>14-省对市县补助</vt:lpstr>
      <vt:lpstr>05-对下补助分项目</vt:lpstr>
      <vt:lpstr>2024年本级公共收入预算表 </vt:lpstr>
      <vt:lpstr>2024年本级公共支出预算表 </vt:lpstr>
      <vt:lpstr>2024本级一般平衡</vt:lpstr>
      <vt:lpstr>2024年本级一般公共支出 </vt:lpstr>
      <vt:lpstr>2024年本级一般公共经济分类基本支出 </vt:lpstr>
      <vt:lpstr>2024年基金收入预算表</vt:lpstr>
      <vt:lpstr>2024年基金支出预算表  </vt:lpstr>
      <vt:lpstr>2024基金平衡表 </vt:lpstr>
      <vt:lpstr>上级对市县基金补助</vt:lpstr>
      <vt:lpstr>2024年本级基金收入预算表</vt:lpstr>
      <vt:lpstr>2024年本级基金支出预算表</vt:lpstr>
      <vt:lpstr>2024本级基金平衡表 </vt:lpstr>
      <vt:lpstr>07-预算内基本建设</vt:lpstr>
      <vt:lpstr>本级重大政府投资项目表</vt:lpstr>
      <vt:lpstr>2024年国有资本经营预算</vt:lpstr>
      <vt:lpstr>区本级国有资本经营预算收入</vt:lpstr>
      <vt:lpstr>区本级国有资本经营预算支出</vt:lpstr>
      <vt:lpstr>国有资本经营预算平衡 (本级)</vt:lpstr>
      <vt:lpstr>对下国有资本经营预算转移支付</vt:lpstr>
      <vt:lpstr>社会保险基金收入</vt:lpstr>
      <vt:lpstr>社会保险基金支出</vt:lpstr>
      <vt:lpstr>社会保险基金收支平衡表</vt:lpstr>
      <vt:lpstr>2024年地方政府债务限额及余额预算情况表</vt:lpstr>
      <vt:lpstr>地方政府债券发行及还本付息预算情况表</vt:lpstr>
      <vt:lpstr>分地区政府债务十年到期情况表</vt:lpstr>
      <vt:lpstr>提前下达新增地方政府债券资金安排情况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Bear</dc:creator>
  <cp:lastModifiedBy>熊鹰</cp:lastModifiedBy>
  <dcterms:created xsi:type="dcterms:W3CDTF">2006-09-16T00:00:00Z</dcterms:created>
  <cp:lastPrinted>2023-02-03T02:27:00Z</cp:lastPrinted>
  <dcterms:modified xsi:type="dcterms:W3CDTF">2024-06-03T11:15:26Z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0DD67C1E60AB48BCBDFF33D7C1059025</vt:lpwstr>
  </property>
</Properties>
</file>