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37" activeTab="40"/>
  </bookViews>
  <sheets>
    <sheet name="决算表目录" sheetId="48" r:id="rId1"/>
    <sheet name="一般预算收入决算表" sheetId="1" r:id="rId2"/>
    <sheet name="一般预算支出决算表" sheetId="25" r:id="rId3"/>
    <sheet name="一般平衡表" sheetId="5" r:id="rId4"/>
    <sheet name="支出经济分类决算表" sheetId="32" r:id="rId5"/>
    <sheet name="06-基本支出经济分类决算表 " sheetId="49" r:id="rId6"/>
    <sheet name="一般公共预算收入（本级）" sheetId="50" r:id="rId7"/>
    <sheet name="一般预算支出决算表 (本级)" sheetId="51" r:id="rId8"/>
    <sheet name="一般平衡表 (本级)" sheetId="52" r:id="rId9"/>
    <sheet name="支出经济分类决算表 (本级)" sheetId="53" r:id="rId10"/>
    <sheet name="06-基本支出经济分类决算表 (本级)" sheetId="54" r:id="rId11"/>
    <sheet name="41上级对市县补助" sheetId="9" r:id="rId12"/>
    <sheet name="05-对下补助分项目" sheetId="42" r:id="rId13"/>
    <sheet name="基金收入决算表" sheetId="4" r:id="rId14"/>
    <sheet name="基金支出决算表" sheetId="6" r:id="rId15"/>
    <sheet name="基金平衡表" sheetId="7" r:id="rId16"/>
    <sheet name="基金收入决算表 (本级)" sheetId="55" r:id="rId17"/>
    <sheet name="基金支出决算表 (本级)" sheetId="56" r:id="rId18"/>
    <sheet name="基金平衡表 (本级)" sheetId="57" r:id="rId19"/>
    <sheet name="54-上级对市县基金补助" sheetId="12" r:id="rId20"/>
    <sheet name="13-对下基金补助" sheetId="44" r:id="rId21"/>
    <sheet name="07-预算内基本建设" sheetId="43" r:id="rId22"/>
    <sheet name="本级重大政府投资项目表" sheetId="58" r:id="rId23"/>
    <sheet name="国有资本经营预算" sheetId="37" r:id="rId24"/>
    <sheet name="区本级国有资本经营预算收入" sheetId="59" r:id="rId25"/>
    <sheet name="区本级国有资本经营预算支出" sheetId="60" r:id="rId26"/>
    <sheet name="国有资本经营预算 (本级)" sheetId="63" r:id="rId27"/>
    <sheet name="对下国有资本经营预算转移支付" sheetId="62" r:id="rId28"/>
    <sheet name="社会保险基金收入" sheetId="64" r:id="rId29"/>
    <sheet name="社会保险基金支出" sheetId="65" r:id="rId30"/>
    <sheet name="社会保险基金收支平衡表" sheetId="66" r:id="rId31"/>
    <sheet name="5-一般债务余额 " sheetId="38" r:id="rId32"/>
    <sheet name="10-专项债务余额" sheetId="39" r:id="rId33"/>
    <sheet name="33-债务汇总" sheetId="40" r:id="rId34"/>
    <sheet name="34-分地区汇总" sheetId="41" r:id="rId35"/>
    <sheet name="债务变动情况表" sheetId="72" r:id="rId36"/>
    <sheet name="债券发行、还本付息决算数" sheetId="46" r:id="rId37"/>
    <sheet name="分地区政府债务十年到期情况表" sheetId="68" r:id="rId38"/>
    <sheet name="地方政府债务相关情况表" sheetId="75" r:id="rId39"/>
    <sheet name="本级地方政府专项债务表" sheetId="70" r:id="rId40"/>
    <sheet name="本级政府债券使用情况表" sheetId="73"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xlnm._FilterDatabase" localSheetId="2" hidden="1">一般预算支出决算表!$A$3:$Y$481</definedName>
    <definedName name="_xlnm._FilterDatabase" localSheetId="7" hidden="1">'一般预算支出决算表 (本级)'!$A$3:$Y$481</definedName>
    <definedName name="_xlnm._FilterDatabase" localSheetId="14" hidden="1">基金支出决算表!$A$3:$F$42</definedName>
    <definedName name="_xlnm._FilterDatabase" localSheetId="17" hidden="1">'基金支出决算表 (本级)'!$A$3:$F$42</definedName>
    <definedName name="。" localSheetId="12">#REF!</definedName>
    <definedName name="。" localSheetId="5">#REF!</definedName>
    <definedName name="。" localSheetId="10">#REF!</definedName>
    <definedName name="。" localSheetId="21">#REF!</definedName>
    <definedName name="。" localSheetId="32">#REF!</definedName>
    <definedName name="。" localSheetId="20">#REF!</definedName>
    <definedName name="。" localSheetId="31">#REF!</definedName>
    <definedName name="。" localSheetId="23">#REF!</definedName>
    <definedName name="。" localSheetId="26">#REF!</definedName>
    <definedName name="。" localSheetId="4">#REF!</definedName>
    <definedName name="。" localSheetId="9">#REF!</definedName>
    <definedName name="。">#REF!</definedName>
    <definedName name="_______________________A01">#REF!</definedName>
    <definedName name="_______________________A08">'[1]A01-1'!$A$5:$C$36</definedName>
    <definedName name="______________________A01" localSheetId="40">#REF!</definedName>
    <definedName name="______________________A01" localSheetId="38">#REF!</definedName>
    <definedName name="______________________A01">#REF!</definedName>
    <definedName name="______________________A08">'[1]A01-1'!$A$5:$C$36</definedName>
    <definedName name="_____________________A01" localSheetId="40">#REF!</definedName>
    <definedName name="_____________________A01" localSheetId="38">#REF!</definedName>
    <definedName name="_____________________A01">#REF!</definedName>
    <definedName name="_____________________A08">'[2]A01-1'!$A$5:$C$36</definedName>
    <definedName name="____________________A01" localSheetId="40">#REF!</definedName>
    <definedName name="____________________A01" localSheetId="38">#REF!</definedName>
    <definedName name="____________________A01">#REF!</definedName>
    <definedName name="____________________A08">'[1]A01-1'!$A$5:$C$36</definedName>
    <definedName name="___________________A01" localSheetId="40">#REF!</definedName>
    <definedName name="___________________A01" localSheetId="38">#REF!</definedName>
    <definedName name="___________________A01">#REF!</definedName>
    <definedName name="___________________A08">'[1]A01-1'!$A$5:$C$36</definedName>
    <definedName name="___________________qyc1234" localSheetId="40">#REF!</definedName>
    <definedName name="___________________qyc1234" localSheetId="38">#REF!</definedName>
    <definedName name="___________________qyc1234">#REF!</definedName>
    <definedName name="__________________A01" localSheetId="40">#REF!</definedName>
    <definedName name="__________________A01" localSheetId="38">#REF!</definedName>
    <definedName name="__________________A01">#REF!</definedName>
    <definedName name="__________________A08">'[1]A01-1'!$A$5:$C$36</definedName>
    <definedName name="__________________qyc1234" localSheetId="40">#REF!</definedName>
    <definedName name="__________________qyc1234" localSheetId="38">#REF!</definedName>
    <definedName name="__________________qyc1234">#REF!</definedName>
    <definedName name="_________________A01" localSheetId="40">#REF!</definedName>
    <definedName name="_________________A01" localSheetId="38">#REF!</definedName>
    <definedName name="_________________A01">#REF!</definedName>
    <definedName name="_________________A08">'[3]A01-1'!$A$5:$C$36</definedName>
    <definedName name="_________________qyc1234" localSheetId="40">#REF!</definedName>
    <definedName name="_________________qyc1234" localSheetId="38">#REF!</definedName>
    <definedName name="_________________qyc1234">#REF!</definedName>
    <definedName name="________________A01" localSheetId="40">#REF!</definedName>
    <definedName name="________________A01" localSheetId="38">#REF!</definedName>
    <definedName name="________________A01">#REF!</definedName>
    <definedName name="________________A08">'[4]A01-1'!$A$5:$C$36</definedName>
    <definedName name="________________qyc1234" localSheetId="40">#REF!</definedName>
    <definedName name="________________qyc1234" localSheetId="38">#REF!</definedName>
    <definedName name="________________qyc1234">#REF!</definedName>
    <definedName name="_______________A01" localSheetId="5">#REF!</definedName>
    <definedName name="_______________A01" localSheetId="10">#REF!</definedName>
    <definedName name="_______________A01" localSheetId="21">#REF!</definedName>
    <definedName name="_______________A01" localSheetId="32">#REF!</definedName>
    <definedName name="_______________A01" localSheetId="31">#REF!</definedName>
    <definedName name="_______________A01" localSheetId="23">#REF!</definedName>
    <definedName name="_______________A01" localSheetId="26">#REF!</definedName>
    <definedName name="_______________A01" localSheetId="4">#REF!</definedName>
    <definedName name="_______________A01" localSheetId="9">#REF!</definedName>
    <definedName name="_______________A01">#REF!</definedName>
    <definedName name="_______________A08" localSheetId="12">'[5]A01-1'!$A$5:$C$36</definedName>
    <definedName name="_______________A08" localSheetId="32">'[6]A01-1'!$A$5:$C$36</definedName>
    <definedName name="_______________A08" localSheetId="20">'[5]A01-1'!$A$5:$C$36</definedName>
    <definedName name="_______________A08" localSheetId="34">'[6]A01-1'!$A$5:$C$36</definedName>
    <definedName name="_______________A08" localSheetId="31">'[6]A01-1'!$A$5:$C$36</definedName>
    <definedName name="_______________A08" localSheetId="40">'[7]A01-1'!$A$5:$C$36</definedName>
    <definedName name="_______________A08" localSheetId="38">'[7]A01-1'!$A$5:$C$36</definedName>
    <definedName name="_______________A08">'[8]A01-1'!$A$5:$C$36</definedName>
    <definedName name="_______________qyc1234" localSheetId="40">#REF!</definedName>
    <definedName name="_______________qyc1234" localSheetId="38">#REF!</definedName>
    <definedName name="_______________qyc1234">#REF!</definedName>
    <definedName name="______________A01" localSheetId="40">#REF!</definedName>
    <definedName name="______________A01" localSheetId="38">#REF!</definedName>
    <definedName name="______________A01">#REF!</definedName>
    <definedName name="______________A08">'[9]A01-1'!$A$5:$C$36</definedName>
    <definedName name="______________qyc1234" localSheetId="40">#REF!</definedName>
    <definedName name="______________qyc1234" localSheetId="38">#REF!</definedName>
    <definedName name="______________qyc1234">#REF!</definedName>
    <definedName name="_____________A01">#REF!</definedName>
    <definedName name="_____________A08">'[10]A01-1'!$A$5:$C$36</definedName>
    <definedName name="_____________qyc1234" localSheetId="40">#REF!</definedName>
    <definedName name="_____________qyc1234" localSheetId="38">#REF!</definedName>
    <definedName name="_____________qyc1234">#REF!</definedName>
    <definedName name="____________A01" localSheetId="40">#REF!</definedName>
    <definedName name="____________A01" localSheetId="38">#REF!</definedName>
    <definedName name="____________A01">#REF!</definedName>
    <definedName name="____________A08">'[11]A01-1'!$A$5:$C$36</definedName>
    <definedName name="____________qyc1234" localSheetId="40">#REF!</definedName>
    <definedName name="____________qyc1234" localSheetId="38">#REF!</definedName>
    <definedName name="____________qyc1234">#REF!</definedName>
    <definedName name="___________A01" localSheetId="40">#REF!</definedName>
    <definedName name="___________A01" localSheetId="38">#REF!</definedName>
    <definedName name="___________A01">#REF!</definedName>
    <definedName name="___________A08">'[11]A01-1'!$A$5:$C$36</definedName>
    <definedName name="___________qyc1234" localSheetId="40">#REF!</definedName>
    <definedName name="___________qyc1234" localSheetId="38">#REF!</definedName>
    <definedName name="___________qyc1234">#REF!</definedName>
    <definedName name="__________A01" localSheetId="40">#REF!</definedName>
    <definedName name="__________A01" localSheetId="38">#REF!</definedName>
    <definedName name="__________A01">#REF!</definedName>
    <definedName name="__________A08">'[11]A01-1'!$A$5:$C$36</definedName>
    <definedName name="__________qyc1234" localSheetId="40">#REF!</definedName>
    <definedName name="__________qyc1234" localSheetId="38">#REF!</definedName>
    <definedName name="__________qyc1234">#REF!</definedName>
    <definedName name="_________A01" localSheetId="40">#REF!</definedName>
    <definedName name="_________A01" localSheetId="38">#REF!</definedName>
    <definedName name="_________A01">#REF!</definedName>
    <definedName name="_________A08">'[1]A01-1'!$A$5:$C$36</definedName>
    <definedName name="_________qyc1234" localSheetId="40">#REF!</definedName>
    <definedName name="_________qyc1234" localSheetId="38">#REF!</definedName>
    <definedName name="_________qyc1234">#REF!</definedName>
    <definedName name="________A01" localSheetId="40">#REF!</definedName>
    <definedName name="________A01" localSheetId="38">#REF!</definedName>
    <definedName name="________A01">#REF!</definedName>
    <definedName name="________A08">'[11]A01-1'!$A$5:$C$36</definedName>
    <definedName name="________qyc1234" localSheetId="40">#REF!</definedName>
    <definedName name="________qyc1234" localSheetId="38">#REF!</definedName>
    <definedName name="________qyc1234">#REF!</definedName>
    <definedName name="_______A01" localSheetId="40">#REF!</definedName>
    <definedName name="_______A01" localSheetId="38">#REF!</definedName>
    <definedName name="_______A01">#REF!</definedName>
    <definedName name="_______A08">'[12]A01-1'!$A$5:$C$36</definedName>
    <definedName name="_______qyc1234" localSheetId="40">#REF!</definedName>
    <definedName name="_______qyc1234" localSheetId="38">#REF!</definedName>
    <definedName name="_______qyc1234">#REF!</definedName>
    <definedName name="______A01" localSheetId="40">#REF!</definedName>
    <definedName name="______A01" localSheetId="38">#REF!</definedName>
    <definedName name="______A01">#REF!</definedName>
    <definedName name="______A08">'[13]A01-1'!$A$5:$C$36</definedName>
    <definedName name="______qyc1234" localSheetId="40">#REF!</definedName>
    <definedName name="______qyc1234" localSheetId="38">#REF!</definedName>
    <definedName name="______qyc1234">#REF!</definedName>
    <definedName name="_____A01" localSheetId="40">#REF!</definedName>
    <definedName name="_____A01" localSheetId="38">#REF!</definedName>
    <definedName name="_____A01">#REF!</definedName>
    <definedName name="_____A08">'[13]A01-1'!$A$5:$C$36</definedName>
    <definedName name="_____qyc1234" localSheetId="40">#REF!</definedName>
    <definedName name="_____qyc1234" localSheetId="38">#REF!</definedName>
    <definedName name="_____qyc1234">#REF!</definedName>
    <definedName name="____1A01_" localSheetId="40">#REF!</definedName>
    <definedName name="____1A01_" localSheetId="38">#REF!</definedName>
    <definedName name="____1A01_">#REF!</definedName>
    <definedName name="____2A08_">'[14]A01-1'!$A$5:$C$36</definedName>
    <definedName name="____A01" localSheetId="40">#REF!</definedName>
    <definedName name="____A01" localSheetId="38">#REF!</definedName>
    <definedName name="____A01">#REF!</definedName>
    <definedName name="____A08">'[15]A01-1'!$A$5:$C$36</definedName>
    <definedName name="____qyc1234" localSheetId="40">#REF!</definedName>
    <definedName name="____qyc1234" localSheetId="38">#REF!</definedName>
    <definedName name="____qyc1234">#REF!</definedName>
    <definedName name="___1A01_" localSheetId="12">#REF!</definedName>
    <definedName name="___1A01_" localSheetId="5">#REF!</definedName>
    <definedName name="___1A01_" localSheetId="10">#REF!</definedName>
    <definedName name="___1A01_" localSheetId="21">#REF!</definedName>
    <definedName name="___1A01_" localSheetId="32">#REF!</definedName>
    <definedName name="___1A01_" localSheetId="20">#REF!</definedName>
    <definedName name="___1A01_" localSheetId="31">#REF!</definedName>
    <definedName name="___1A01_" localSheetId="23">#REF!</definedName>
    <definedName name="___1A01_" localSheetId="26">#REF!</definedName>
    <definedName name="___1A01_" localSheetId="2">#REF!</definedName>
    <definedName name="___1A01_" localSheetId="7">#REF!</definedName>
    <definedName name="___1A01_" localSheetId="4">#REF!</definedName>
    <definedName name="___1A01_" localSheetId="9">#REF!</definedName>
    <definedName name="___1A01_">#REF!</definedName>
    <definedName name="___2A08_" localSheetId="12">'[5]A01-1'!$A$5:$C$36</definedName>
    <definedName name="___2A08_" localSheetId="32">'[6]A01-1'!$A$5:$C$36</definedName>
    <definedName name="___2A08_" localSheetId="20">'[5]A01-1'!$A$5:$C$36</definedName>
    <definedName name="___2A08_" localSheetId="34">'[6]A01-1'!$A$5:$C$36</definedName>
    <definedName name="___2A08_" localSheetId="31">'[6]A01-1'!$A$5:$C$36</definedName>
    <definedName name="___2A08_" localSheetId="40">'[7]A01-1'!$A$5:$C$36</definedName>
    <definedName name="___2A08_" localSheetId="38">'[7]A01-1'!$A$5:$C$36</definedName>
    <definedName name="___2A08_">'[8]A01-1'!$A$5:$C$36</definedName>
    <definedName name="___A01" localSheetId="40">#REF!</definedName>
    <definedName name="___A01" localSheetId="38">#REF!</definedName>
    <definedName name="___A01">#REF!</definedName>
    <definedName name="___A08">'[15]A01-1'!$A$5:$C$36</definedName>
    <definedName name="___qyc1234" localSheetId="40">#REF!</definedName>
    <definedName name="___qyc1234" localSheetId="38">#REF!</definedName>
    <definedName name="___qyc1234">#REF!</definedName>
    <definedName name="__1A01_" localSheetId="12">#REF!</definedName>
    <definedName name="__1A01_" localSheetId="5">#REF!</definedName>
    <definedName name="__1A01_" localSheetId="10">#REF!</definedName>
    <definedName name="__1A01_" localSheetId="21">#REF!</definedName>
    <definedName name="__1A01_" localSheetId="32">#REF!</definedName>
    <definedName name="__1A01_" localSheetId="20">#REF!</definedName>
    <definedName name="__1A01_" localSheetId="31">#REF!</definedName>
    <definedName name="__1A01_" localSheetId="23">#REF!</definedName>
    <definedName name="__1A01_" localSheetId="26">#REF!</definedName>
    <definedName name="__1A01_" localSheetId="2">#REF!</definedName>
    <definedName name="__1A01_" localSheetId="7">#REF!</definedName>
    <definedName name="__1A01_" localSheetId="4">#REF!</definedName>
    <definedName name="__1A01_" localSheetId="9">#REF!</definedName>
    <definedName name="__1A01_">#REF!</definedName>
    <definedName name="__2A01_">#REF!</definedName>
    <definedName name="__2A08_" localSheetId="12">'[5]A01-1'!$A$5:$C$36</definedName>
    <definedName name="__2A08_" localSheetId="32">'[6]A01-1'!$A$5:$C$36</definedName>
    <definedName name="__2A08_" localSheetId="20">'[5]A01-1'!$A$5:$C$36</definedName>
    <definedName name="__2A08_" localSheetId="34">'[6]A01-1'!$A$5:$C$36</definedName>
    <definedName name="__2A08_" localSheetId="31">'[6]A01-1'!$A$5:$C$36</definedName>
    <definedName name="__2A08_" localSheetId="40">'[7]A01-1'!$A$5:$C$36</definedName>
    <definedName name="__2A08_" localSheetId="38">'[7]A01-1'!$A$5:$C$36</definedName>
    <definedName name="__2A08_">'[8]A01-1'!$A$5:$C$36</definedName>
    <definedName name="__4A08_">'[7]A01-1'!$A$5:$C$36</definedName>
    <definedName name="__A01" localSheetId="12">#REF!</definedName>
    <definedName name="__A01" localSheetId="5">#REF!</definedName>
    <definedName name="__A01" localSheetId="10">#REF!</definedName>
    <definedName name="__A01" localSheetId="21">#REF!</definedName>
    <definedName name="__A01" localSheetId="32">#REF!</definedName>
    <definedName name="__A01" localSheetId="20">#REF!</definedName>
    <definedName name="__A01" localSheetId="31">#REF!</definedName>
    <definedName name="__A01" localSheetId="23">#REF!</definedName>
    <definedName name="__A01" localSheetId="26">#REF!</definedName>
    <definedName name="__A01" localSheetId="2">#REF!</definedName>
    <definedName name="__A01" localSheetId="7">#REF!</definedName>
    <definedName name="__A01" localSheetId="4">#REF!</definedName>
    <definedName name="__A01" localSheetId="9">#REF!</definedName>
    <definedName name="__A01">#REF!</definedName>
    <definedName name="__A08" localSheetId="12">'[5]A01-1'!$A$5:$C$36</definedName>
    <definedName name="__A08" localSheetId="32">'[6]A01-1'!$A$5:$C$36</definedName>
    <definedName name="__A08" localSheetId="20">'[5]A01-1'!$A$5:$C$36</definedName>
    <definedName name="__A08" localSheetId="34">'[6]A01-1'!$A$5:$C$36</definedName>
    <definedName name="__A08" localSheetId="31">'[6]A01-1'!$A$5:$C$36</definedName>
    <definedName name="__A08" localSheetId="40">'[7]A01-1'!$A$5:$C$36</definedName>
    <definedName name="__A08" localSheetId="38">'[7]A01-1'!$A$5:$C$36</definedName>
    <definedName name="__A08">'[8]A01-1'!$A$5:$C$36</definedName>
    <definedName name="__qyc1234" localSheetId="40">#REF!</definedName>
    <definedName name="__qyc1234" localSheetId="38">#REF!</definedName>
    <definedName name="__qyc1234">#REF!</definedName>
    <definedName name="_1A01_" localSheetId="12">#REF!</definedName>
    <definedName name="_1A01_" localSheetId="5">#REF!</definedName>
    <definedName name="_1A01_" localSheetId="10">#REF!</definedName>
    <definedName name="_1A01_" localSheetId="21">#REF!</definedName>
    <definedName name="_1A01_" localSheetId="32">#REF!</definedName>
    <definedName name="_1A01_" localSheetId="20">#REF!</definedName>
    <definedName name="_1A01_" localSheetId="31">#REF!</definedName>
    <definedName name="_1A01_" localSheetId="23">#REF!</definedName>
    <definedName name="_1A01_" localSheetId="26">#REF!</definedName>
    <definedName name="_1A01_" localSheetId="2">#REF!</definedName>
    <definedName name="_1A01_" localSheetId="7">#REF!</definedName>
    <definedName name="_1A01_" localSheetId="4">#REF!</definedName>
    <definedName name="_1A01_" localSheetId="9">#REF!</definedName>
    <definedName name="_1A01_">#REF!</definedName>
    <definedName name="_2A01_" localSheetId="12">#REF!</definedName>
    <definedName name="_2A01_" localSheetId="5">#REF!</definedName>
    <definedName name="_2A01_" localSheetId="10">#REF!</definedName>
    <definedName name="_2A01_" localSheetId="21">#REF!</definedName>
    <definedName name="_2A01_" localSheetId="32">#REF!</definedName>
    <definedName name="_2A01_" localSheetId="20">#REF!</definedName>
    <definedName name="_2A01_" localSheetId="31">#REF!</definedName>
    <definedName name="_2A01_" localSheetId="23">#REF!</definedName>
    <definedName name="_2A01_" localSheetId="26">#REF!</definedName>
    <definedName name="_2A01_" localSheetId="4">#REF!</definedName>
    <definedName name="_2A01_" localSheetId="9">#REF!</definedName>
    <definedName name="_2A01_">#REF!</definedName>
    <definedName name="_2A08_" localSheetId="12">'[16]A01-1'!$A$5:$C$36</definedName>
    <definedName name="_2A08_" localSheetId="32">'[17]A01-1'!$A$5:$C$36</definedName>
    <definedName name="_2A08_" localSheetId="20">'[16]A01-1'!$A$5:$C$36</definedName>
    <definedName name="_2A08_" localSheetId="34">'[17]A01-1'!$A$5:$C$36</definedName>
    <definedName name="_2A08_" localSheetId="31">'[17]A01-1'!$A$5:$C$36</definedName>
    <definedName name="_2A08_" localSheetId="40">'[18]A01-1'!$A$5:$C$36</definedName>
    <definedName name="_2A08_" localSheetId="38">'[18]A01-1'!$A$5:$C$36</definedName>
    <definedName name="_2A08_">'[19]A01-1'!$A$5:$C$36</definedName>
    <definedName name="_4A08_" localSheetId="12">'[5]A01-1'!$A$5:$C$36</definedName>
    <definedName name="_4A08_" localSheetId="32">'[6]A01-1'!$A$5:$C$36</definedName>
    <definedName name="_4A08_" localSheetId="20">'[5]A01-1'!$A$5:$C$36</definedName>
    <definedName name="_4A08_" localSheetId="34">'[6]A01-1'!$A$5:$C$36</definedName>
    <definedName name="_4A08_" localSheetId="31">'[6]A01-1'!$A$5:$C$36</definedName>
    <definedName name="_4A08_" localSheetId="40">'[7]A01-1'!$A$5:$C$36</definedName>
    <definedName name="_4A08_" localSheetId="38">'[7]A01-1'!$A$5:$C$36</definedName>
    <definedName name="_4A08_">'[8]A01-1'!$A$5:$C$36</definedName>
    <definedName name="_A01" localSheetId="12">#REF!</definedName>
    <definedName name="_A01" localSheetId="5">#REF!</definedName>
    <definedName name="_A01" localSheetId="10">#REF!</definedName>
    <definedName name="_A01" localSheetId="21">#REF!</definedName>
    <definedName name="_A01" localSheetId="32">#REF!</definedName>
    <definedName name="_A01" localSheetId="20">#REF!</definedName>
    <definedName name="_A01" localSheetId="31">#REF!</definedName>
    <definedName name="_A01" localSheetId="23">#REF!</definedName>
    <definedName name="_A01" localSheetId="26">#REF!</definedName>
    <definedName name="_A01" localSheetId="2">#REF!</definedName>
    <definedName name="_A01" localSheetId="7">#REF!</definedName>
    <definedName name="_A01" localSheetId="4">#REF!</definedName>
    <definedName name="_A01" localSheetId="9">#REF!</definedName>
    <definedName name="_A01">#REF!</definedName>
    <definedName name="_A08" localSheetId="12">'[5]A01-1'!$A$5:$C$36</definedName>
    <definedName name="_A08" localSheetId="32">'[6]A01-1'!$A$5:$C$36</definedName>
    <definedName name="_A08" localSheetId="20">'[5]A01-1'!$A$5:$C$36</definedName>
    <definedName name="_A08" localSheetId="34">'[6]A01-1'!$A$5:$C$36</definedName>
    <definedName name="_A08" localSheetId="31">'[6]A01-1'!$A$5:$C$36</definedName>
    <definedName name="_A08" localSheetId="40">'[7]A01-1'!$A$5:$C$36</definedName>
    <definedName name="_A08" localSheetId="38">'[7]A01-1'!$A$5:$C$36</definedName>
    <definedName name="_A08">'[8]A01-1'!$A$5:$C$36</definedName>
    <definedName name="_a8756">'[4]A01-1'!$A$5:$C$36</definedName>
    <definedName name="_xlnm._FilterDatabase" localSheetId="40" hidden="1">本级政府债券使用情况表!$3:$14</definedName>
    <definedName name="_qyc1234" localSheetId="40">#REF!</definedName>
    <definedName name="_qyc1234" localSheetId="38">#REF!</definedName>
    <definedName name="_qyc1234">#REF!</definedName>
    <definedName name="a" localSheetId="12">#REF!</definedName>
    <definedName name="a" localSheetId="5">#N/A</definedName>
    <definedName name="a" localSheetId="10">#N/A</definedName>
    <definedName name="a" localSheetId="21">#N/A</definedName>
    <definedName name="a" localSheetId="20">#REF!</definedName>
    <definedName name="a" localSheetId="34">#N/A</definedName>
    <definedName name="a" localSheetId="31">#N/A</definedName>
    <definedName name="a" localSheetId="40">#N/A</definedName>
    <definedName name="a" localSheetId="38">#N/A</definedName>
    <definedName name="a" localSheetId="23">#N/A</definedName>
    <definedName name="a" localSheetId="26">#N/A</definedName>
    <definedName name="a" localSheetId="4">#N/A</definedName>
    <definedName name="a" localSheetId="9">#N/A</definedName>
    <definedName name="a">#REF!</definedName>
    <definedName name="aaa" localSheetId="12">#REF!</definedName>
    <definedName name="aaa" localSheetId="5">#REF!</definedName>
    <definedName name="aaa" localSheetId="10">#REF!</definedName>
    <definedName name="aaa" localSheetId="21">#REF!</definedName>
    <definedName name="aaa" localSheetId="20">#REF!</definedName>
    <definedName name="aaa" localSheetId="34">#REF!</definedName>
    <definedName name="aaa" localSheetId="31">#REF!</definedName>
    <definedName name="aaa" localSheetId="38">#REF!</definedName>
    <definedName name="aaa" localSheetId="23">#REF!</definedName>
    <definedName name="aaa" localSheetId="26">#REF!</definedName>
    <definedName name="aaa" localSheetId="4">#REF!</definedName>
    <definedName name="aaa" localSheetId="9">#REF!</definedName>
    <definedName name="aaa">#REF!</definedName>
    <definedName name="b">#N/A</definedName>
    <definedName name="d">#N/A</definedName>
    <definedName name="Database" localSheetId="12">#REF!</definedName>
    <definedName name="Database" localSheetId="5">#REF!</definedName>
    <definedName name="Database" localSheetId="10">#REF!</definedName>
    <definedName name="Database" localSheetId="21">#REF!</definedName>
    <definedName name="Database" localSheetId="32">#REF!</definedName>
    <definedName name="Database" localSheetId="20">#REF!</definedName>
    <definedName name="Database" localSheetId="31">#REF!</definedName>
    <definedName name="Database" localSheetId="23">#REF!</definedName>
    <definedName name="Database" localSheetId="26">#REF!</definedName>
    <definedName name="Database" localSheetId="2">#REF!</definedName>
    <definedName name="Database" localSheetId="7">#REF!</definedName>
    <definedName name="Database" localSheetId="4">#REF!</definedName>
    <definedName name="Database" localSheetId="9">#REF!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34">'34-分地区汇总'!$A$1:$C$8</definedName>
    <definedName name="_xlnm.Print_Area" localSheetId="40">本级政府债券使用情况表!$A$1:$H$14</definedName>
    <definedName name="_xlnm.Print_Area" localSheetId="38">地方政府债务相关情况表!$A:$C</definedName>
    <definedName name="_xlnm.Print_Area" localSheetId="15">基金平衡表!$A$1:$D$12</definedName>
    <definedName name="_xlnm.Print_Area" localSheetId="18">'基金平衡表 (本级)'!$A$1:$D$12</definedName>
    <definedName name="_xlnm.Print_Area" localSheetId="13">基金收入决算表!$A$1:$F$6</definedName>
    <definedName name="_xlnm.Print_Area" localSheetId="16">'基金收入决算表 (本级)'!$A$1:$F$6</definedName>
    <definedName name="_xlnm.Print_Area" localSheetId="14">基金支出决算表!$B$1:$G$42</definedName>
    <definedName name="_xlnm.Print_Area" localSheetId="17">'基金支出决算表 (本级)'!$B$1:$G$42</definedName>
    <definedName name="_xlnm.Print_Area" localSheetId="2">一般预算支出决算表!$B$1:$G$481</definedName>
    <definedName name="_xlnm.Print_Area" localSheetId="7">'一般预算支出决算表 (本级)'!$B$1:$G$481</definedName>
    <definedName name="_xlnm.Print_Area">#N/A</definedName>
    <definedName name="_xlnm.Print_Titles" localSheetId="5">'06-基本支出经济分类决算表 '!$1:$3</definedName>
    <definedName name="_xlnm.Print_Titles" localSheetId="10">'06-基本支出经济分类决算表 (本级)'!$1:$3</definedName>
    <definedName name="_xlnm.Print_Titles" localSheetId="11">'41上级对市县补助'!$1:$3</definedName>
    <definedName name="_xlnm.Print_Titles" localSheetId="40">本级政府债券使用情况表!$3:$3</definedName>
    <definedName name="_xlnm.Print_Titles" localSheetId="14">基金支出决算表!$1:$3</definedName>
    <definedName name="_xlnm.Print_Titles" localSheetId="17">'基金支出决算表 (本级)'!$1:$3</definedName>
    <definedName name="_xlnm.Print_Titles" localSheetId="2">一般预算支出决算表!$1:$3</definedName>
    <definedName name="_xlnm.Print_Titles" localSheetId="7">'一般预算支出决算表 (本级)'!$1:$3</definedName>
    <definedName name="_xlnm.Print_Titles" localSheetId="4">支出经济分类决算表!$1:$3</definedName>
    <definedName name="_xlnm.Print_Titles" localSheetId="9">'支出经济分类决算表 (本级)'!$1:$3</definedName>
    <definedName name="_xlnm.Print_Titles">#N/A</definedName>
    <definedName name="qsq" localSheetId="5">#REF!</definedName>
    <definedName name="qsq" localSheetId="10">#REF!</definedName>
    <definedName name="qsq" localSheetId="32">#REF!</definedName>
    <definedName name="qsq" localSheetId="34">#REF!</definedName>
    <definedName name="qsq" localSheetId="31">#REF!</definedName>
    <definedName name="qsq" localSheetId="23">#REF!</definedName>
    <definedName name="qsq" localSheetId="26">#REF!</definedName>
    <definedName name="qsq" localSheetId="4">#REF!</definedName>
    <definedName name="qsq" localSheetId="9">#REF!</definedName>
    <definedName name="qsq">#REF!</definedName>
    <definedName name="s">#N/A</definedName>
    <definedName name="ss">#N/A</definedName>
    <definedName name="x" localSheetId="5">#REF!</definedName>
    <definedName name="x" localSheetId="10">#REF!</definedName>
    <definedName name="x" localSheetId="32">#REF!</definedName>
    <definedName name="x" localSheetId="34">#REF!</definedName>
    <definedName name="x" localSheetId="31">#REF!</definedName>
    <definedName name="x" localSheetId="23">#REF!</definedName>
    <definedName name="x" localSheetId="26">#REF!</definedName>
    <definedName name="x" localSheetId="2">#REF!</definedName>
    <definedName name="x" localSheetId="7">#REF!</definedName>
    <definedName name="x" localSheetId="4">#REF!</definedName>
    <definedName name="x" localSheetId="9">#REF!</definedName>
    <definedName name="x">#REF!</definedName>
    <definedName name="xxxx" localSheetId="5">#REF!</definedName>
    <definedName name="xxxx" localSheetId="10">#REF!</definedName>
    <definedName name="xxxx" localSheetId="26">#REF!</definedName>
    <definedName name="xxxx">#REF!</definedName>
    <definedName name="地区名称" localSheetId="12">#REF!</definedName>
    <definedName name="地区名称" localSheetId="5">#REF!</definedName>
    <definedName name="地区名称" localSheetId="10">#REF!</definedName>
    <definedName name="地区名称" localSheetId="21">#REF!</definedName>
    <definedName name="地区名称" localSheetId="32">#REF!</definedName>
    <definedName name="地区名称" localSheetId="20">#REF!</definedName>
    <definedName name="地区名称" localSheetId="31">#REF!</definedName>
    <definedName name="地区名称" localSheetId="23">#REF!</definedName>
    <definedName name="地区名称" localSheetId="26">#REF!</definedName>
    <definedName name="地区名称" localSheetId="4">#REF!</definedName>
    <definedName name="地区名称" localSheetId="9">#REF!</definedName>
    <definedName name="地区名称">#REF!</definedName>
    <definedName name="分类">#REF!</definedName>
    <definedName name="行业">[20]Sheet1!$W$2:$W$9</definedName>
    <definedName name="市州">[20]Sheet1!$A$2:$U$2</definedName>
    <definedName name="形式" localSheetId="40">#REF!</definedName>
    <definedName name="形式" localSheetId="38">#REF!</definedName>
    <definedName name="形式">#REF!</definedName>
    <definedName name="支出" localSheetId="12">#REF!</definedName>
    <definedName name="支出" localSheetId="5">#REF!</definedName>
    <definedName name="支出" localSheetId="10">#REF!</definedName>
    <definedName name="支出" localSheetId="21">#REF!</definedName>
    <definedName name="支出" localSheetId="32">#REF!</definedName>
    <definedName name="支出" localSheetId="20">#REF!</definedName>
    <definedName name="支出" localSheetId="31">#REF!</definedName>
    <definedName name="支出" localSheetId="23">#REF!</definedName>
    <definedName name="支出" localSheetId="26">#REF!</definedName>
    <definedName name="支出" localSheetId="4">#REF!</definedName>
    <definedName name="支出" localSheetId="9">#REF!</definedName>
    <definedName name="支出">#REF!</definedName>
  </definedNames>
  <calcPr calcId="144525"/>
</workbook>
</file>

<file path=xl/sharedStrings.xml><?xml version="1.0" encoding="utf-8"?>
<sst xmlns="http://schemas.openxmlformats.org/spreadsheetml/2006/main" count="2984" uniqueCount="1338">
  <si>
    <t>本   表  目    录</t>
  </si>
  <si>
    <t>一、</t>
  </si>
  <si>
    <t>2020年仁和区地方一般公共预算收入决算表</t>
  </si>
  <si>
    <t>二、</t>
  </si>
  <si>
    <t>2020年仁和区地方一般公共预算支出决算表</t>
  </si>
  <si>
    <t>三、</t>
  </si>
  <si>
    <t>2020年仁和区一般公共预算收支决算平衡表</t>
  </si>
  <si>
    <t>四、</t>
  </si>
  <si>
    <t>2020年仁和区一般公共预算经济分类科目支出决算表</t>
  </si>
  <si>
    <t>五、</t>
  </si>
  <si>
    <t>2020年仁和区一般公共预算经济分类科目（基本）支出决算表</t>
  </si>
  <si>
    <t>六、</t>
  </si>
  <si>
    <t>2020年仁和区本级地方一般公共预算收入决算表</t>
  </si>
  <si>
    <t>七、</t>
  </si>
  <si>
    <t>2020年仁和区本级地方一般公共预算支出决算表</t>
  </si>
  <si>
    <t>八、</t>
  </si>
  <si>
    <t>2020年仁和区本级一般公共预算收支决算平衡表</t>
  </si>
  <si>
    <t>九、</t>
  </si>
  <si>
    <t>2020年仁和区本级一般公共预算经济分类科目支出决算表</t>
  </si>
  <si>
    <t>十、</t>
  </si>
  <si>
    <t>2020年仁和区本级一般公共预算经济分类科目（基本）支出决算表</t>
  </si>
  <si>
    <t>十一、</t>
  </si>
  <si>
    <t>2020年上级对仁和区税收返还和转移支付补助决算表</t>
  </si>
  <si>
    <t>十二、</t>
  </si>
  <si>
    <t>2020年仁和区对下税收返还和转移支付补助决算表</t>
  </si>
  <si>
    <t>十三、</t>
  </si>
  <si>
    <t>2020年仁和区政府性基金预算收入决算表</t>
  </si>
  <si>
    <t>十四、</t>
  </si>
  <si>
    <t>2020年仁和区政府性基金预算支出决算表</t>
  </si>
  <si>
    <t>十五、</t>
  </si>
  <si>
    <t>2020年仁和区政府性基金预算收支决算平衡表</t>
  </si>
  <si>
    <t>十六、</t>
  </si>
  <si>
    <t>2020年仁和区本级政府性基金预算收入决算表</t>
  </si>
  <si>
    <t>十七、</t>
  </si>
  <si>
    <t>2020年仁和区本级政府性基金预算支出决算表</t>
  </si>
  <si>
    <t>十八、</t>
  </si>
  <si>
    <t>2020年仁和区本级政府性基金预算收支决算平衡表</t>
  </si>
  <si>
    <t>十九、</t>
  </si>
  <si>
    <t>2020年上级对仁和区政府性基金预算转移支付补助决算表</t>
  </si>
  <si>
    <t>二十、</t>
  </si>
  <si>
    <t>2020年仁和区对下政府性基金转移支付补助决算表</t>
  </si>
  <si>
    <t>二十一、</t>
  </si>
  <si>
    <t>2020年仁和区本级预算内基本建设支出决算表</t>
  </si>
  <si>
    <t>二十二、</t>
  </si>
  <si>
    <t>2020年仁和区本级重大政府投资项目表</t>
  </si>
  <si>
    <t>二十三、</t>
  </si>
  <si>
    <t>2020年仁和区国有资本经营预算收支决算平衡表</t>
  </si>
  <si>
    <t>二十四、</t>
  </si>
  <si>
    <t>2020年仁和区本级国有资本经营预算收入决算表</t>
  </si>
  <si>
    <t>二十五、</t>
  </si>
  <si>
    <t>2020年仁和区本级国有资本经营预算支出决算表</t>
  </si>
  <si>
    <t>二十六、</t>
  </si>
  <si>
    <t>2020年仁和区本级国有资本经营预算收支决算平衡表</t>
  </si>
  <si>
    <t>二十七、</t>
  </si>
  <si>
    <t>2020年仁和区对下国有资本经营预算转移支付补助决算表</t>
  </si>
  <si>
    <t>二十八、</t>
  </si>
  <si>
    <t>2020年仁和区社会保险基金收入决算表</t>
  </si>
  <si>
    <t>二十九、</t>
  </si>
  <si>
    <t>2020年仁和区社会保险基金支出决算表</t>
  </si>
  <si>
    <t>三十、</t>
  </si>
  <si>
    <t>2020年仁和区社会保险基金收支决算平衡表</t>
  </si>
  <si>
    <t>三十一、</t>
  </si>
  <si>
    <t>2020年仁和区地方政府一般债务余额情况表</t>
  </si>
  <si>
    <t>三十二、</t>
  </si>
  <si>
    <t>2020年仁和区地方政府专项债务余额情况表</t>
  </si>
  <si>
    <t>三十三、</t>
  </si>
  <si>
    <t>2020年仁和区地方政府性债务余额情况汇总表</t>
  </si>
  <si>
    <t>三十四、</t>
  </si>
  <si>
    <t>2020年地方政府债务分地区情况汇总表</t>
  </si>
  <si>
    <t>三十五、</t>
  </si>
  <si>
    <t>2020年仁和区政府债务变动情况表</t>
  </si>
  <si>
    <t>三十六、</t>
  </si>
  <si>
    <t>2020年末仁和区地方政府债券发行、还本付息决算数</t>
  </si>
  <si>
    <t>三十七、</t>
  </si>
  <si>
    <t>2020年分地区政府债务十年到期情况表</t>
  </si>
  <si>
    <t>三十八、</t>
  </si>
  <si>
    <t>2020年仁和区地方政府债务相关情况表</t>
  </si>
  <si>
    <t>三十九、</t>
  </si>
  <si>
    <t>2020年仁和区本级地方政府专项债务表</t>
  </si>
  <si>
    <t>四十、</t>
  </si>
  <si>
    <t>2020年仁和区地方政府债券使用安排安排情况表</t>
  </si>
  <si>
    <r>
      <rPr>
        <b/>
        <sz val="18"/>
        <color theme="1"/>
        <rFont val="Times New Roman"/>
        <charset val="134"/>
      </rPr>
      <t>2020</t>
    </r>
    <r>
      <rPr>
        <b/>
        <sz val="18"/>
        <color theme="1"/>
        <rFont val="宋体"/>
        <charset val="134"/>
      </rPr>
      <t>年仁和区地方一般公共预算收入决算表</t>
    </r>
  </si>
  <si>
    <r>
      <rPr>
        <sz val="12"/>
        <color theme="1"/>
        <rFont val="宋体"/>
        <charset val="134"/>
      </rPr>
      <t>单位：万元</t>
    </r>
  </si>
  <si>
    <r>
      <rPr>
        <b/>
        <sz val="12"/>
        <color theme="1"/>
        <rFont val="宋体"/>
        <charset val="134"/>
      </rPr>
      <t>预算科目</t>
    </r>
  </si>
  <si>
    <r>
      <rPr>
        <b/>
        <sz val="12"/>
        <color theme="1"/>
        <rFont val="宋体"/>
        <charset val="134"/>
      </rPr>
      <t>年初预算数</t>
    </r>
  </si>
  <si>
    <r>
      <rPr>
        <b/>
        <sz val="12"/>
        <color theme="1"/>
        <rFont val="宋体"/>
        <charset val="134"/>
      </rPr>
      <t>调整预算数</t>
    </r>
  </si>
  <si>
    <r>
      <rPr>
        <b/>
        <sz val="12"/>
        <color theme="1"/>
        <rFont val="宋体"/>
        <charset val="134"/>
      </rPr>
      <t>决算数</t>
    </r>
  </si>
  <si>
    <r>
      <rPr>
        <b/>
        <sz val="12"/>
        <color theme="1"/>
        <rFont val="宋体"/>
        <charset val="134"/>
      </rPr>
      <t>累计占预算</t>
    </r>
    <r>
      <rPr>
        <b/>
        <sz val="12"/>
        <color theme="1"/>
        <rFont val="Times New Roman"/>
        <charset val="134"/>
      </rPr>
      <t>%</t>
    </r>
  </si>
  <si>
    <r>
      <rPr>
        <b/>
        <sz val="12"/>
        <color theme="1"/>
        <rFont val="宋体"/>
        <charset val="134"/>
      </rPr>
      <t>同比</t>
    </r>
    <r>
      <rPr>
        <b/>
        <sz val="12"/>
        <color theme="1"/>
        <rFont val="Times New Roman"/>
        <charset val="134"/>
      </rPr>
      <t>%</t>
    </r>
  </si>
  <si>
    <t>税收收入小计</t>
  </si>
  <si>
    <r>
      <rPr>
        <sz val="11"/>
        <color theme="1"/>
        <rFont val="宋体"/>
        <charset val="134"/>
      </rPr>
      <t>税收收入小计</t>
    </r>
  </si>
  <si>
    <r>
      <rPr>
        <sz val="12"/>
        <color theme="1"/>
        <rFont val="宋体"/>
        <charset val="134"/>
      </rPr>
      <t>一、增值税</t>
    </r>
  </si>
  <si>
    <r>
      <rPr>
        <sz val="11"/>
        <color theme="1"/>
        <rFont val="宋体"/>
        <charset val="134"/>
      </rPr>
      <t>一、增值税</t>
    </r>
  </si>
  <si>
    <r>
      <rPr>
        <sz val="12"/>
        <color theme="1"/>
        <rFont val="宋体"/>
        <charset val="134"/>
      </rPr>
      <t>二、企业所得税</t>
    </r>
  </si>
  <si>
    <r>
      <rPr>
        <sz val="11"/>
        <color theme="1"/>
        <rFont val="宋体"/>
        <charset val="134"/>
      </rPr>
      <t>二、企业所得税</t>
    </r>
  </si>
  <si>
    <r>
      <rPr>
        <sz val="12"/>
        <color theme="1"/>
        <rFont val="宋体"/>
        <charset val="134"/>
      </rPr>
      <t>三、个人所得税</t>
    </r>
  </si>
  <si>
    <r>
      <rPr>
        <sz val="11"/>
        <color theme="1"/>
        <rFont val="宋体"/>
        <charset val="134"/>
      </rPr>
      <t>三、个人所得税</t>
    </r>
  </si>
  <si>
    <r>
      <rPr>
        <sz val="12"/>
        <color theme="1"/>
        <rFont val="宋体"/>
        <charset val="134"/>
      </rPr>
      <t>四、资源税</t>
    </r>
  </si>
  <si>
    <r>
      <rPr>
        <sz val="11"/>
        <color theme="1"/>
        <rFont val="宋体"/>
        <charset val="134"/>
      </rPr>
      <t>四、资源税</t>
    </r>
  </si>
  <si>
    <r>
      <rPr>
        <sz val="12"/>
        <color theme="1"/>
        <rFont val="宋体"/>
        <charset val="134"/>
      </rPr>
      <t>五、城市维护建设税</t>
    </r>
  </si>
  <si>
    <r>
      <rPr>
        <sz val="11"/>
        <color theme="1"/>
        <rFont val="宋体"/>
        <charset val="134"/>
      </rPr>
      <t>五、城市维护建设税</t>
    </r>
  </si>
  <si>
    <r>
      <rPr>
        <sz val="12"/>
        <color theme="1"/>
        <rFont val="宋体"/>
        <charset val="134"/>
      </rPr>
      <t>六、房产税</t>
    </r>
  </si>
  <si>
    <r>
      <rPr>
        <sz val="11"/>
        <color theme="1"/>
        <rFont val="宋体"/>
        <charset val="134"/>
      </rPr>
      <t>六、房产税</t>
    </r>
  </si>
  <si>
    <r>
      <rPr>
        <sz val="12"/>
        <color theme="1"/>
        <rFont val="宋体"/>
        <charset val="134"/>
      </rPr>
      <t>七、印花税</t>
    </r>
  </si>
  <si>
    <r>
      <rPr>
        <sz val="11"/>
        <color theme="1"/>
        <rFont val="宋体"/>
        <charset val="134"/>
      </rPr>
      <t>七、印花税</t>
    </r>
  </si>
  <si>
    <r>
      <rPr>
        <sz val="12"/>
        <color theme="1"/>
        <rFont val="宋体"/>
        <charset val="134"/>
      </rPr>
      <t>八、城镇土地使用税</t>
    </r>
  </si>
  <si>
    <r>
      <rPr>
        <sz val="11"/>
        <color theme="1"/>
        <rFont val="宋体"/>
        <charset val="134"/>
      </rPr>
      <t>八、城镇土地使用税</t>
    </r>
  </si>
  <si>
    <r>
      <rPr>
        <sz val="12"/>
        <color theme="1"/>
        <rFont val="宋体"/>
        <charset val="134"/>
      </rPr>
      <t>九、车船税</t>
    </r>
  </si>
  <si>
    <r>
      <rPr>
        <sz val="11"/>
        <color theme="1"/>
        <rFont val="宋体"/>
        <charset val="134"/>
      </rPr>
      <t>九、车船税</t>
    </r>
  </si>
  <si>
    <r>
      <rPr>
        <sz val="12"/>
        <color theme="1"/>
        <rFont val="宋体"/>
        <charset val="134"/>
      </rPr>
      <t>十、耕地占用税</t>
    </r>
  </si>
  <si>
    <r>
      <rPr>
        <sz val="11"/>
        <color theme="1"/>
        <rFont val="宋体"/>
        <charset val="134"/>
      </rPr>
      <t>十、耕地占用税</t>
    </r>
  </si>
  <si>
    <r>
      <rPr>
        <sz val="12"/>
        <color theme="1"/>
        <rFont val="宋体"/>
        <charset val="134"/>
      </rPr>
      <t>十一、契税</t>
    </r>
  </si>
  <si>
    <r>
      <rPr>
        <sz val="11"/>
        <color theme="1"/>
        <rFont val="宋体"/>
        <charset val="134"/>
      </rPr>
      <t>十一、契税</t>
    </r>
  </si>
  <si>
    <r>
      <rPr>
        <sz val="12"/>
        <color theme="1"/>
        <rFont val="宋体"/>
        <charset val="134"/>
      </rPr>
      <t>十二、烟叶税</t>
    </r>
  </si>
  <si>
    <r>
      <rPr>
        <sz val="11"/>
        <color theme="1"/>
        <rFont val="宋体"/>
        <charset val="134"/>
      </rPr>
      <t>十二、烟叶税</t>
    </r>
  </si>
  <si>
    <r>
      <rPr>
        <sz val="12"/>
        <color theme="1"/>
        <rFont val="宋体"/>
        <charset val="134"/>
      </rPr>
      <t>十三、环境保护税</t>
    </r>
  </si>
  <si>
    <r>
      <rPr>
        <sz val="11"/>
        <color theme="1"/>
        <rFont val="宋体"/>
        <charset val="134"/>
      </rPr>
      <t>十三、环境保护税</t>
    </r>
  </si>
  <si>
    <r>
      <rPr>
        <sz val="12"/>
        <color theme="1"/>
        <rFont val="宋体"/>
        <charset val="134"/>
      </rPr>
      <t>十四、其他税收收入</t>
    </r>
  </si>
  <si>
    <r>
      <rPr>
        <sz val="11"/>
        <color theme="1"/>
        <rFont val="宋体"/>
        <charset val="134"/>
      </rPr>
      <t>十四、其他税收收入</t>
    </r>
  </si>
  <si>
    <r>
      <rPr>
        <b/>
        <sz val="12"/>
        <color theme="1"/>
        <rFont val="宋体"/>
        <charset val="134"/>
      </rPr>
      <t>非税收入小计</t>
    </r>
  </si>
  <si>
    <r>
      <rPr>
        <sz val="11"/>
        <color theme="1"/>
        <rFont val="宋体"/>
        <charset val="134"/>
      </rPr>
      <t>非税收入小计</t>
    </r>
  </si>
  <si>
    <r>
      <rPr>
        <sz val="12"/>
        <color theme="1"/>
        <rFont val="宋体"/>
        <charset val="134"/>
      </rPr>
      <t>十四、专项收入</t>
    </r>
  </si>
  <si>
    <r>
      <rPr>
        <sz val="11"/>
        <color theme="1"/>
        <rFont val="宋体"/>
        <charset val="134"/>
      </rPr>
      <t>十四、专项收入</t>
    </r>
  </si>
  <si>
    <r>
      <rPr>
        <sz val="12"/>
        <color theme="1"/>
        <rFont val="宋体"/>
        <charset val="134"/>
      </rPr>
      <t>十五、行政事业性收费收入</t>
    </r>
  </si>
  <si>
    <r>
      <rPr>
        <sz val="11"/>
        <color theme="1"/>
        <rFont val="宋体"/>
        <charset val="134"/>
      </rPr>
      <t>十五、行政事业性收费收入</t>
    </r>
  </si>
  <si>
    <r>
      <rPr>
        <sz val="12"/>
        <color theme="1"/>
        <rFont val="宋体"/>
        <charset val="134"/>
      </rPr>
      <t>十六、罚没收入</t>
    </r>
  </si>
  <si>
    <r>
      <rPr>
        <sz val="11"/>
        <color theme="1"/>
        <rFont val="宋体"/>
        <charset val="134"/>
      </rPr>
      <t>十六、罚没收入</t>
    </r>
  </si>
  <si>
    <r>
      <rPr>
        <sz val="12"/>
        <color theme="1"/>
        <rFont val="宋体"/>
        <charset val="134"/>
      </rPr>
      <t>十七、国有资源（资产）有偿使用收入</t>
    </r>
  </si>
  <si>
    <r>
      <rPr>
        <sz val="11"/>
        <color theme="1"/>
        <rFont val="宋体"/>
        <charset val="134"/>
      </rPr>
      <t>十七、国有资源（资产）有偿使用收入</t>
    </r>
  </si>
  <si>
    <r>
      <rPr>
        <sz val="12"/>
        <color theme="1"/>
        <rFont val="宋体"/>
        <charset val="134"/>
      </rPr>
      <t>十八、捐赠收入</t>
    </r>
  </si>
  <si>
    <t>-</t>
  </si>
  <si>
    <r>
      <rPr>
        <sz val="12"/>
        <color theme="1"/>
        <rFont val="宋体"/>
        <charset val="134"/>
      </rPr>
      <t>十九、政府住房基金收入</t>
    </r>
  </si>
  <si>
    <r>
      <rPr>
        <sz val="11"/>
        <color theme="1"/>
        <rFont val="宋体"/>
        <charset val="134"/>
      </rPr>
      <t>十八、政府住房基金收入</t>
    </r>
  </si>
  <si>
    <r>
      <rPr>
        <sz val="12"/>
        <color theme="1"/>
        <rFont val="宋体"/>
        <charset val="134"/>
      </rPr>
      <t>二十、其他收入</t>
    </r>
  </si>
  <si>
    <r>
      <rPr>
        <sz val="11"/>
        <color theme="1"/>
        <rFont val="宋体"/>
        <charset val="134"/>
      </rPr>
      <t>十九、其他收入</t>
    </r>
  </si>
  <si>
    <r>
      <rPr>
        <b/>
        <sz val="12"/>
        <color theme="1"/>
        <rFont val="宋体"/>
        <charset val="134"/>
      </rPr>
      <t>一般公共预算收入合计</t>
    </r>
  </si>
  <si>
    <r>
      <rPr>
        <b/>
        <sz val="18"/>
        <color theme="1"/>
        <rFont val="Times New Roman"/>
        <charset val="134"/>
      </rPr>
      <t>2020</t>
    </r>
    <r>
      <rPr>
        <b/>
        <sz val="18"/>
        <color theme="1"/>
        <rFont val="宋体"/>
        <charset val="134"/>
      </rPr>
      <t>年仁和区地方一般公共预算支出决算表</t>
    </r>
  </si>
  <si>
    <t>单位：万元</t>
  </si>
  <si>
    <t>预算科目</t>
  </si>
  <si>
    <t>年初预算数</t>
  </si>
  <si>
    <t>调整预算数</t>
  </si>
  <si>
    <t>决算数</t>
  </si>
  <si>
    <r>
      <rPr>
        <b/>
        <sz val="11"/>
        <color theme="1"/>
        <rFont val="宋体"/>
        <charset val="134"/>
      </rPr>
      <t>为调整预算数的</t>
    </r>
    <r>
      <rPr>
        <b/>
        <sz val="11"/>
        <color theme="1"/>
        <rFont val="Times New Roman"/>
        <charset val="134"/>
      </rPr>
      <t>%</t>
    </r>
  </si>
  <si>
    <r>
      <rPr>
        <b/>
        <sz val="11"/>
        <color theme="1"/>
        <rFont val="宋体"/>
        <charset val="134"/>
      </rPr>
      <t>同比</t>
    </r>
    <r>
      <rPr>
        <b/>
        <sz val="11"/>
        <color theme="1"/>
        <rFont val="Times New Roman"/>
        <charset val="134"/>
      </rPr>
      <t>%</t>
    </r>
  </si>
  <si>
    <t>预算数</t>
  </si>
  <si>
    <t>一般公共服务支出</t>
  </si>
  <si>
    <t>一、一般公共服务支出</t>
  </si>
  <si>
    <r>
      <rPr>
        <b/>
        <sz val="11"/>
        <rFont val="Times New Roman"/>
        <charset val="134"/>
      </rPr>
      <t xml:space="preserve">  </t>
    </r>
    <r>
      <rPr>
        <b/>
        <sz val="11"/>
        <rFont val="宋体"/>
        <charset val="134"/>
      </rPr>
      <t>人大事务</t>
    </r>
  </si>
  <si>
    <r>
      <rPr>
        <b/>
        <sz val="11"/>
        <color theme="1"/>
        <rFont val="Times New Roman"/>
        <charset val="134"/>
      </rPr>
      <t xml:space="preserve">  </t>
    </r>
    <r>
      <rPr>
        <b/>
        <sz val="11"/>
        <color theme="1"/>
        <rFont val="宋体"/>
        <charset val="134"/>
      </rPr>
      <t>人大事务</t>
    </r>
  </si>
  <si>
    <r>
      <rPr>
        <sz val="11"/>
        <rFont val="Times New Roman"/>
        <charset val="134"/>
      </rPr>
      <t xml:space="preserve">    </t>
    </r>
    <r>
      <rPr>
        <sz val="11"/>
        <rFont val="宋体"/>
        <charset val="134"/>
      </rPr>
      <t>行政运行</t>
    </r>
  </si>
  <si>
    <r>
      <rPr>
        <sz val="11"/>
        <color theme="1"/>
        <rFont val="Times New Roman"/>
        <charset val="134"/>
      </rPr>
      <t xml:space="preserve">    </t>
    </r>
    <r>
      <rPr>
        <sz val="11"/>
        <color theme="1"/>
        <rFont val="宋体"/>
        <charset val="134"/>
      </rPr>
      <t>行政运行</t>
    </r>
  </si>
  <si>
    <r>
      <rPr>
        <sz val="11"/>
        <rFont val="Times New Roman"/>
        <charset val="134"/>
      </rPr>
      <t xml:space="preserve">    </t>
    </r>
    <r>
      <rPr>
        <sz val="11"/>
        <rFont val="宋体"/>
        <charset val="134"/>
      </rPr>
      <t>一般行政管理事务</t>
    </r>
  </si>
  <si>
    <r>
      <rPr>
        <sz val="11"/>
        <color theme="1"/>
        <rFont val="Times New Roman"/>
        <charset val="134"/>
      </rPr>
      <t xml:space="preserve">    </t>
    </r>
    <r>
      <rPr>
        <sz val="11"/>
        <color theme="1"/>
        <rFont val="宋体"/>
        <charset val="134"/>
      </rPr>
      <t>一般行政管理事务</t>
    </r>
  </si>
  <si>
    <r>
      <rPr>
        <sz val="11"/>
        <rFont val="Times New Roman"/>
        <charset val="134"/>
      </rPr>
      <t xml:space="preserve">    </t>
    </r>
    <r>
      <rPr>
        <sz val="11"/>
        <rFont val="宋体"/>
        <charset val="134"/>
      </rPr>
      <t>人大会议</t>
    </r>
  </si>
  <si>
    <r>
      <rPr>
        <sz val="11"/>
        <color theme="1"/>
        <rFont val="Times New Roman"/>
        <charset val="134"/>
      </rPr>
      <t xml:space="preserve">    </t>
    </r>
    <r>
      <rPr>
        <sz val="11"/>
        <color theme="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</si>
  <si>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</si>
  <si>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人大代表履职能力提升</t>
    </r>
  </si>
  <si>
    <r>
      <rPr>
        <sz val="11"/>
        <color theme="1"/>
        <rFont val="Times New Roman"/>
        <charset val="134"/>
      </rPr>
      <t xml:space="preserve">    </t>
    </r>
    <r>
      <rPr>
        <sz val="11"/>
        <color theme="1"/>
        <rFont val="宋体"/>
        <charset val="134"/>
      </rPr>
      <t>人大代表履职能力提升</t>
    </r>
  </si>
  <si>
    <r>
      <rPr>
        <sz val="11"/>
        <rFont val="Times New Roman"/>
        <charset val="134"/>
      </rPr>
      <t xml:space="preserve">    </t>
    </r>
    <r>
      <rPr>
        <sz val="11"/>
        <rFont val="宋体"/>
        <charset val="134"/>
      </rPr>
      <t>代表工作</t>
    </r>
  </si>
  <si>
    <r>
      <rPr>
        <sz val="11"/>
        <color theme="1"/>
        <rFont val="Times New Roman"/>
        <charset val="134"/>
      </rPr>
      <t xml:space="preserve">    </t>
    </r>
    <r>
      <rPr>
        <sz val="11"/>
        <color theme="1"/>
        <rFont val="宋体"/>
        <charset val="134"/>
      </rPr>
      <t>代表工作</t>
    </r>
  </si>
  <si>
    <r>
      <rPr>
        <sz val="11"/>
        <rFont val="Times New Roman"/>
        <charset val="134"/>
      </rPr>
      <t xml:space="preserve">    </t>
    </r>
    <r>
      <rPr>
        <sz val="11"/>
        <rFont val="宋体"/>
        <charset val="134"/>
      </rPr>
      <t>事业运行</t>
    </r>
  </si>
  <si>
    <r>
      <rPr>
        <sz val="11"/>
        <color theme="1"/>
        <rFont val="Times New Roman"/>
        <charset val="134"/>
      </rPr>
      <t xml:space="preserve">    </t>
    </r>
    <r>
      <rPr>
        <sz val="11"/>
        <color theme="1"/>
        <rFont val="宋体"/>
        <charset val="134"/>
      </rPr>
      <t>事业运行</t>
    </r>
  </si>
  <si>
    <r>
      <rPr>
        <sz val="11"/>
        <rFont val="Times New Roman"/>
        <charset val="134"/>
      </rPr>
      <t xml:space="preserve">    </t>
    </r>
    <r>
      <rPr>
        <sz val="11"/>
        <rFont val="宋体"/>
        <charset val="134"/>
      </rPr>
      <t>其他人大事务支出</t>
    </r>
  </si>
  <si>
    <r>
      <rPr>
        <sz val="11"/>
        <color theme="1"/>
        <rFont val="Times New Roman"/>
        <charset val="134"/>
      </rPr>
      <t xml:space="preserve">    </t>
    </r>
    <r>
      <rPr>
        <sz val="11"/>
        <color theme="1"/>
        <rFont val="宋体"/>
        <charset val="134"/>
      </rPr>
      <t>其他人大事务支出</t>
    </r>
  </si>
  <si>
    <r>
      <rPr>
        <b/>
        <sz val="11"/>
        <rFont val="Times New Roman"/>
        <charset val="134"/>
      </rPr>
      <t xml:space="preserve">  </t>
    </r>
    <r>
      <rPr>
        <b/>
        <sz val="11"/>
        <rFont val="宋体"/>
        <charset val="134"/>
      </rPr>
      <t>政协事务</t>
    </r>
  </si>
  <si>
    <r>
      <rPr>
        <b/>
        <sz val="11"/>
        <color theme="1"/>
        <rFont val="Times New Roman"/>
        <charset val="134"/>
      </rPr>
      <t xml:space="preserve">  </t>
    </r>
    <r>
      <rPr>
        <b/>
        <sz val="11"/>
        <color theme="1"/>
        <rFont val="宋体"/>
        <charset val="134"/>
      </rPr>
      <t>政协事务</t>
    </r>
  </si>
  <si>
    <r>
      <rPr>
        <sz val="11"/>
        <rFont val="Times New Roman"/>
        <charset val="134"/>
      </rPr>
      <t xml:space="preserve">    </t>
    </r>
    <r>
      <rPr>
        <sz val="11"/>
        <rFont val="宋体"/>
        <charset val="134"/>
      </rPr>
      <t>政协会议</t>
    </r>
  </si>
  <si>
    <r>
      <rPr>
        <sz val="11"/>
        <color theme="1"/>
        <rFont val="Times New Roman"/>
        <charset val="134"/>
      </rPr>
      <t xml:space="preserve">    </t>
    </r>
    <r>
      <rPr>
        <sz val="11"/>
        <color theme="1"/>
        <rFont val="宋体"/>
        <charset val="134"/>
      </rPr>
      <t>政协会议</t>
    </r>
  </si>
  <si>
    <r>
      <rPr>
        <sz val="11"/>
        <rFont val="Times New Roman"/>
        <charset val="134"/>
      </rPr>
      <t xml:space="preserve">    </t>
    </r>
    <r>
      <rPr>
        <sz val="11"/>
        <rFont val="宋体"/>
        <charset val="134"/>
      </rPr>
      <t>委员视察</t>
    </r>
  </si>
  <si>
    <r>
      <rPr>
        <sz val="11"/>
        <color theme="1"/>
        <rFont val="Times New Roman"/>
        <charset val="134"/>
      </rPr>
      <t xml:space="preserve">    </t>
    </r>
    <r>
      <rPr>
        <sz val="11"/>
        <color theme="1"/>
        <rFont val="宋体"/>
        <charset val="134"/>
      </rPr>
      <t>委员视察</t>
    </r>
  </si>
  <si>
    <r>
      <rPr>
        <sz val="11"/>
        <rFont val="Times New Roman"/>
        <charset val="134"/>
      </rPr>
      <t xml:space="preserve">    </t>
    </r>
    <r>
      <rPr>
        <sz val="11"/>
        <rFont val="宋体"/>
        <charset val="134"/>
      </rPr>
      <t>参政议政</t>
    </r>
  </si>
  <si>
    <r>
      <rPr>
        <b/>
        <sz val="11"/>
        <color theme="1"/>
        <rFont val="Times New Roman"/>
        <charset val="134"/>
      </rPr>
      <t xml:space="preserve">  </t>
    </r>
    <r>
      <rPr>
        <b/>
        <sz val="11"/>
        <color theme="1"/>
        <rFont val="宋体"/>
        <charset val="134"/>
      </rPr>
      <t>政府办公厅（室）及相关机构事务</t>
    </r>
  </si>
  <si>
    <r>
      <rPr>
        <sz val="11"/>
        <rFont val="Times New Roman"/>
        <charset val="134"/>
      </rPr>
      <t xml:space="preserve">    </t>
    </r>
    <r>
      <rPr>
        <sz val="11"/>
        <rFont val="宋体"/>
        <charset val="134"/>
      </rPr>
      <t>其他政协事务支出</t>
    </r>
  </si>
  <si>
    <r>
      <rPr>
        <b/>
        <sz val="11"/>
        <rFont val="Times New Roman"/>
        <charset val="134"/>
      </rPr>
      <t xml:space="preserve">  </t>
    </r>
    <r>
      <rPr>
        <b/>
        <sz val="11"/>
        <rFont val="宋体"/>
        <charset val="134"/>
      </rPr>
      <t>政府办公厅</t>
    </r>
    <r>
      <rPr>
        <b/>
        <sz val="11"/>
        <rFont val="Times New Roman"/>
        <charset val="134"/>
      </rPr>
      <t>(</t>
    </r>
    <r>
      <rPr>
        <b/>
        <sz val="11"/>
        <rFont val="宋体"/>
        <charset val="134"/>
      </rPr>
      <t>室</t>
    </r>
    <r>
      <rPr>
        <b/>
        <sz val="11"/>
        <rFont val="Times New Roman"/>
        <charset val="134"/>
      </rPr>
      <t>)</t>
    </r>
    <r>
      <rPr>
        <b/>
        <sz val="11"/>
        <rFont val="宋体"/>
        <charset val="134"/>
      </rPr>
      <t>及相关机构事务</t>
    </r>
  </si>
  <si>
    <r>
      <rPr>
        <sz val="11"/>
        <color theme="1"/>
        <rFont val="Times New Roman"/>
        <charset val="134"/>
      </rPr>
      <t xml:space="preserve">    </t>
    </r>
    <r>
      <rPr>
        <sz val="11"/>
        <color theme="1"/>
        <rFont val="宋体"/>
        <charset val="134"/>
      </rPr>
      <t>机关服务</t>
    </r>
  </si>
  <si>
    <r>
      <rPr>
        <sz val="11"/>
        <color theme="1"/>
        <rFont val="Times New Roman"/>
        <charset val="134"/>
      </rPr>
      <t xml:space="preserve">    </t>
    </r>
    <r>
      <rPr>
        <sz val="11"/>
        <color theme="1"/>
        <rFont val="宋体"/>
        <charset val="134"/>
      </rPr>
      <t>专项服务</t>
    </r>
  </si>
  <si>
    <r>
      <rPr>
        <sz val="11"/>
        <rFont val="Times New Roman"/>
        <charset val="134"/>
      </rPr>
      <t xml:space="preserve">    </t>
    </r>
    <r>
      <rPr>
        <sz val="11"/>
        <rFont val="宋体"/>
        <charset val="134"/>
      </rPr>
      <t>机关服务</t>
    </r>
  </si>
  <si>
    <r>
      <rPr>
        <sz val="11"/>
        <color theme="1"/>
        <rFont val="Times New Roman"/>
        <charset val="134"/>
      </rPr>
      <t xml:space="preserve">    </t>
    </r>
    <r>
      <rPr>
        <sz val="11"/>
        <color theme="1"/>
        <rFont val="宋体"/>
        <charset val="134"/>
      </rPr>
      <t>专项业务活动</t>
    </r>
  </si>
  <si>
    <r>
      <rPr>
        <sz val="11"/>
        <rFont val="Times New Roman"/>
        <charset val="134"/>
      </rPr>
      <t xml:space="preserve">    </t>
    </r>
    <r>
      <rPr>
        <sz val="11"/>
        <rFont val="宋体"/>
        <charset val="134"/>
      </rPr>
      <t>专项服务</t>
    </r>
  </si>
  <si>
    <r>
      <rPr>
        <sz val="11"/>
        <color theme="1"/>
        <rFont val="Times New Roman"/>
        <charset val="134"/>
      </rPr>
      <t xml:space="preserve">    </t>
    </r>
    <r>
      <rPr>
        <sz val="11"/>
        <color theme="1"/>
        <rFont val="宋体"/>
        <charset val="134"/>
      </rPr>
      <t>政务公开审批</t>
    </r>
  </si>
  <si>
    <r>
      <rPr>
        <sz val="11"/>
        <rFont val="Times New Roman"/>
        <charset val="134"/>
      </rPr>
      <t xml:space="preserve">    </t>
    </r>
    <r>
      <rPr>
        <sz val="11"/>
        <rFont val="宋体"/>
        <charset val="134"/>
      </rPr>
      <t>专项业务活动</t>
    </r>
  </si>
  <si>
    <r>
      <rPr>
        <sz val="11"/>
        <color theme="1"/>
        <rFont val="Times New Roman"/>
        <charset val="134"/>
      </rPr>
      <t xml:space="preserve">    </t>
    </r>
    <r>
      <rPr>
        <sz val="11"/>
        <color theme="1"/>
        <rFont val="宋体"/>
        <charset val="134"/>
      </rPr>
      <t>信访事务</t>
    </r>
  </si>
  <si>
    <r>
      <rPr>
        <sz val="11"/>
        <rFont val="Times New Roman"/>
        <charset val="134"/>
      </rPr>
      <t xml:space="preserve">    </t>
    </r>
    <r>
      <rPr>
        <sz val="11"/>
        <rFont val="宋体"/>
        <charset val="134"/>
      </rPr>
      <t>政务公开审批</t>
    </r>
  </si>
  <si>
    <r>
      <rPr>
        <b/>
        <sz val="11"/>
        <rFont val="Times New Roman"/>
        <charset val="134"/>
      </rPr>
      <t>2019</t>
    </r>
    <r>
      <rPr>
        <b/>
        <sz val="11"/>
        <rFont val="宋体"/>
        <charset val="134"/>
      </rPr>
      <t>年</t>
    </r>
  </si>
  <si>
    <r>
      <rPr>
        <b/>
        <sz val="11"/>
        <rFont val="Times New Roman"/>
        <charset val="134"/>
      </rPr>
      <t>2020</t>
    </r>
    <r>
      <rPr>
        <b/>
        <sz val="11"/>
        <rFont val="宋体"/>
        <charset val="134"/>
      </rPr>
      <t>年</t>
    </r>
  </si>
  <si>
    <r>
      <rPr>
        <sz val="11"/>
        <rFont val="Times New Roman"/>
        <charset val="134"/>
      </rPr>
      <t xml:space="preserve">    </t>
    </r>
    <r>
      <rPr>
        <sz val="11"/>
        <rFont val="宋体"/>
        <charset val="134"/>
      </rPr>
      <t>信访事务</t>
    </r>
  </si>
  <si>
    <r>
      <rPr>
        <sz val="11"/>
        <color theme="1"/>
        <rFont val="Times New Roman"/>
        <charset val="134"/>
      </rPr>
      <t xml:space="preserve">    </t>
    </r>
    <r>
      <rPr>
        <sz val="11"/>
        <color theme="1"/>
        <rFont val="宋体"/>
        <charset val="134"/>
      </rPr>
      <t>其他政府办公厅（室）及相关机构事务支出</t>
    </r>
  </si>
  <si>
    <r>
      <rPr>
        <b/>
        <sz val="11"/>
        <color theme="1"/>
        <rFont val="Times New Roman"/>
        <charset val="134"/>
      </rPr>
      <t xml:space="preserve">  </t>
    </r>
    <r>
      <rPr>
        <b/>
        <sz val="11"/>
        <color theme="1"/>
        <rFont val="宋体"/>
        <charset val="134"/>
      </rPr>
      <t>发展与改革事务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</si>
  <si>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</si>
  <si>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b/>
        <sz val="11"/>
        <rFont val="Times New Roman"/>
        <charset val="134"/>
      </rPr>
      <t xml:space="preserve">  </t>
    </r>
    <r>
      <rPr>
        <b/>
        <sz val="11"/>
        <rFont val="宋体"/>
        <charset val="134"/>
      </rPr>
      <t>发展与改革事务</t>
    </r>
  </si>
  <si>
    <r>
      <rPr>
        <sz val="11"/>
        <rFont val="Times New Roman"/>
        <charset val="134"/>
      </rPr>
      <t xml:space="preserve">    </t>
    </r>
    <r>
      <rPr>
        <sz val="11"/>
        <rFont val="宋体"/>
        <charset val="134"/>
      </rPr>
      <t>战略规划与实施</t>
    </r>
  </si>
  <si>
    <r>
      <rPr>
        <b/>
        <sz val="11"/>
        <color theme="1"/>
        <rFont val="Times New Roman"/>
        <charset val="134"/>
      </rPr>
      <t xml:space="preserve">  </t>
    </r>
    <r>
      <rPr>
        <b/>
        <sz val="11"/>
        <color theme="1"/>
        <rFont val="宋体"/>
        <charset val="134"/>
      </rPr>
      <t>统计信息事务</t>
    </r>
  </si>
  <si>
    <r>
      <rPr>
        <sz val="11"/>
        <rFont val="Times New Roman"/>
        <charset val="134"/>
      </rPr>
      <t xml:space="preserve">    </t>
    </r>
    <r>
      <rPr>
        <sz val="11"/>
        <rFont val="宋体"/>
        <charset val="134"/>
      </rPr>
      <t>其他发展与改革事务支出</t>
    </r>
  </si>
  <si>
    <r>
      <rPr>
        <b/>
        <sz val="11"/>
        <rFont val="Times New Roman"/>
        <charset val="134"/>
      </rPr>
      <t xml:space="preserve">  </t>
    </r>
    <r>
      <rPr>
        <b/>
        <sz val="11"/>
        <rFont val="宋体"/>
        <charset val="134"/>
      </rPr>
      <t>统计信息事务</t>
    </r>
  </si>
  <si>
    <r>
      <rPr>
        <sz val="11"/>
        <color theme="1"/>
        <rFont val="Times New Roman"/>
        <charset val="134"/>
      </rPr>
      <t xml:space="preserve">    </t>
    </r>
    <r>
      <rPr>
        <sz val="11"/>
        <color theme="1"/>
        <rFont val="宋体"/>
        <charset val="134"/>
      </rPr>
      <t>专项统计业务</t>
    </r>
  </si>
  <si>
    <r>
      <rPr>
        <sz val="11"/>
        <color theme="1"/>
        <rFont val="Times New Roman"/>
        <charset val="134"/>
      </rPr>
      <t xml:space="preserve">    </t>
    </r>
    <r>
      <rPr>
        <sz val="11"/>
        <color theme="1"/>
        <rFont val="宋体"/>
        <charset val="134"/>
      </rPr>
      <t>专项普查活动</t>
    </r>
  </si>
  <si>
    <r>
      <rPr>
        <sz val="11"/>
        <color theme="1"/>
        <rFont val="Times New Roman"/>
        <charset val="134"/>
      </rPr>
      <t xml:space="preserve">    </t>
    </r>
    <r>
      <rPr>
        <sz val="11"/>
        <color theme="1"/>
        <rFont val="宋体"/>
        <charset val="134"/>
      </rPr>
      <t>统计抽样调查</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</si>
  <si>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</si>
  <si>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专项普查活动</t>
    </r>
  </si>
  <si>
    <r>
      <rPr>
        <b/>
        <sz val="11"/>
        <color theme="1"/>
        <rFont val="Times New Roman"/>
        <charset val="134"/>
      </rPr>
      <t xml:space="preserve">  </t>
    </r>
    <r>
      <rPr>
        <b/>
        <sz val="11"/>
        <color theme="1"/>
        <rFont val="宋体"/>
        <charset val="134"/>
      </rPr>
      <t>财政事务</t>
    </r>
  </si>
  <si>
    <r>
      <rPr>
        <sz val="11"/>
        <rFont val="Times New Roman"/>
        <charset val="134"/>
      </rPr>
      <t xml:space="preserve">    </t>
    </r>
    <r>
      <rPr>
        <sz val="11"/>
        <rFont val="宋体"/>
        <charset val="134"/>
      </rPr>
      <t>统计抽样调查</t>
    </r>
  </si>
  <si>
    <r>
      <rPr>
        <b/>
        <sz val="11"/>
        <rFont val="Times New Roman"/>
        <charset val="134"/>
      </rPr>
      <t xml:space="preserve">  </t>
    </r>
    <r>
      <rPr>
        <b/>
        <sz val="11"/>
        <rFont val="宋体"/>
        <charset val="134"/>
      </rPr>
      <t>财政事务</t>
    </r>
  </si>
  <si>
    <r>
      <rPr>
        <sz val="11"/>
        <color theme="1"/>
        <rFont val="Times New Roman"/>
        <charset val="134"/>
      </rPr>
      <t xml:space="preserve">    </t>
    </r>
    <r>
      <rPr>
        <sz val="11"/>
        <color theme="1"/>
        <rFont val="宋体"/>
        <charset val="134"/>
      </rPr>
      <t>信息化建设</t>
    </r>
  </si>
  <si>
    <r>
      <rPr>
        <sz val="11"/>
        <color theme="1"/>
        <rFont val="Times New Roman"/>
        <charset val="134"/>
      </rPr>
      <t xml:space="preserve">    </t>
    </r>
    <r>
      <rPr>
        <sz val="11"/>
        <color theme="1"/>
        <rFont val="宋体"/>
        <charset val="134"/>
      </rPr>
      <t>财政委托业务支出</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</si>
  <si>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</si>
  <si>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</si>
  <si>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color theme="1"/>
        <rFont val="Times New Roman"/>
        <charset val="134"/>
      </rPr>
      <t xml:space="preserve">    </t>
    </r>
    <r>
      <rPr>
        <sz val="11"/>
        <color theme="1"/>
        <rFont val="宋体"/>
        <charset val="134"/>
      </rPr>
      <t>其他财政事务支出</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</si>
  <si>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</si>
  <si>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</si>
  <si>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b/>
        <sz val="11"/>
        <color theme="1"/>
        <rFont val="Times New Roman"/>
        <charset val="134"/>
      </rPr>
      <t xml:space="preserve">  </t>
    </r>
    <r>
      <rPr>
        <b/>
        <sz val="11"/>
        <color theme="1"/>
        <rFont val="宋体"/>
        <charset val="134"/>
      </rPr>
      <t>审计事务</t>
    </r>
  </si>
  <si>
    <r>
      <rPr>
        <b/>
        <sz val="11"/>
        <rFont val="Times New Roman"/>
        <charset val="134"/>
      </rPr>
      <t xml:space="preserve">  </t>
    </r>
    <r>
      <rPr>
        <b/>
        <sz val="11"/>
        <rFont val="宋体"/>
        <charset val="134"/>
      </rPr>
      <t>税收事务</t>
    </r>
  </si>
  <si>
    <r>
      <rPr>
        <sz val="11"/>
        <rFont val="Times New Roman"/>
        <charset val="134"/>
      </rPr>
      <t xml:space="preserve">    </t>
    </r>
    <r>
      <rPr>
        <sz val="11"/>
        <rFont val="宋体"/>
        <charset val="134"/>
      </rPr>
      <t>其他税收事务支出</t>
    </r>
  </si>
  <si>
    <r>
      <rPr>
        <b/>
        <sz val="11"/>
        <rFont val="Times New Roman"/>
        <charset val="134"/>
      </rPr>
      <t xml:space="preserve">  </t>
    </r>
    <r>
      <rPr>
        <b/>
        <sz val="11"/>
        <rFont val="宋体"/>
        <charset val="134"/>
      </rPr>
      <t>审计事务</t>
    </r>
  </si>
  <si>
    <r>
      <rPr>
        <sz val="11"/>
        <color theme="1"/>
        <rFont val="Times New Roman"/>
        <charset val="134"/>
      </rPr>
      <t xml:space="preserve">    </t>
    </r>
    <r>
      <rPr>
        <sz val="11"/>
        <color theme="1"/>
        <rFont val="宋体"/>
        <charset val="134"/>
      </rPr>
      <t>审计业务</t>
    </r>
  </si>
  <si>
    <r>
      <rPr>
        <sz val="11"/>
        <rFont val="Times New Roman"/>
        <charset val="134"/>
      </rPr>
      <t xml:space="preserve">    </t>
    </r>
    <r>
      <rPr>
        <sz val="11"/>
        <rFont val="宋体"/>
        <charset val="134"/>
      </rPr>
      <t>审计业务</t>
    </r>
  </si>
  <si>
    <r>
      <rPr>
        <b/>
        <sz val="11"/>
        <color theme="1"/>
        <rFont val="Times New Roman"/>
        <charset val="134"/>
      </rPr>
      <t xml:space="preserve">  </t>
    </r>
    <r>
      <rPr>
        <b/>
        <sz val="11"/>
        <color theme="1"/>
        <rFont val="宋体"/>
        <charset val="134"/>
      </rPr>
      <t>人力资源事务</t>
    </r>
  </si>
  <si>
    <r>
      <rPr>
        <sz val="11"/>
        <color theme="1"/>
        <rFont val="Times New Roman"/>
        <charset val="134"/>
      </rPr>
      <t xml:space="preserve">    </t>
    </r>
    <r>
      <rPr>
        <sz val="11"/>
        <color theme="1"/>
        <rFont val="宋体"/>
        <charset val="134"/>
      </rPr>
      <t>其他人力资源事务支出</t>
    </r>
  </si>
  <si>
    <r>
      <rPr>
        <b/>
        <sz val="11"/>
        <rFont val="Times New Roman"/>
        <charset val="134"/>
      </rPr>
      <t xml:space="preserve">  </t>
    </r>
    <r>
      <rPr>
        <b/>
        <sz val="11"/>
        <rFont val="宋体"/>
        <charset val="134"/>
      </rPr>
      <t>人力资源事务</t>
    </r>
  </si>
  <si>
    <r>
      <rPr>
        <b/>
        <sz val="11"/>
        <color theme="1"/>
        <rFont val="Times New Roman"/>
        <charset val="134"/>
      </rPr>
      <t xml:space="preserve">  </t>
    </r>
    <r>
      <rPr>
        <b/>
        <sz val="11"/>
        <color theme="1"/>
        <rFont val="宋体"/>
        <charset val="134"/>
      </rPr>
      <t>纪检监察事务</t>
    </r>
  </si>
  <si>
    <r>
      <rPr>
        <sz val="11"/>
        <rFont val="Times New Roman"/>
        <charset val="134"/>
      </rPr>
      <t xml:space="preserve">    </t>
    </r>
    <r>
      <rPr>
        <sz val="11"/>
        <rFont val="宋体"/>
        <charset val="134"/>
      </rPr>
      <t>其他人力资源事务支出</t>
    </r>
  </si>
  <si>
    <r>
      <rPr>
        <b/>
        <sz val="11"/>
        <rFont val="Times New Roman"/>
        <charset val="134"/>
      </rPr>
      <t xml:space="preserve">  </t>
    </r>
    <r>
      <rPr>
        <b/>
        <sz val="11"/>
        <rFont val="宋体"/>
        <charset val="134"/>
      </rPr>
      <t>纪检监察事务</t>
    </r>
  </si>
  <si>
    <r>
      <rPr>
        <sz val="11"/>
        <color theme="1"/>
        <rFont val="Times New Roman"/>
        <charset val="134"/>
      </rPr>
      <t xml:space="preserve">    </t>
    </r>
    <r>
      <rPr>
        <sz val="11"/>
        <color theme="1"/>
        <rFont val="宋体"/>
        <charset val="134"/>
      </rPr>
      <t>其他纪检监察事务支出</t>
    </r>
  </si>
  <si>
    <r>
      <rPr>
        <b/>
        <sz val="11"/>
        <color theme="1"/>
        <rFont val="Times New Roman"/>
        <charset val="134"/>
      </rPr>
      <t xml:space="preserve">  </t>
    </r>
    <r>
      <rPr>
        <b/>
        <sz val="11"/>
        <color theme="1"/>
        <rFont val="宋体"/>
        <charset val="134"/>
      </rPr>
      <t>商贸事务</t>
    </r>
  </si>
  <si>
    <r>
      <rPr>
        <sz val="11"/>
        <rFont val="Times New Roman"/>
        <charset val="134"/>
      </rPr>
      <t xml:space="preserve">    </t>
    </r>
    <r>
      <rPr>
        <sz val="11"/>
        <rFont val="宋体"/>
        <charset val="134"/>
      </rPr>
      <t>其他纪检监察事务支出</t>
    </r>
  </si>
  <si>
    <r>
      <rPr>
        <b/>
        <sz val="11"/>
        <rFont val="Times New Roman"/>
        <charset val="134"/>
      </rPr>
      <t xml:space="preserve">  </t>
    </r>
    <r>
      <rPr>
        <b/>
        <sz val="11"/>
        <rFont val="宋体"/>
        <charset val="134"/>
      </rPr>
      <t>商贸事务</t>
    </r>
  </si>
  <si>
    <r>
      <rPr>
        <sz val="11"/>
        <color theme="1"/>
        <rFont val="Times New Roman"/>
        <charset val="134"/>
      </rPr>
      <t xml:space="preserve">    </t>
    </r>
    <r>
      <rPr>
        <sz val="11"/>
        <color theme="1"/>
        <rFont val="宋体"/>
        <charset val="134"/>
      </rPr>
      <t>招商引资</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</si>
  <si>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</si>
  <si>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其他商贸事务支出</t>
    </r>
  </si>
  <si>
    <r>
      <rPr>
        <b/>
        <sz val="11"/>
        <color theme="1"/>
        <rFont val="Times New Roman"/>
        <charset val="134"/>
      </rPr>
      <t xml:space="preserve">  </t>
    </r>
    <r>
      <rPr>
        <b/>
        <sz val="11"/>
        <color theme="1"/>
        <rFont val="宋体"/>
        <charset val="134"/>
      </rPr>
      <t>民族事务</t>
    </r>
  </si>
  <si>
    <r>
      <rPr>
        <b/>
        <sz val="11"/>
        <rFont val="Times New Roman"/>
        <charset val="134"/>
      </rPr>
      <t xml:space="preserve">  </t>
    </r>
    <r>
      <rPr>
        <b/>
        <sz val="11"/>
        <rFont val="宋体"/>
        <charset val="134"/>
      </rPr>
      <t>知识产权事务</t>
    </r>
  </si>
  <si>
    <r>
      <rPr>
        <sz val="11"/>
        <rFont val="Times New Roman"/>
        <charset val="134"/>
      </rPr>
      <t xml:space="preserve">    </t>
    </r>
    <r>
      <rPr>
        <sz val="11"/>
        <rFont val="宋体"/>
        <charset val="134"/>
      </rPr>
      <t>专利试点和产业化推进</t>
    </r>
  </si>
  <si>
    <r>
      <rPr>
        <b/>
        <sz val="11"/>
        <rFont val="Times New Roman"/>
        <charset val="134"/>
      </rPr>
      <t xml:space="preserve">  </t>
    </r>
    <r>
      <rPr>
        <b/>
        <sz val="11"/>
        <rFont val="宋体"/>
        <charset val="134"/>
      </rPr>
      <t>民族事务</t>
    </r>
  </si>
  <si>
    <r>
      <rPr>
        <sz val="11"/>
        <color theme="1"/>
        <rFont val="Times New Roman"/>
        <charset val="134"/>
      </rPr>
      <t xml:space="preserve">    </t>
    </r>
    <r>
      <rPr>
        <sz val="11"/>
        <color theme="1"/>
        <rFont val="宋体"/>
        <charset val="134"/>
      </rPr>
      <t>民族工作专项</t>
    </r>
  </si>
  <si>
    <r>
      <rPr>
        <sz val="11"/>
        <rFont val="Times New Roman"/>
        <charset val="134"/>
      </rPr>
      <t xml:space="preserve">    </t>
    </r>
    <r>
      <rPr>
        <sz val="11"/>
        <rFont val="宋体"/>
        <charset val="134"/>
      </rPr>
      <t>民族工作专项</t>
    </r>
  </si>
  <si>
    <r>
      <rPr>
        <b/>
        <sz val="11"/>
        <color theme="1"/>
        <rFont val="Times New Roman"/>
        <charset val="134"/>
      </rPr>
      <t xml:space="preserve">  </t>
    </r>
    <r>
      <rPr>
        <b/>
        <sz val="11"/>
        <color theme="1"/>
        <rFont val="宋体"/>
        <charset val="134"/>
      </rPr>
      <t>档案事务</t>
    </r>
  </si>
  <si>
    <r>
      <rPr>
        <sz val="11"/>
        <rFont val="Times New Roman"/>
        <charset val="134"/>
      </rPr>
      <t xml:space="preserve">    </t>
    </r>
    <r>
      <rPr>
        <sz val="11"/>
        <rFont val="宋体"/>
        <charset val="134"/>
      </rPr>
      <t>其他民族事务支出</t>
    </r>
  </si>
  <si>
    <r>
      <rPr>
        <sz val="11"/>
        <color theme="1"/>
        <rFont val="Times New Roman"/>
        <charset val="134"/>
      </rPr>
      <t xml:space="preserve">    </t>
    </r>
    <r>
      <rPr>
        <sz val="11"/>
        <color theme="1"/>
        <rFont val="宋体"/>
        <charset val="134"/>
      </rPr>
      <t>档案馆</t>
    </r>
  </si>
  <si>
    <r>
      <rPr>
        <b/>
        <sz val="11"/>
        <rFont val="Times New Roman"/>
        <charset val="134"/>
      </rPr>
      <t xml:space="preserve">  </t>
    </r>
    <r>
      <rPr>
        <b/>
        <sz val="11"/>
        <rFont val="宋体"/>
        <charset val="134"/>
      </rPr>
      <t>档案事务</t>
    </r>
  </si>
  <si>
    <r>
      <rPr>
        <b/>
        <sz val="11"/>
        <color theme="1"/>
        <rFont val="Times New Roman"/>
        <charset val="134"/>
      </rPr>
      <t xml:space="preserve">  </t>
    </r>
    <r>
      <rPr>
        <b/>
        <sz val="11"/>
        <color theme="1"/>
        <rFont val="宋体"/>
        <charset val="134"/>
      </rPr>
      <t>民主党派及工商联事务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</si>
  <si>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</si>
  <si>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其他档案事务支出</t>
    </r>
  </si>
  <si>
    <r>
      <rPr>
        <b/>
        <sz val="11"/>
        <color theme="1"/>
        <rFont val="Times New Roman"/>
        <charset val="134"/>
      </rPr>
      <t xml:space="preserve">  </t>
    </r>
    <r>
      <rPr>
        <b/>
        <sz val="11"/>
        <color theme="1"/>
        <rFont val="宋体"/>
        <charset val="134"/>
      </rPr>
      <t>群众团体事务</t>
    </r>
  </si>
  <si>
    <r>
      <rPr>
        <b/>
        <sz val="11"/>
        <rFont val="Times New Roman"/>
        <charset val="134"/>
      </rPr>
      <t xml:space="preserve">  </t>
    </r>
    <r>
      <rPr>
        <b/>
        <sz val="11"/>
        <rFont val="宋体"/>
        <charset val="134"/>
      </rPr>
      <t>民主党派及工商联事务</t>
    </r>
  </si>
  <si>
    <r>
      <rPr>
        <sz val="11"/>
        <rFont val="Times New Roman"/>
        <charset val="134"/>
      </rPr>
      <t xml:space="preserve">    </t>
    </r>
    <r>
      <rPr>
        <sz val="11"/>
        <rFont val="宋体"/>
        <charset val="134"/>
      </rPr>
      <t>其他民主党派及工商联事务支出</t>
    </r>
  </si>
  <si>
    <r>
      <rPr>
        <sz val="11"/>
        <color theme="1"/>
        <rFont val="Times New Roman"/>
        <charset val="134"/>
      </rPr>
      <t xml:space="preserve">    </t>
    </r>
    <r>
      <rPr>
        <sz val="11"/>
        <color theme="1"/>
        <rFont val="宋体"/>
        <charset val="134"/>
      </rPr>
      <t>其他群众团体事务支出</t>
    </r>
  </si>
  <si>
    <r>
      <rPr>
        <b/>
        <sz val="11"/>
        <rFont val="Times New Roman"/>
        <charset val="134"/>
      </rPr>
      <t xml:space="preserve">  </t>
    </r>
    <r>
      <rPr>
        <b/>
        <sz val="11"/>
        <rFont val="宋体"/>
        <charset val="134"/>
      </rPr>
      <t>群众团体事务</t>
    </r>
  </si>
  <si>
    <r>
      <rPr>
        <b/>
        <sz val="11"/>
        <color theme="1"/>
        <rFont val="Times New Roman"/>
        <charset val="134"/>
      </rPr>
      <t xml:space="preserve">  </t>
    </r>
    <r>
      <rPr>
        <b/>
        <sz val="11"/>
        <color theme="1"/>
        <rFont val="宋体"/>
        <charset val="134"/>
      </rPr>
      <t>党委办公厅（室）及相关机构事务</t>
    </r>
  </si>
  <si>
    <r>
      <rPr>
        <sz val="11"/>
        <color theme="1"/>
        <rFont val="Times New Roman"/>
        <charset val="134"/>
      </rPr>
      <t xml:space="preserve">    </t>
    </r>
    <r>
      <rPr>
        <sz val="11"/>
        <color theme="1"/>
        <rFont val="宋体"/>
        <charset val="134"/>
      </rPr>
      <t>专项业务</t>
    </r>
  </si>
  <si>
    <r>
      <rPr>
        <sz val="11"/>
        <rFont val="Times New Roman"/>
        <charset val="134"/>
      </rPr>
      <t xml:space="preserve">    </t>
    </r>
    <r>
      <rPr>
        <sz val="11"/>
        <rFont val="宋体"/>
        <charset val="134"/>
      </rPr>
      <t>其他群众团体事务支出</t>
    </r>
  </si>
  <si>
    <r>
      <rPr>
        <b/>
        <sz val="11"/>
        <rFont val="Times New Roman"/>
        <charset val="134"/>
      </rPr>
      <t xml:space="preserve">  </t>
    </r>
    <r>
      <rPr>
        <b/>
        <sz val="11"/>
        <rFont val="宋体"/>
        <charset val="134"/>
      </rPr>
      <t>党委办公厅</t>
    </r>
    <r>
      <rPr>
        <b/>
        <sz val="11"/>
        <rFont val="Times New Roman"/>
        <charset val="134"/>
      </rPr>
      <t>(</t>
    </r>
    <r>
      <rPr>
        <b/>
        <sz val="11"/>
        <rFont val="宋体"/>
        <charset val="134"/>
      </rPr>
      <t>室</t>
    </r>
    <r>
      <rPr>
        <b/>
        <sz val="11"/>
        <rFont val="Times New Roman"/>
        <charset val="134"/>
      </rPr>
      <t>)</t>
    </r>
    <r>
      <rPr>
        <b/>
        <sz val="11"/>
        <rFont val="宋体"/>
        <charset val="134"/>
      </rPr>
      <t>及相关机构事务</t>
    </r>
  </si>
  <si>
    <r>
      <rPr>
        <b/>
        <sz val="11"/>
        <color theme="1"/>
        <rFont val="Times New Roman"/>
        <charset val="134"/>
      </rPr>
      <t xml:space="preserve">  </t>
    </r>
    <r>
      <rPr>
        <b/>
        <sz val="11"/>
        <color theme="1"/>
        <rFont val="宋体"/>
        <charset val="134"/>
      </rPr>
      <t>组织事务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</si>
  <si>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</si>
  <si>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</si>
  <si>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b/>
        <sz val="11"/>
        <color theme="1"/>
        <rFont val="Times New Roman"/>
        <charset val="134"/>
      </rPr>
      <t xml:space="preserve">  </t>
    </r>
    <r>
      <rPr>
        <b/>
        <sz val="11"/>
        <color theme="1"/>
        <rFont val="宋体"/>
        <charset val="134"/>
      </rPr>
      <t>宣传事务</t>
    </r>
  </si>
  <si>
    <r>
      <rPr>
        <b/>
        <sz val="11"/>
        <rFont val="Times New Roman"/>
        <charset val="134"/>
      </rPr>
      <t xml:space="preserve">  </t>
    </r>
    <r>
      <rPr>
        <b/>
        <sz val="11"/>
        <rFont val="宋体"/>
        <charset val="134"/>
      </rPr>
      <t>组织事务</t>
    </r>
  </si>
  <si>
    <r>
      <rPr>
        <sz val="11"/>
        <color theme="1"/>
        <rFont val="Times New Roman"/>
        <charset val="134"/>
      </rPr>
      <t xml:space="preserve">    </t>
    </r>
    <r>
      <rPr>
        <sz val="11"/>
        <color theme="1"/>
        <rFont val="宋体"/>
        <charset val="134"/>
      </rPr>
      <t>其他宣传事务支出</t>
    </r>
  </si>
  <si>
    <r>
      <rPr>
        <sz val="11"/>
        <rFont val="Times New Roman"/>
        <charset val="134"/>
      </rPr>
      <t xml:space="preserve">    </t>
    </r>
    <r>
      <rPr>
        <sz val="11"/>
        <rFont val="宋体"/>
        <charset val="134"/>
      </rPr>
      <t>其他组织事务支出</t>
    </r>
  </si>
  <si>
    <r>
      <rPr>
        <b/>
        <sz val="11"/>
        <rFont val="Times New Roman"/>
        <charset val="134"/>
      </rPr>
      <t xml:space="preserve">  </t>
    </r>
    <r>
      <rPr>
        <b/>
        <sz val="11"/>
        <rFont val="宋体"/>
        <charset val="134"/>
      </rPr>
      <t>宣传事务</t>
    </r>
  </si>
  <si>
    <r>
      <rPr>
        <b/>
        <sz val="11"/>
        <color theme="1"/>
        <rFont val="Times New Roman"/>
        <charset val="134"/>
      </rPr>
      <t xml:space="preserve">  </t>
    </r>
    <r>
      <rPr>
        <b/>
        <sz val="11"/>
        <color theme="1"/>
        <rFont val="宋体"/>
        <charset val="134"/>
      </rPr>
      <t>统战事务</t>
    </r>
  </si>
  <si>
    <r>
      <rPr>
        <sz val="11"/>
        <color theme="1"/>
        <rFont val="Times New Roman"/>
        <charset val="134"/>
      </rPr>
      <t xml:space="preserve">    </t>
    </r>
    <r>
      <rPr>
        <sz val="11"/>
        <color theme="1"/>
        <rFont val="宋体"/>
        <charset val="134"/>
      </rPr>
      <t>宗教事务</t>
    </r>
  </si>
  <si>
    <r>
      <rPr>
        <sz val="11"/>
        <rFont val="Times New Roman"/>
        <charset val="134"/>
      </rPr>
      <t xml:space="preserve">    </t>
    </r>
    <r>
      <rPr>
        <sz val="11"/>
        <rFont val="宋体"/>
        <charset val="134"/>
      </rPr>
      <t>其他宣传事务支出</t>
    </r>
  </si>
  <si>
    <r>
      <rPr>
        <b/>
        <sz val="11"/>
        <rFont val="Times New Roman"/>
        <charset val="134"/>
      </rPr>
      <t xml:space="preserve">  </t>
    </r>
    <r>
      <rPr>
        <b/>
        <sz val="11"/>
        <rFont val="宋体"/>
        <charset val="134"/>
      </rPr>
      <t>统战事务</t>
    </r>
  </si>
  <si>
    <r>
      <rPr>
        <b/>
        <sz val="11"/>
        <color theme="1"/>
        <rFont val="Times New Roman"/>
        <charset val="134"/>
      </rPr>
      <t xml:space="preserve">  </t>
    </r>
    <r>
      <rPr>
        <b/>
        <sz val="11"/>
        <color theme="1"/>
        <rFont val="宋体"/>
        <charset val="134"/>
      </rPr>
      <t>市场监督管理事务</t>
    </r>
  </si>
  <si>
    <r>
      <rPr>
        <sz val="11"/>
        <rFont val="Times New Roman"/>
        <charset val="134"/>
      </rPr>
      <t xml:space="preserve">    </t>
    </r>
    <r>
      <rPr>
        <sz val="11"/>
        <rFont val="宋体"/>
        <charset val="134"/>
      </rPr>
      <t>宗教事务</t>
    </r>
  </si>
  <si>
    <r>
      <rPr>
        <sz val="11"/>
        <color theme="1"/>
        <rFont val="Times New Roman"/>
        <charset val="134"/>
      </rPr>
      <t xml:space="preserve">    </t>
    </r>
    <r>
      <rPr>
        <sz val="11"/>
        <color theme="1"/>
        <rFont val="宋体"/>
        <charset val="134"/>
      </rPr>
      <t>市场监督管理专项</t>
    </r>
  </si>
  <si>
    <r>
      <rPr>
        <sz val="11"/>
        <rFont val="Times New Roman"/>
        <charset val="134"/>
      </rPr>
      <t xml:space="preserve">    </t>
    </r>
    <r>
      <rPr>
        <sz val="11"/>
        <rFont val="宋体"/>
        <charset val="134"/>
      </rPr>
      <t>其他统战事务支出</t>
    </r>
  </si>
  <si>
    <r>
      <rPr>
        <b/>
        <sz val="11"/>
        <rFont val="Times New Roman"/>
        <charset val="134"/>
      </rPr>
      <t xml:space="preserve">  </t>
    </r>
    <r>
      <rPr>
        <b/>
        <sz val="11"/>
        <rFont val="宋体"/>
        <charset val="134"/>
      </rPr>
      <t>市场监督管理事务</t>
    </r>
  </si>
  <si>
    <r>
      <rPr>
        <sz val="11"/>
        <color theme="1"/>
        <rFont val="Times New Roman"/>
        <charset val="134"/>
      </rPr>
      <t xml:space="preserve">    </t>
    </r>
    <r>
      <rPr>
        <sz val="11"/>
        <color theme="1"/>
        <rFont val="宋体"/>
        <charset val="134"/>
      </rPr>
      <t>其他市场监督管理事务支出</t>
    </r>
  </si>
  <si>
    <r>
      <rPr>
        <sz val="11"/>
        <rFont val="Times New Roman"/>
        <charset val="134"/>
      </rPr>
      <t xml:space="preserve">    </t>
    </r>
    <r>
      <rPr>
        <sz val="11"/>
        <rFont val="宋体"/>
        <charset val="134"/>
      </rPr>
      <t>药品事务</t>
    </r>
  </si>
  <si>
    <r>
      <rPr>
        <b/>
        <sz val="11"/>
        <color theme="1"/>
        <rFont val="Times New Roman"/>
        <charset val="134"/>
      </rPr>
      <t xml:space="preserve">  </t>
    </r>
    <r>
      <rPr>
        <b/>
        <sz val="11"/>
        <color theme="1"/>
        <rFont val="宋体"/>
        <charset val="134"/>
      </rPr>
      <t>其他一般公共服务支出</t>
    </r>
  </si>
  <si>
    <r>
      <rPr>
        <sz val="11"/>
        <rFont val="Times New Roman"/>
        <charset val="134"/>
      </rPr>
      <t xml:space="preserve">    </t>
    </r>
    <r>
      <rPr>
        <sz val="11"/>
        <rFont val="宋体"/>
        <charset val="134"/>
      </rPr>
      <t>食品安全监管</t>
    </r>
  </si>
  <si>
    <r>
      <rPr>
        <sz val="11"/>
        <color theme="1"/>
        <rFont val="Times New Roman"/>
        <charset val="134"/>
      </rPr>
      <t xml:space="preserve">    </t>
    </r>
    <r>
      <rPr>
        <sz val="11"/>
        <color theme="1"/>
        <rFont val="宋体"/>
        <charset val="134"/>
      </rPr>
      <t>其他一般公共服务支出</t>
    </r>
  </si>
  <si>
    <t>二、公共安全支出</t>
  </si>
  <si>
    <r>
      <rPr>
        <b/>
        <sz val="11"/>
        <rFont val="Times New Roman"/>
        <charset val="134"/>
      </rPr>
      <t xml:space="preserve">  </t>
    </r>
    <r>
      <rPr>
        <b/>
        <sz val="11"/>
        <rFont val="宋体"/>
        <charset val="134"/>
      </rPr>
      <t>其他一般公共服务支出</t>
    </r>
    <r>
      <rPr>
        <b/>
        <sz val="11"/>
        <rFont val="Times New Roman"/>
        <charset val="134"/>
      </rPr>
      <t>(</t>
    </r>
    <r>
      <rPr>
        <b/>
        <sz val="11"/>
        <rFont val="宋体"/>
        <charset val="134"/>
      </rPr>
      <t>款</t>
    </r>
    <r>
      <rPr>
        <b/>
        <sz val="11"/>
        <rFont val="Times New Roman"/>
        <charset val="134"/>
      </rPr>
      <t>)</t>
    </r>
  </si>
  <si>
    <r>
      <rPr>
        <b/>
        <sz val="11"/>
        <color theme="1"/>
        <rFont val="Times New Roman"/>
        <charset val="134"/>
      </rPr>
      <t xml:space="preserve">  </t>
    </r>
    <r>
      <rPr>
        <b/>
        <sz val="11"/>
        <color theme="1"/>
        <rFont val="宋体"/>
        <charset val="134"/>
      </rPr>
      <t>公安</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</si>
  <si>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项</t>
    </r>
    <r>
      <rPr>
        <sz val="11"/>
        <rFont val="Times New Roman"/>
        <charset val="134"/>
      </rPr>
      <t>)</t>
    </r>
  </si>
  <si>
    <t>公共安全支出</t>
  </si>
  <si>
    <r>
      <rPr>
        <b/>
        <sz val="11"/>
        <rFont val="Times New Roman"/>
        <charset val="134"/>
      </rPr>
      <t xml:space="preserve">  </t>
    </r>
    <r>
      <rPr>
        <b/>
        <sz val="11"/>
        <rFont val="宋体"/>
        <charset val="134"/>
      </rPr>
      <t>公安</t>
    </r>
  </si>
  <si>
    <r>
      <rPr>
        <sz val="11"/>
        <color theme="1"/>
        <rFont val="Times New Roman"/>
        <charset val="134"/>
      </rPr>
      <t xml:space="preserve">    </t>
    </r>
    <r>
      <rPr>
        <sz val="11"/>
        <color theme="1"/>
        <rFont val="宋体"/>
        <charset val="134"/>
      </rPr>
      <t>执法办案</t>
    </r>
  </si>
  <si>
    <r>
      <rPr>
        <sz val="11"/>
        <color theme="1"/>
        <rFont val="Times New Roman"/>
        <charset val="134"/>
      </rPr>
      <t xml:space="preserve">    </t>
    </r>
    <r>
      <rPr>
        <sz val="11"/>
        <color theme="1"/>
        <rFont val="宋体"/>
        <charset val="134"/>
      </rPr>
      <t>其他公安支出</t>
    </r>
  </si>
  <si>
    <r>
      <rPr>
        <b/>
        <sz val="11"/>
        <color theme="1"/>
        <rFont val="Times New Roman"/>
        <charset val="134"/>
      </rPr>
      <t xml:space="preserve">  </t>
    </r>
    <r>
      <rPr>
        <b/>
        <sz val="11"/>
        <color theme="1"/>
        <rFont val="宋体"/>
        <charset val="134"/>
      </rPr>
      <t>检察</t>
    </r>
  </si>
  <si>
    <r>
      <rPr>
        <sz val="11"/>
        <rFont val="Times New Roman"/>
        <charset val="134"/>
      </rPr>
      <t xml:space="preserve">    </t>
    </r>
    <r>
      <rPr>
        <sz val="11"/>
        <rFont val="宋体"/>
        <charset val="134"/>
      </rPr>
      <t>其他公安支出</t>
    </r>
  </si>
  <si>
    <r>
      <rPr>
        <b/>
        <sz val="11"/>
        <rFont val="Times New Roman"/>
        <charset val="134"/>
      </rPr>
      <t xml:space="preserve">  </t>
    </r>
    <r>
      <rPr>
        <b/>
        <sz val="11"/>
        <rFont val="宋体"/>
        <charset val="134"/>
      </rPr>
      <t>检察</t>
    </r>
  </si>
  <si>
    <r>
      <rPr>
        <b/>
        <sz val="11"/>
        <color theme="1"/>
        <rFont val="Times New Roman"/>
        <charset val="134"/>
      </rPr>
      <t xml:space="preserve">  </t>
    </r>
    <r>
      <rPr>
        <b/>
        <sz val="11"/>
        <color theme="1"/>
        <rFont val="宋体"/>
        <charset val="134"/>
      </rPr>
      <t>法院</t>
    </r>
  </si>
  <si>
    <r>
      <rPr>
        <sz val="11"/>
        <rFont val="Times New Roman"/>
        <charset val="134"/>
      </rPr>
      <t xml:space="preserve">    </t>
    </r>
    <r>
      <rPr>
        <sz val="11"/>
        <rFont val="宋体"/>
        <charset val="134"/>
      </rPr>
      <t>其他检察支出</t>
    </r>
  </si>
  <si>
    <r>
      <rPr>
        <sz val="11"/>
        <color theme="1"/>
        <rFont val="Times New Roman"/>
        <charset val="134"/>
      </rPr>
      <t xml:space="preserve">    </t>
    </r>
    <r>
      <rPr>
        <sz val="11"/>
        <color theme="1"/>
        <rFont val="宋体"/>
        <charset val="134"/>
      </rPr>
      <t>案件审判</t>
    </r>
  </si>
  <si>
    <r>
      <rPr>
        <b/>
        <sz val="11"/>
        <rFont val="Times New Roman"/>
        <charset val="134"/>
      </rPr>
      <t xml:space="preserve">  </t>
    </r>
    <r>
      <rPr>
        <b/>
        <sz val="11"/>
        <rFont val="宋体"/>
        <charset val="134"/>
      </rPr>
      <t>法院</t>
    </r>
  </si>
  <si>
    <r>
      <rPr>
        <b/>
        <sz val="11"/>
        <color theme="1"/>
        <rFont val="Times New Roman"/>
        <charset val="134"/>
      </rPr>
      <t xml:space="preserve">  </t>
    </r>
    <r>
      <rPr>
        <b/>
        <sz val="11"/>
        <color theme="1"/>
        <rFont val="宋体"/>
        <charset val="134"/>
      </rPr>
      <t>司法</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</si>
  <si>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</si>
  <si>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其他法院支出</t>
    </r>
  </si>
  <si>
    <r>
      <rPr>
        <sz val="11"/>
        <color theme="1"/>
        <rFont val="Times New Roman"/>
        <charset val="134"/>
      </rPr>
      <t xml:space="preserve">    </t>
    </r>
    <r>
      <rPr>
        <sz val="11"/>
        <color theme="1"/>
        <rFont val="宋体"/>
        <charset val="134"/>
      </rPr>
      <t>法律援助</t>
    </r>
  </si>
  <si>
    <r>
      <rPr>
        <b/>
        <sz val="11"/>
        <rFont val="Times New Roman"/>
        <charset val="134"/>
      </rPr>
      <t xml:space="preserve">  </t>
    </r>
    <r>
      <rPr>
        <b/>
        <sz val="11"/>
        <rFont val="宋体"/>
        <charset val="134"/>
      </rPr>
      <t>司法</t>
    </r>
  </si>
  <si>
    <r>
      <rPr>
        <b/>
        <sz val="11"/>
        <color theme="1"/>
        <rFont val="Times New Roman"/>
        <charset val="134"/>
      </rPr>
      <t xml:space="preserve">  </t>
    </r>
    <r>
      <rPr>
        <b/>
        <sz val="11"/>
        <color theme="1"/>
        <rFont val="宋体"/>
        <charset val="134"/>
      </rPr>
      <t>其他公共安全支出</t>
    </r>
  </si>
  <si>
    <r>
      <rPr>
        <sz val="11"/>
        <color theme="1"/>
        <rFont val="Times New Roman"/>
        <charset val="134"/>
      </rPr>
      <t xml:space="preserve">    </t>
    </r>
    <r>
      <rPr>
        <sz val="11"/>
        <color theme="1"/>
        <rFont val="宋体"/>
        <charset val="134"/>
      </rPr>
      <t>其他公共安全支出</t>
    </r>
  </si>
  <si>
    <r>
      <rPr>
        <sz val="11"/>
        <rFont val="Times New Roman"/>
        <charset val="134"/>
      </rPr>
      <t xml:space="preserve">    </t>
    </r>
    <r>
      <rPr>
        <sz val="11"/>
        <rFont val="宋体"/>
        <charset val="134"/>
      </rPr>
      <t>普法宣传</t>
    </r>
  </si>
  <si>
    <t>三、教育支出</t>
  </si>
  <si>
    <r>
      <rPr>
        <sz val="11"/>
        <rFont val="Times New Roman"/>
        <charset val="134"/>
      </rPr>
      <t xml:space="preserve">    </t>
    </r>
    <r>
      <rPr>
        <sz val="11"/>
        <rFont val="宋体"/>
        <charset val="134"/>
      </rPr>
      <t>法律援助</t>
    </r>
  </si>
  <si>
    <r>
      <rPr>
        <b/>
        <sz val="11"/>
        <color theme="1"/>
        <rFont val="Times New Roman"/>
        <charset val="134"/>
      </rPr>
      <t xml:space="preserve">  </t>
    </r>
    <r>
      <rPr>
        <b/>
        <sz val="11"/>
        <color theme="1"/>
        <rFont val="宋体"/>
        <charset val="134"/>
      </rPr>
      <t>教育管理事务</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</si>
  <si>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</si>
  <si>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法制建设</t>
    </r>
  </si>
  <si>
    <r>
      <rPr>
        <sz val="11"/>
        <color theme="1"/>
        <rFont val="Times New Roman"/>
        <charset val="134"/>
      </rPr>
      <t xml:space="preserve">    </t>
    </r>
    <r>
      <rPr>
        <sz val="11"/>
        <color theme="1"/>
        <rFont val="宋体"/>
        <charset val="134"/>
      </rPr>
      <t>其他教育管理事务支出</t>
    </r>
  </si>
  <si>
    <r>
      <rPr>
        <sz val="11"/>
        <rFont val="Times New Roman"/>
        <charset val="134"/>
      </rPr>
      <t xml:space="preserve">    </t>
    </r>
    <r>
      <rPr>
        <sz val="11"/>
        <rFont val="宋体"/>
        <charset val="134"/>
      </rPr>
      <t>其他司法支出</t>
    </r>
  </si>
  <si>
    <r>
      <rPr>
        <b/>
        <sz val="11"/>
        <color theme="1"/>
        <rFont val="Times New Roman"/>
        <charset val="134"/>
      </rPr>
      <t xml:space="preserve">  </t>
    </r>
    <r>
      <rPr>
        <b/>
        <sz val="11"/>
        <color theme="1"/>
        <rFont val="宋体"/>
        <charset val="134"/>
      </rPr>
      <t>普通教育</t>
    </r>
  </si>
  <si>
    <r>
      <rPr>
        <b/>
        <sz val="11"/>
        <rFont val="Times New Roman"/>
        <charset val="134"/>
      </rPr>
      <t xml:space="preserve">  </t>
    </r>
    <r>
      <rPr>
        <b/>
        <sz val="11"/>
        <rFont val="宋体"/>
        <charset val="134"/>
      </rPr>
      <t>其他公共安全支出</t>
    </r>
    <r>
      <rPr>
        <b/>
        <sz val="11"/>
        <rFont val="Times New Roman"/>
        <charset val="134"/>
      </rPr>
      <t>(</t>
    </r>
    <r>
      <rPr>
        <b/>
        <sz val="11"/>
        <rFont val="宋体"/>
        <charset val="134"/>
      </rPr>
      <t>款</t>
    </r>
    <r>
      <rPr>
        <b/>
        <sz val="11"/>
        <rFont val="Times New Roman"/>
        <charset val="134"/>
      </rPr>
      <t>)</t>
    </r>
  </si>
  <si>
    <r>
      <rPr>
        <sz val="11"/>
        <color theme="1"/>
        <rFont val="Times New Roman"/>
        <charset val="134"/>
      </rPr>
      <t xml:space="preserve">    </t>
    </r>
    <r>
      <rPr>
        <sz val="11"/>
        <color theme="1"/>
        <rFont val="宋体"/>
        <charset val="134"/>
      </rPr>
      <t>学前教育</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</si>
  <si>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项</t>
    </r>
    <r>
      <rPr>
        <sz val="11"/>
        <rFont val="Times New Roman"/>
        <charset val="134"/>
      </rPr>
      <t>)</t>
    </r>
  </si>
  <si>
    <r>
      <rPr>
        <sz val="11"/>
        <color theme="1"/>
        <rFont val="Times New Roman"/>
        <charset val="134"/>
      </rPr>
      <t xml:space="preserve">    </t>
    </r>
    <r>
      <rPr>
        <sz val="11"/>
        <color theme="1"/>
        <rFont val="宋体"/>
        <charset val="134"/>
      </rPr>
      <t>小学教育</t>
    </r>
  </si>
  <si>
    <t>教育支出</t>
  </si>
  <si>
    <r>
      <rPr>
        <sz val="11"/>
        <color theme="1"/>
        <rFont val="Times New Roman"/>
        <charset val="134"/>
      </rPr>
      <t xml:space="preserve">    </t>
    </r>
    <r>
      <rPr>
        <sz val="11"/>
        <color theme="1"/>
        <rFont val="宋体"/>
        <charset val="134"/>
      </rPr>
      <t>初中教育</t>
    </r>
  </si>
  <si>
    <r>
      <rPr>
        <b/>
        <sz val="11"/>
        <rFont val="Times New Roman"/>
        <charset val="134"/>
      </rPr>
      <t xml:space="preserve">  </t>
    </r>
    <r>
      <rPr>
        <b/>
        <sz val="11"/>
        <rFont val="宋体"/>
        <charset val="134"/>
      </rPr>
      <t>教育管理事务</t>
    </r>
  </si>
  <si>
    <r>
      <rPr>
        <sz val="11"/>
        <color theme="1"/>
        <rFont val="Times New Roman"/>
        <charset val="134"/>
      </rPr>
      <t xml:space="preserve">    </t>
    </r>
    <r>
      <rPr>
        <sz val="11"/>
        <color theme="1"/>
        <rFont val="宋体"/>
        <charset val="134"/>
      </rPr>
      <t>高中教育</t>
    </r>
  </si>
  <si>
    <r>
      <rPr>
        <sz val="11"/>
        <rFont val="Times New Roman"/>
        <charset val="134"/>
      </rPr>
      <t xml:space="preserve">    </t>
    </r>
    <r>
      <rPr>
        <sz val="11"/>
        <rFont val="宋体"/>
        <charset val="134"/>
      </rPr>
      <t>其他教育管理事务支出</t>
    </r>
  </si>
  <si>
    <r>
      <rPr>
        <b/>
        <sz val="11"/>
        <rFont val="Times New Roman"/>
        <charset val="134"/>
      </rPr>
      <t xml:space="preserve">  </t>
    </r>
    <r>
      <rPr>
        <b/>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</si>
  <si>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</si>
  <si>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</si>
  <si>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b/>
        <sz val="11"/>
        <color theme="1"/>
        <rFont val="Times New Roman"/>
        <charset val="134"/>
      </rPr>
      <t xml:space="preserve">  </t>
    </r>
    <r>
      <rPr>
        <b/>
        <sz val="11"/>
        <color theme="1"/>
        <rFont val="宋体"/>
        <charset val="134"/>
      </rPr>
      <t>进修及培训</t>
    </r>
  </si>
  <si>
    <r>
      <rPr>
        <sz val="11"/>
        <rFont val="Times New Roman"/>
        <charset val="134"/>
      </rPr>
      <t xml:space="preserve">    </t>
    </r>
    <r>
      <rPr>
        <sz val="11"/>
        <rFont val="宋体"/>
        <charset val="134"/>
      </rPr>
      <t>初中教育</t>
    </r>
  </si>
  <si>
    <r>
      <rPr>
        <sz val="11"/>
        <color theme="1"/>
        <rFont val="Times New Roman"/>
        <charset val="134"/>
      </rPr>
      <t xml:space="preserve">    </t>
    </r>
    <r>
      <rPr>
        <sz val="11"/>
        <color theme="1"/>
        <rFont val="宋体"/>
        <charset val="134"/>
      </rPr>
      <t>教师进修</t>
    </r>
  </si>
  <si>
    <r>
      <rPr>
        <sz val="11"/>
        <rFont val="Times New Roman"/>
        <charset val="134"/>
      </rPr>
      <t xml:space="preserve">    </t>
    </r>
    <r>
      <rPr>
        <sz val="11"/>
        <rFont val="宋体"/>
        <charset val="134"/>
      </rPr>
      <t>高中教育</t>
    </r>
  </si>
  <si>
    <r>
      <rPr>
        <sz val="11"/>
        <color theme="1"/>
        <rFont val="Times New Roman"/>
        <charset val="134"/>
      </rPr>
      <t xml:space="preserve">    </t>
    </r>
    <r>
      <rPr>
        <sz val="11"/>
        <color theme="1"/>
        <rFont val="宋体"/>
        <charset val="134"/>
      </rPr>
      <t>干部教育</t>
    </r>
  </si>
  <si>
    <r>
      <rPr>
        <sz val="11"/>
        <rFont val="Times New Roman"/>
        <charset val="134"/>
      </rPr>
      <t xml:space="preserve">    </t>
    </r>
    <r>
      <rPr>
        <sz val="11"/>
        <rFont val="宋体"/>
        <charset val="134"/>
      </rPr>
      <t>高等教育</t>
    </r>
  </si>
  <si>
    <r>
      <rPr>
        <b/>
        <sz val="11"/>
        <color theme="1"/>
        <rFont val="Times New Roman"/>
        <charset val="134"/>
      </rPr>
      <t xml:space="preserve">  </t>
    </r>
    <r>
      <rPr>
        <b/>
        <sz val="11"/>
        <color theme="1"/>
        <rFont val="宋体"/>
        <charset val="134"/>
      </rPr>
      <t>教育费附加安排的支出</t>
    </r>
  </si>
  <si>
    <r>
      <rPr>
        <b/>
        <sz val="11"/>
        <rFont val="Times New Roman"/>
        <charset val="134"/>
      </rPr>
      <t xml:space="preserve">  </t>
    </r>
    <r>
      <rPr>
        <b/>
        <sz val="11"/>
        <rFont val="宋体"/>
        <charset val="134"/>
      </rPr>
      <t>职业教育</t>
    </r>
  </si>
  <si>
    <r>
      <rPr>
        <sz val="11"/>
        <color theme="1"/>
        <rFont val="Times New Roman"/>
        <charset val="134"/>
      </rPr>
      <t xml:space="preserve">    </t>
    </r>
    <r>
      <rPr>
        <sz val="11"/>
        <color theme="1"/>
        <rFont val="宋体"/>
        <charset val="134"/>
      </rPr>
      <t>其他教育费附加安排的支出</t>
    </r>
  </si>
  <si>
    <r>
      <rPr>
        <sz val="11"/>
        <rFont val="Times New Roman"/>
        <charset val="134"/>
      </rPr>
      <t xml:space="preserve">    </t>
    </r>
    <r>
      <rPr>
        <sz val="11"/>
        <rFont val="宋体"/>
        <charset val="134"/>
      </rPr>
      <t>中等职业教育</t>
    </r>
  </si>
  <si>
    <r>
      <rPr>
        <b/>
        <sz val="11"/>
        <color theme="1"/>
        <rFont val="Times New Roman"/>
        <charset val="134"/>
      </rPr>
      <t xml:space="preserve">  </t>
    </r>
    <r>
      <rPr>
        <b/>
        <sz val="11"/>
        <color theme="1"/>
        <rFont val="宋体"/>
        <charset val="134"/>
      </rPr>
      <t>其他教育支出</t>
    </r>
  </si>
  <si>
    <r>
      <rPr>
        <sz val="11"/>
        <rFont val="Times New Roman"/>
        <charset val="134"/>
      </rPr>
      <t xml:space="preserve">    </t>
    </r>
    <r>
      <rPr>
        <sz val="11"/>
        <rFont val="宋体"/>
        <charset val="134"/>
      </rPr>
      <t>技校教育</t>
    </r>
  </si>
  <si>
    <r>
      <rPr>
        <sz val="11"/>
        <color theme="1"/>
        <rFont val="Times New Roman"/>
        <charset val="134"/>
      </rPr>
      <t xml:space="preserve">    </t>
    </r>
    <r>
      <rPr>
        <sz val="11"/>
        <color theme="1"/>
        <rFont val="宋体"/>
        <charset val="134"/>
      </rPr>
      <t>其他教育支出</t>
    </r>
  </si>
  <si>
    <r>
      <rPr>
        <b/>
        <sz val="11"/>
        <rFont val="Times New Roman"/>
        <charset val="134"/>
      </rPr>
      <t xml:space="preserve">  </t>
    </r>
    <r>
      <rPr>
        <b/>
        <sz val="11"/>
        <rFont val="宋体"/>
        <charset val="134"/>
      </rPr>
      <t>进修及培训</t>
    </r>
  </si>
  <si>
    <t>四、科学技术支出</t>
  </si>
  <si>
    <r>
      <rPr>
        <sz val="11"/>
        <rFont val="Times New Roman"/>
        <charset val="134"/>
      </rPr>
      <t xml:space="preserve">    </t>
    </r>
    <r>
      <rPr>
        <sz val="11"/>
        <rFont val="宋体"/>
        <charset val="134"/>
      </rPr>
      <t>教师进修</t>
    </r>
  </si>
  <si>
    <r>
      <rPr>
        <b/>
        <sz val="11"/>
        <color theme="1"/>
        <rFont val="Times New Roman"/>
        <charset val="134"/>
      </rPr>
      <t xml:space="preserve">  </t>
    </r>
    <r>
      <rPr>
        <b/>
        <sz val="11"/>
        <color theme="1"/>
        <rFont val="宋体"/>
        <charset val="134"/>
      </rPr>
      <t>科学技术管理事务</t>
    </r>
  </si>
  <si>
    <r>
      <rPr>
        <sz val="11"/>
        <rFont val="Times New Roman"/>
        <charset val="134"/>
      </rPr>
      <t xml:space="preserve">    </t>
    </r>
    <r>
      <rPr>
        <sz val="11"/>
        <rFont val="宋体"/>
        <charset val="134"/>
      </rPr>
      <t>干部教育</t>
    </r>
  </si>
  <si>
    <r>
      <rPr>
        <b/>
        <sz val="11"/>
        <rFont val="Times New Roman"/>
        <charset val="134"/>
      </rPr>
      <t xml:space="preserve">  </t>
    </r>
    <r>
      <rPr>
        <b/>
        <sz val="11"/>
        <rFont val="宋体"/>
        <charset val="134"/>
      </rPr>
      <t>教育费附加安排的支出</t>
    </r>
  </si>
  <si>
    <r>
      <rPr>
        <sz val="11"/>
        <color theme="1"/>
        <rFont val="Times New Roman"/>
        <charset val="134"/>
      </rPr>
      <t xml:space="preserve">    </t>
    </r>
    <r>
      <rPr>
        <sz val="11"/>
        <color theme="1"/>
        <rFont val="宋体"/>
        <charset val="134"/>
      </rPr>
      <t>其他科学技术管理事务支出</t>
    </r>
  </si>
  <si>
    <r>
      <rPr>
        <sz val="11"/>
        <rFont val="Times New Roman"/>
        <charset val="134"/>
      </rPr>
      <t xml:space="preserve">    </t>
    </r>
    <r>
      <rPr>
        <sz val="11"/>
        <rFont val="宋体"/>
        <charset val="134"/>
      </rPr>
      <t>其他教育费附加安排的支出</t>
    </r>
  </si>
  <si>
    <r>
      <rPr>
        <b/>
        <sz val="11"/>
        <rFont val="Times New Roman"/>
        <charset val="134"/>
      </rPr>
      <t xml:space="preserve">  </t>
    </r>
    <r>
      <rPr>
        <b/>
        <sz val="11"/>
        <rFont val="宋体"/>
        <charset val="134"/>
      </rPr>
      <t>其他教育支出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</si>
  <si>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项</t>
    </r>
    <r>
      <rPr>
        <sz val="11"/>
        <rFont val="Times New Roman"/>
        <charset val="134"/>
      </rPr>
      <t>)</t>
    </r>
  </si>
  <si>
    <t>科学技术支出</t>
  </si>
  <si>
    <r>
      <rPr>
        <b/>
        <sz val="11"/>
        <rFont val="Times New Roman"/>
        <charset val="134"/>
      </rPr>
      <t xml:space="preserve">  </t>
    </r>
    <r>
      <rPr>
        <b/>
        <sz val="11"/>
        <rFont val="宋体"/>
        <charset val="134"/>
      </rPr>
      <t>科学技术管理事务</t>
    </r>
  </si>
  <si>
    <r>
      <rPr>
        <b/>
        <sz val="11"/>
        <color theme="1"/>
        <rFont val="Times New Roman"/>
        <charset val="134"/>
      </rPr>
      <t xml:space="preserve">  </t>
    </r>
    <r>
      <rPr>
        <b/>
        <sz val="11"/>
        <color theme="1"/>
        <rFont val="宋体"/>
        <charset val="134"/>
      </rPr>
      <t>科学技术普及</t>
    </r>
  </si>
  <si>
    <r>
      <rPr>
        <sz val="11"/>
        <rFont val="Times New Roman"/>
        <charset val="134"/>
      </rPr>
      <t xml:space="preserve">    </t>
    </r>
    <r>
      <rPr>
        <sz val="11"/>
        <rFont val="宋体"/>
        <charset val="134"/>
      </rPr>
      <t>其他科学技术管理事务支出</t>
    </r>
  </si>
  <si>
    <r>
      <rPr>
        <sz val="11"/>
        <color theme="1"/>
        <rFont val="Times New Roman"/>
        <charset val="134"/>
      </rPr>
      <t xml:space="preserve">    </t>
    </r>
    <r>
      <rPr>
        <sz val="11"/>
        <color theme="1"/>
        <rFont val="宋体"/>
        <charset val="134"/>
      </rPr>
      <t>科普活动</t>
    </r>
  </si>
  <si>
    <r>
      <rPr>
        <b/>
        <sz val="11"/>
        <rFont val="Times New Roman"/>
        <charset val="134"/>
      </rPr>
      <t xml:space="preserve">  </t>
    </r>
    <r>
      <rPr>
        <b/>
        <sz val="11"/>
        <rFont val="宋体"/>
        <charset val="134"/>
      </rPr>
      <t>技术研究与开发</t>
    </r>
  </si>
  <si>
    <r>
      <rPr>
        <sz val="11"/>
        <rFont val="Times New Roman"/>
        <charset val="134"/>
      </rPr>
      <t xml:space="preserve">    </t>
    </r>
    <r>
      <rPr>
        <sz val="11"/>
        <rFont val="宋体"/>
        <charset val="134"/>
      </rPr>
      <t>其他技术研究与开发支出</t>
    </r>
  </si>
  <si>
    <r>
      <rPr>
        <b/>
        <sz val="11"/>
        <color theme="1"/>
        <rFont val="Times New Roman"/>
        <charset val="134"/>
      </rPr>
      <t xml:space="preserve">  </t>
    </r>
    <r>
      <rPr>
        <b/>
        <sz val="11"/>
        <color theme="1"/>
        <rFont val="宋体"/>
        <charset val="134"/>
      </rPr>
      <t>其他科学技术支出</t>
    </r>
  </si>
  <si>
    <r>
      <rPr>
        <b/>
        <sz val="11"/>
        <rFont val="Times New Roman"/>
        <charset val="134"/>
      </rPr>
      <t xml:space="preserve">  </t>
    </r>
    <r>
      <rPr>
        <b/>
        <sz val="11"/>
        <rFont val="宋体"/>
        <charset val="134"/>
      </rPr>
      <t>科学技术普及</t>
    </r>
  </si>
  <si>
    <r>
      <rPr>
        <sz val="11"/>
        <color theme="1"/>
        <rFont val="Times New Roman"/>
        <charset val="134"/>
      </rPr>
      <t xml:space="preserve">    </t>
    </r>
    <r>
      <rPr>
        <sz val="11"/>
        <color theme="1"/>
        <rFont val="宋体"/>
        <charset val="134"/>
      </rPr>
      <t>其他科学技术支出</t>
    </r>
  </si>
  <si>
    <r>
      <rPr>
        <sz val="11"/>
        <rFont val="Times New Roman"/>
        <charset val="134"/>
      </rPr>
      <t xml:space="preserve">    </t>
    </r>
    <r>
      <rPr>
        <sz val="11"/>
        <rFont val="宋体"/>
        <charset val="134"/>
      </rPr>
      <t>科普活动</t>
    </r>
  </si>
  <si>
    <t>五、文化旅游体育与传媒支出</t>
  </si>
  <si>
    <r>
      <rPr>
        <sz val="11"/>
        <rFont val="Times New Roman"/>
        <charset val="134"/>
      </rPr>
      <t xml:space="preserve">    </t>
    </r>
    <r>
      <rPr>
        <sz val="11"/>
        <rFont val="宋体"/>
        <charset val="134"/>
      </rPr>
      <t>其他科学技术普及支出</t>
    </r>
  </si>
  <si>
    <r>
      <rPr>
        <b/>
        <sz val="11"/>
        <color theme="1"/>
        <rFont val="Times New Roman"/>
        <charset val="134"/>
      </rPr>
      <t xml:space="preserve">  </t>
    </r>
    <r>
      <rPr>
        <b/>
        <sz val="11"/>
        <color theme="1"/>
        <rFont val="宋体"/>
        <charset val="134"/>
      </rPr>
      <t>文化和旅游</t>
    </r>
  </si>
  <si>
    <r>
      <rPr>
        <b/>
        <sz val="11"/>
        <rFont val="Times New Roman"/>
        <charset val="134"/>
      </rPr>
      <t xml:space="preserve">  </t>
    </r>
    <r>
      <rPr>
        <b/>
        <sz val="11"/>
        <rFont val="宋体"/>
        <charset val="134"/>
      </rPr>
      <t>科技重大项目</t>
    </r>
  </si>
  <si>
    <r>
      <rPr>
        <sz val="11"/>
        <rFont val="Times New Roman"/>
        <charset val="134"/>
      </rPr>
      <t xml:space="preserve">    </t>
    </r>
    <r>
      <rPr>
        <sz val="11"/>
        <rFont val="宋体"/>
        <charset val="134"/>
      </rPr>
      <t>重点研发计划</t>
    </r>
  </si>
  <si>
    <r>
      <rPr>
        <sz val="11"/>
        <color theme="1"/>
        <rFont val="Times New Roman"/>
        <charset val="134"/>
      </rPr>
      <t xml:space="preserve">    </t>
    </r>
    <r>
      <rPr>
        <sz val="11"/>
        <color theme="1"/>
        <rFont val="宋体"/>
        <charset val="134"/>
      </rPr>
      <t>群众文化</t>
    </r>
  </si>
  <si>
    <t>文化旅游体育与传媒支出</t>
  </si>
  <si>
    <r>
      <rPr>
        <sz val="11"/>
        <color theme="1"/>
        <rFont val="Times New Roman"/>
        <charset val="134"/>
      </rPr>
      <t xml:space="preserve">    </t>
    </r>
    <r>
      <rPr>
        <sz val="11"/>
        <color theme="1"/>
        <rFont val="宋体"/>
        <charset val="134"/>
      </rPr>
      <t>文化创作与保护</t>
    </r>
  </si>
  <si>
    <r>
      <rPr>
        <b/>
        <sz val="11"/>
        <rFont val="Times New Roman"/>
        <charset val="134"/>
      </rPr>
      <t xml:space="preserve">  </t>
    </r>
    <r>
      <rPr>
        <b/>
        <sz val="11"/>
        <rFont val="宋体"/>
        <charset val="134"/>
      </rPr>
      <t>文化和旅游</t>
    </r>
  </si>
  <si>
    <r>
      <rPr>
        <sz val="11"/>
        <color theme="1"/>
        <rFont val="Times New Roman"/>
        <charset val="134"/>
      </rPr>
      <t xml:space="preserve">    </t>
    </r>
    <r>
      <rPr>
        <sz val="11"/>
        <color theme="1"/>
        <rFont val="宋体"/>
        <charset val="134"/>
      </rPr>
      <t>其他文化和旅游支出</t>
    </r>
  </si>
  <si>
    <r>
      <rPr>
        <b/>
        <sz val="11"/>
        <color theme="1"/>
        <rFont val="Times New Roman"/>
        <charset val="134"/>
      </rPr>
      <t xml:space="preserve">  </t>
    </r>
    <r>
      <rPr>
        <b/>
        <sz val="11"/>
        <color theme="1"/>
        <rFont val="宋体"/>
        <charset val="134"/>
      </rPr>
      <t>文物</t>
    </r>
  </si>
  <si>
    <r>
      <rPr>
        <sz val="11"/>
        <rFont val="Times New Roman"/>
        <charset val="134"/>
      </rPr>
      <t xml:space="preserve">    </t>
    </r>
    <r>
      <rPr>
        <sz val="11"/>
        <rFont val="宋体"/>
        <charset val="134"/>
      </rPr>
      <t>群众文化</t>
    </r>
  </si>
  <si>
    <r>
      <rPr>
        <sz val="11"/>
        <color theme="1"/>
        <rFont val="Times New Roman"/>
        <charset val="134"/>
      </rPr>
      <t xml:space="preserve">    </t>
    </r>
    <r>
      <rPr>
        <sz val="11"/>
        <color theme="1"/>
        <rFont val="宋体"/>
        <charset val="134"/>
      </rPr>
      <t>博物馆</t>
    </r>
  </si>
  <si>
    <r>
      <rPr>
        <sz val="11"/>
        <rFont val="Times New Roman"/>
        <charset val="134"/>
      </rPr>
      <t xml:space="preserve">    </t>
    </r>
    <r>
      <rPr>
        <sz val="11"/>
        <rFont val="宋体"/>
        <charset val="134"/>
      </rPr>
      <t>文化创作与保护</t>
    </r>
  </si>
  <si>
    <r>
      <rPr>
        <sz val="11"/>
        <color theme="1"/>
        <rFont val="Times New Roman"/>
        <charset val="134"/>
      </rPr>
      <t xml:space="preserve">    </t>
    </r>
    <r>
      <rPr>
        <sz val="11"/>
        <color theme="1"/>
        <rFont val="宋体"/>
        <charset val="134"/>
      </rPr>
      <t>其他文物支出</t>
    </r>
  </si>
  <si>
    <r>
      <rPr>
        <sz val="11"/>
        <rFont val="Times New Roman"/>
        <charset val="134"/>
      </rPr>
      <t xml:space="preserve">    </t>
    </r>
    <r>
      <rPr>
        <sz val="11"/>
        <rFont val="宋体"/>
        <charset val="134"/>
      </rPr>
      <t>旅游宣传</t>
    </r>
  </si>
  <si>
    <r>
      <rPr>
        <b/>
        <sz val="11"/>
        <color theme="1"/>
        <rFont val="Times New Roman"/>
        <charset val="134"/>
      </rPr>
      <t xml:space="preserve">  </t>
    </r>
    <r>
      <rPr>
        <b/>
        <sz val="11"/>
        <color theme="1"/>
        <rFont val="宋体"/>
        <charset val="134"/>
      </rPr>
      <t>体育</t>
    </r>
  </si>
  <si>
    <r>
      <rPr>
        <sz val="11"/>
        <rFont val="Times New Roman"/>
        <charset val="134"/>
      </rPr>
      <t xml:space="preserve">    </t>
    </r>
    <r>
      <rPr>
        <sz val="11"/>
        <rFont val="宋体"/>
        <charset val="134"/>
      </rPr>
      <t>其他文化和旅游支出</t>
    </r>
  </si>
  <si>
    <r>
      <rPr>
        <b/>
        <sz val="11"/>
        <rFont val="Times New Roman"/>
        <charset val="134"/>
      </rPr>
      <t xml:space="preserve">  </t>
    </r>
    <r>
      <rPr>
        <b/>
        <sz val="11"/>
        <rFont val="宋体"/>
        <charset val="134"/>
      </rPr>
      <t>文物</t>
    </r>
  </si>
  <si>
    <r>
      <rPr>
        <sz val="11"/>
        <rFont val="Times New Roman"/>
        <charset val="134"/>
      </rPr>
      <t xml:space="preserve">    </t>
    </r>
    <r>
      <rPr>
        <sz val="11"/>
        <rFont val="宋体"/>
        <charset val="134"/>
      </rPr>
      <t>文物保护</t>
    </r>
  </si>
  <si>
    <r>
      <rPr>
        <sz val="11"/>
        <color theme="1"/>
        <rFont val="Times New Roman"/>
        <charset val="134"/>
      </rPr>
      <t xml:space="preserve">    </t>
    </r>
    <r>
      <rPr>
        <sz val="11"/>
        <color theme="1"/>
        <rFont val="宋体"/>
        <charset val="134"/>
      </rPr>
      <t>其他体育支出</t>
    </r>
  </si>
  <si>
    <r>
      <rPr>
        <sz val="11"/>
        <rFont val="Times New Roman"/>
        <charset val="134"/>
      </rPr>
      <t xml:space="preserve">    </t>
    </r>
    <r>
      <rPr>
        <sz val="11"/>
        <rFont val="宋体"/>
        <charset val="134"/>
      </rPr>
      <t>博物馆</t>
    </r>
  </si>
  <si>
    <r>
      <rPr>
        <b/>
        <sz val="11"/>
        <color theme="1"/>
        <rFont val="Times New Roman"/>
        <charset val="134"/>
      </rPr>
      <t xml:space="preserve">  </t>
    </r>
    <r>
      <rPr>
        <b/>
        <sz val="11"/>
        <color theme="1"/>
        <rFont val="宋体"/>
        <charset val="134"/>
      </rPr>
      <t>新闻出版电影</t>
    </r>
  </si>
  <si>
    <r>
      <rPr>
        <sz val="11"/>
        <rFont val="Times New Roman"/>
        <charset val="134"/>
      </rPr>
      <t xml:space="preserve">    </t>
    </r>
    <r>
      <rPr>
        <sz val="11"/>
        <rFont val="宋体"/>
        <charset val="134"/>
      </rPr>
      <t>其他文物支出</t>
    </r>
  </si>
  <si>
    <r>
      <rPr>
        <b/>
        <sz val="11"/>
        <rFont val="Times New Roman"/>
        <charset val="134"/>
      </rPr>
      <t xml:space="preserve">  </t>
    </r>
    <r>
      <rPr>
        <b/>
        <sz val="11"/>
        <rFont val="宋体"/>
        <charset val="134"/>
      </rPr>
      <t>体育</t>
    </r>
  </si>
  <si>
    <r>
      <rPr>
        <sz val="11"/>
        <color theme="1"/>
        <rFont val="Times New Roman"/>
        <charset val="134"/>
      </rPr>
      <t xml:space="preserve">    </t>
    </r>
    <r>
      <rPr>
        <sz val="11"/>
        <color theme="1"/>
        <rFont val="宋体"/>
        <charset val="134"/>
      </rPr>
      <t>电影</t>
    </r>
  </si>
  <si>
    <r>
      <rPr>
        <sz val="11"/>
        <color theme="1"/>
        <rFont val="Times New Roman"/>
        <charset val="134"/>
      </rPr>
      <t xml:space="preserve">    </t>
    </r>
    <r>
      <rPr>
        <sz val="11"/>
        <color theme="1"/>
        <rFont val="宋体"/>
        <charset val="134"/>
      </rPr>
      <t>其他新闻出版电影支出</t>
    </r>
  </si>
  <si>
    <r>
      <rPr>
        <sz val="11"/>
        <rFont val="Times New Roman"/>
        <charset val="134"/>
      </rPr>
      <t xml:space="preserve">    </t>
    </r>
    <r>
      <rPr>
        <sz val="11"/>
        <rFont val="宋体"/>
        <charset val="134"/>
      </rPr>
      <t>其他体育支出</t>
    </r>
  </si>
  <si>
    <r>
      <rPr>
        <b/>
        <sz val="11"/>
        <color theme="1"/>
        <rFont val="Times New Roman"/>
        <charset val="134"/>
      </rPr>
      <t xml:space="preserve">  </t>
    </r>
    <r>
      <rPr>
        <b/>
        <sz val="11"/>
        <color theme="1"/>
        <rFont val="宋体"/>
        <charset val="134"/>
      </rPr>
      <t>广播电视</t>
    </r>
  </si>
  <si>
    <r>
      <rPr>
        <b/>
        <sz val="11"/>
        <rFont val="Times New Roman"/>
        <charset val="134"/>
      </rPr>
      <t xml:space="preserve">  </t>
    </r>
    <r>
      <rPr>
        <b/>
        <sz val="11"/>
        <rFont val="宋体"/>
        <charset val="134"/>
      </rPr>
      <t>新闻出版电影</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</si>
  <si>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</si>
  <si>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其他新闻出版电影支出</t>
    </r>
  </si>
  <si>
    <r>
      <rPr>
        <sz val="11"/>
        <color theme="1"/>
        <rFont val="Times New Roman"/>
        <charset val="134"/>
      </rPr>
      <t xml:space="preserve">    </t>
    </r>
    <r>
      <rPr>
        <sz val="11"/>
        <color theme="1"/>
        <rFont val="宋体"/>
        <charset val="134"/>
      </rPr>
      <t>电视</t>
    </r>
  </si>
  <si>
    <r>
      <rPr>
        <b/>
        <sz val="11"/>
        <rFont val="Times New Roman"/>
        <charset val="134"/>
      </rPr>
      <t xml:space="preserve">  </t>
    </r>
    <r>
      <rPr>
        <b/>
        <sz val="11"/>
        <rFont val="宋体"/>
        <charset val="134"/>
      </rPr>
      <t>广播电视</t>
    </r>
  </si>
  <si>
    <r>
      <rPr>
        <b/>
        <sz val="11"/>
        <color theme="1"/>
        <rFont val="Times New Roman"/>
        <charset val="134"/>
      </rPr>
      <t xml:space="preserve">  </t>
    </r>
    <r>
      <rPr>
        <b/>
        <sz val="11"/>
        <color theme="1"/>
        <rFont val="宋体"/>
        <charset val="134"/>
      </rPr>
      <t>其他文化体育与传媒支出</t>
    </r>
  </si>
  <si>
    <r>
      <rPr>
        <sz val="11"/>
        <rFont val="Times New Roman"/>
        <charset val="134"/>
      </rPr>
      <t xml:space="preserve">    </t>
    </r>
    <r>
      <rPr>
        <sz val="11"/>
        <rFont val="宋体"/>
        <charset val="134"/>
      </rPr>
      <t>广播</t>
    </r>
  </si>
  <si>
    <r>
      <rPr>
        <b/>
        <sz val="11"/>
        <rFont val="Times New Roman"/>
        <charset val="134"/>
      </rPr>
      <t xml:space="preserve">  </t>
    </r>
    <r>
      <rPr>
        <b/>
        <sz val="11"/>
        <rFont val="宋体"/>
        <charset val="134"/>
      </rPr>
      <t>其他文化旅游体育与传媒支出</t>
    </r>
    <r>
      <rPr>
        <b/>
        <sz val="11"/>
        <rFont val="Times New Roman"/>
        <charset val="134"/>
      </rPr>
      <t>(</t>
    </r>
    <r>
      <rPr>
        <b/>
        <sz val="11"/>
        <rFont val="宋体"/>
        <charset val="134"/>
      </rPr>
      <t>款</t>
    </r>
    <r>
      <rPr>
        <b/>
        <sz val="11"/>
        <rFont val="Times New Roman"/>
        <charset val="134"/>
      </rPr>
      <t>)</t>
    </r>
  </si>
  <si>
    <r>
      <rPr>
        <sz val="11"/>
        <color theme="1"/>
        <rFont val="Times New Roman"/>
        <charset val="134"/>
      </rPr>
      <t xml:space="preserve">    </t>
    </r>
    <r>
      <rPr>
        <sz val="11"/>
        <color theme="1"/>
        <rFont val="宋体"/>
        <charset val="134"/>
      </rPr>
      <t>其他文化体育与传媒支出</t>
    </r>
  </si>
  <si>
    <r>
      <rPr>
        <sz val="11"/>
        <rFont val="Times New Roman"/>
        <charset val="134"/>
      </rPr>
      <t xml:space="preserve">    </t>
    </r>
    <r>
      <rPr>
        <sz val="11"/>
        <rFont val="宋体"/>
        <charset val="134"/>
      </rPr>
      <t>宣传文化发展专项支出</t>
    </r>
  </si>
  <si>
    <t>六、社会保障和就业支出</t>
  </si>
  <si>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项</t>
    </r>
    <r>
      <rPr>
        <sz val="11"/>
        <rFont val="Times New Roman"/>
        <charset val="134"/>
      </rPr>
      <t>)</t>
    </r>
  </si>
  <si>
    <r>
      <rPr>
        <b/>
        <sz val="11"/>
        <color theme="1"/>
        <rFont val="Times New Roman"/>
        <charset val="134"/>
      </rPr>
      <t xml:space="preserve">  </t>
    </r>
    <r>
      <rPr>
        <b/>
        <sz val="11"/>
        <color theme="1"/>
        <rFont val="宋体"/>
        <charset val="134"/>
      </rPr>
      <t>人力资源和社会保障管理事务</t>
    </r>
  </si>
  <si>
    <t>社会保障和就业支出</t>
  </si>
  <si>
    <r>
      <rPr>
        <b/>
        <sz val="11"/>
        <rFont val="Times New Roman"/>
        <charset val="134"/>
      </rPr>
      <t xml:space="preserve">  </t>
    </r>
    <r>
      <rPr>
        <b/>
        <sz val="11"/>
        <rFont val="宋体"/>
        <charset val="134"/>
      </rPr>
      <t>人力资源和社会保障管理事务</t>
    </r>
  </si>
  <si>
    <r>
      <rPr>
        <sz val="11"/>
        <rFont val="Times New Roman"/>
        <charset val="134"/>
      </rPr>
      <t xml:space="preserve">    </t>
    </r>
    <r>
      <rPr>
        <sz val="11"/>
        <rFont val="宋体"/>
        <charset val="134"/>
      </rPr>
      <t>就业管理事务</t>
    </r>
  </si>
  <si>
    <r>
      <rPr>
        <sz val="11"/>
        <color theme="1"/>
        <rFont val="Times New Roman"/>
        <charset val="134"/>
      </rPr>
      <t xml:space="preserve">    </t>
    </r>
    <r>
      <rPr>
        <sz val="11"/>
        <color theme="1"/>
        <rFont val="宋体"/>
        <charset val="134"/>
      </rPr>
      <t>公共就业服务和职业技能鉴定机构</t>
    </r>
  </si>
  <si>
    <r>
      <rPr>
        <sz val="11"/>
        <rFont val="Times New Roman"/>
        <charset val="134"/>
      </rPr>
      <t xml:space="preserve">    </t>
    </r>
    <r>
      <rPr>
        <sz val="11"/>
        <rFont val="宋体"/>
        <charset val="134"/>
      </rPr>
      <t>社会保险经办机构</t>
    </r>
  </si>
  <si>
    <r>
      <rPr>
        <sz val="11"/>
        <color theme="1"/>
        <rFont val="Times New Roman"/>
        <charset val="134"/>
      </rPr>
      <t xml:space="preserve">    </t>
    </r>
    <r>
      <rPr>
        <sz val="11"/>
        <color theme="1"/>
        <rFont val="宋体"/>
        <charset val="134"/>
      </rPr>
      <t>其他人力资源和社会保障管理事务支出</t>
    </r>
  </si>
  <si>
    <r>
      <rPr>
        <sz val="11"/>
        <rFont val="Times New Roman"/>
        <charset val="134"/>
      </rPr>
      <t xml:space="preserve">    </t>
    </r>
    <r>
      <rPr>
        <sz val="11"/>
        <rFont val="宋体"/>
        <charset val="134"/>
      </rPr>
      <t>劳动人事争议调解仲裁</t>
    </r>
  </si>
  <si>
    <r>
      <rPr>
        <b/>
        <sz val="11"/>
        <color theme="1"/>
        <rFont val="Times New Roman"/>
        <charset val="134"/>
      </rPr>
      <t xml:space="preserve">  </t>
    </r>
    <r>
      <rPr>
        <b/>
        <sz val="11"/>
        <color theme="1"/>
        <rFont val="宋体"/>
        <charset val="134"/>
      </rPr>
      <t>民政管理事务</t>
    </r>
  </si>
  <si>
    <r>
      <rPr>
        <sz val="11"/>
        <rFont val="Times New Roman"/>
        <charset val="134"/>
      </rPr>
      <t xml:space="preserve">    </t>
    </r>
    <r>
      <rPr>
        <sz val="11"/>
        <rFont val="宋体"/>
        <charset val="134"/>
      </rPr>
      <t>其他人力资源和社会保障管理事务支出</t>
    </r>
  </si>
  <si>
    <r>
      <rPr>
        <b/>
        <sz val="11"/>
        <rFont val="Times New Roman"/>
        <charset val="134"/>
      </rPr>
      <t xml:space="preserve">  </t>
    </r>
    <r>
      <rPr>
        <b/>
        <sz val="11"/>
        <rFont val="宋体"/>
        <charset val="134"/>
      </rPr>
      <t>民政管理事务</t>
    </r>
  </si>
  <si>
    <r>
      <rPr>
        <sz val="11"/>
        <color theme="1"/>
        <rFont val="Times New Roman"/>
        <charset val="134"/>
      </rPr>
      <t xml:space="preserve">    </t>
    </r>
    <r>
      <rPr>
        <sz val="11"/>
        <color theme="1"/>
        <rFont val="宋体"/>
        <charset val="134"/>
      </rPr>
      <t>基层政权和社区建设</t>
    </r>
  </si>
  <si>
    <r>
      <rPr>
        <sz val="11"/>
        <color theme="1"/>
        <rFont val="Times New Roman"/>
        <charset val="134"/>
      </rPr>
      <t xml:space="preserve">    </t>
    </r>
    <r>
      <rPr>
        <sz val="11"/>
        <color theme="1"/>
        <rFont val="宋体"/>
        <charset val="134"/>
      </rPr>
      <t>其他民政管理事务支出</t>
    </r>
  </si>
  <si>
    <r>
      <rPr>
        <sz val="11"/>
        <rFont val="Times New Roman"/>
        <charset val="134"/>
      </rPr>
      <t xml:space="preserve">    </t>
    </r>
    <r>
      <rPr>
        <sz val="11"/>
        <rFont val="宋体"/>
        <charset val="134"/>
      </rPr>
      <t>基层政权建设和社区治理</t>
    </r>
  </si>
  <si>
    <r>
      <rPr>
        <b/>
        <sz val="11"/>
        <color theme="1"/>
        <rFont val="Times New Roman"/>
        <charset val="134"/>
      </rPr>
      <t xml:space="preserve">  </t>
    </r>
    <r>
      <rPr>
        <b/>
        <sz val="11"/>
        <color theme="1"/>
        <rFont val="宋体"/>
        <charset val="134"/>
      </rPr>
      <t>行政事业单位离退休</t>
    </r>
  </si>
  <si>
    <r>
      <rPr>
        <sz val="11"/>
        <rFont val="Times New Roman"/>
        <charset val="134"/>
      </rPr>
      <t xml:space="preserve">    </t>
    </r>
    <r>
      <rPr>
        <sz val="11"/>
        <rFont val="宋体"/>
        <charset val="134"/>
      </rPr>
      <t>其他民政管理事务支出</t>
    </r>
  </si>
  <si>
    <r>
      <rPr>
        <sz val="11"/>
        <color theme="1"/>
        <rFont val="Times New Roman"/>
        <charset val="134"/>
      </rPr>
      <t xml:space="preserve">    </t>
    </r>
    <r>
      <rPr>
        <sz val="11"/>
        <color theme="1"/>
        <rFont val="宋体"/>
        <charset val="134"/>
      </rPr>
      <t>归口管理的行政单位离退休</t>
    </r>
  </si>
  <si>
    <r>
      <rPr>
        <b/>
        <sz val="11"/>
        <rFont val="Times New Roman"/>
        <charset val="134"/>
      </rPr>
      <t xml:space="preserve">  </t>
    </r>
    <r>
      <rPr>
        <b/>
        <sz val="11"/>
        <rFont val="宋体"/>
        <charset val="134"/>
      </rPr>
      <t>行政事业单位养老支出</t>
    </r>
  </si>
  <si>
    <r>
      <rPr>
        <sz val="11"/>
        <color theme="1"/>
        <rFont val="Times New Roman"/>
        <charset val="134"/>
      </rPr>
      <t xml:space="preserve">    </t>
    </r>
    <r>
      <rPr>
        <sz val="11"/>
        <color theme="1"/>
        <rFont val="宋体"/>
        <charset val="134"/>
      </rPr>
      <t>未归口管理的行政单位离退休</t>
    </r>
  </si>
  <si>
    <r>
      <rPr>
        <sz val="11"/>
        <rFont val="Times New Roman"/>
        <charset val="134"/>
      </rPr>
      <t xml:space="preserve">    </t>
    </r>
    <r>
      <rPr>
        <sz val="11"/>
        <rFont val="宋体"/>
        <charset val="134"/>
      </rPr>
      <t>行政单位离退休</t>
    </r>
  </si>
  <si>
    <r>
      <rPr>
        <sz val="11"/>
        <color theme="1"/>
        <rFont val="Times New Roman"/>
        <charset val="134"/>
      </rPr>
      <t xml:space="preserve">    </t>
    </r>
    <r>
      <rPr>
        <sz val="11"/>
        <color theme="1"/>
        <rFont val="宋体"/>
        <charset val="134"/>
      </rPr>
      <t>机关事业单位基本养老保险缴费支出</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</si>
  <si>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</si>
  <si>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</si>
  <si>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</si>
  <si>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其他行政事业单位养老支出</t>
    </r>
  </si>
  <si>
    <r>
      <rPr>
        <b/>
        <sz val="11"/>
        <color theme="1"/>
        <rFont val="Times New Roman"/>
        <charset val="134"/>
      </rPr>
      <t xml:space="preserve">  </t>
    </r>
    <r>
      <rPr>
        <b/>
        <sz val="11"/>
        <color theme="1"/>
        <rFont val="宋体"/>
        <charset val="134"/>
      </rPr>
      <t>就业补助</t>
    </r>
  </si>
  <si>
    <r>
      <rPr>
        <b/>
        <sz val="11"/>
        <rFont val="Times New Roman"/>
        <charset val="134"/>
      </rPr>
      <t xml:space="preserve">  </t>
    </r>
    <r>
      <rPr>
        <b/>
        <sz val="11"/>
        <rFont val="宋体"/>
        <charset val="134"/>
      </rPr>
      <t>企业改革补助</t>
    </r>
  </si>
  <si>
    <r>
      <rPr>
        <sz val="11"/>
        <color theme="1"/>
        <rFont val="Times New Roman"/>
        <charset val="134"/>
      </rPr>
      <t xml:space="preserve">    </t>
    </r>
    <r>
      <rPr>
        <sz val="11"/>
        <color theme="1"/>
        <rFont val="宋体"/>
        <charset val="134"/>
      </rPr>
      <t>其他就业补助支出</t>
    </r>
  </si>
  <si>
    <r>
      <rPr>
        <sz val="11"/>
        <rFont val="Times New Roman"/>
        <charset val="134"/>
      </rPr>
      <t xml:space="preserve">    </t>
    </r>
    <r>
      <rPr>
        <sz val="11"/>
        <rFont val="宋体"/>
        <charset val="134"/>
      </rPr>
      <t>其他企业改革发展补助</t>
    </r>
  </si>
  <si>
    <r>
      <rPr>
        <b/>
        <sz val="11"/>
        <color theme="1"/>
        <rFont val="Times New Roman"/>
        <charset val="134"/>
      </rPr>
      <t xml:space="preserve">  </t>
    </r>
    <r>
      <rPr>
        <b/>
        <sz val="11"/>
        <color theme="1"/>
        <rFont val="宋体"/>
        <charset val="134"/>
      </rPr>
      <t>抚恤</t>
    </r>
  </si>
  <si>
    <r>
      <rPr>
        <b/>
        <sz val="11"/>
        <rFont val="Times New Roman"/>
        <charset val="134"/>
      </rPr>
      <t xml:space="preserve">  </t>
    </r>
    <r>
      <rPr>
        <b/>
        <sz val="11"/>
        <rFont val="宋体"/>
        <charset val="134"/>
      </rPr>
      <t>就业补助</t>
    </r>
  </si>
  <si>
    <r>
      <rPr>
        <sz val="11"/>
        <color theme="1"/>
        <rFont val="Times New Roman"/>
        <charset val="134"/>
      </rPr>
      <t xml:space="preserve">    </t>
    </r>
    <r>
      <rPr>
        <sz val="11"/>
        <color theme="1"/>
        <rFont val="宋体"/>
        <charset val="134"/>
      </rPr>
      <t>死亡抚恤</t>
    </r>
  </si>
  <si>
    <r>
      <rPr>
        <sz val="11"/>
        <rFont val="Times New Roman"/>
        <charset val="134"/>
      </rPr>
      <t xml:space="preserve">    </t>
    </r>
    <r>
      <rPr>
        <sz val="11"/>
        <rFont val="宋体"/>
        <charset val="134"/>
      </rPr>
      <t>求职创业补贴</t>
    </r>
  </si>
  <si>
    <r>
      <rPr>
        <sz val="11"/>
        <color theme="1"/>
        <rFont val="Times New Roman"/>
        <charset val="134"/>
      </rPr>
      <t xml:space="preserve">    </t>
    </r>
    <r>
      <rPr>
        <sz val="11"/>
        <color theme="1"/>
        <rFont val="宋体"/>
        <charset val="134"/>
      </rPr>
      <t>伤残抚恤</t>
    </r>
  </si>
  <si>
    <r>
      <rPr>
        <sz val="11"/>
        <rFont val="Times New Roman"/>
        <charset val="134"/>
      </rPr>
      <t xml:space="preserve">    </t>
    </r>
    <r>
      <rPr>
        <sz val="11"/>
        <rFont val="宋体"/>
        <charset val="134"/>
      </rPr>
      <t>其他就业补助支出</t>
    </r>
  </si>
  <si>
    <r>
      <rPr>
        <sz val="11"/>
        <color theme="1"/>
        <rFont val="Times New Roman"/>
        <charset val="134"/>
      </rPr>
      <t xml:space="preserve">    </t>
    </r>
    <r>
      <rPr>
        <sz val="11"/>
        <color theme="1"/>
        <rFont val="宋体"/>
        <charset val="134"/>
      </rPr>
      <t>在乡复员、退伍军人生活补助</t>
    </r>
  </si>
  <si>
    <r>
      <rPr>
        <b/>
        <sz val="11"/>
        <rFont val="Times New Roman"/>
        <charset val="134"/>
      </rPr>
      <t xml:space="preserve">  </t>
    </r>
    <r>
      <rPr>
        <b/>
        <sz val="11"/>
        <rFont val="宋体"/>
        <charset val="134"/>
      </rPr>
      <t>抚恤</t>
    </r>
  </si>
  <si>
    <r>
      <rPr>
        <sz val="11"/>
        <color theme="1"/>
        <rFont val="Times New Roman"/>
        <charset val="134"/>
      </rPr>
      <t xml:space="preserve">    </t>
    </r>
    <r>
      <rPr>
        <sz val="11"/>
        <color theme="1"/>
        <rFont val="宋体"/>
        <charset val="134"/>
      </rPr>
      <t>义务兵优待</t>
    </r>
  </si>
  <si>
    <r>
      <rPr>
        <sz val="11"/>
        <rFont val="Times New Roman"/>
        <charset val="134"/>
      </rPr>
      <t xml:space="preserve">    </t>
    </r>
    <r>
      <rPr>
        <sz val="11"/>
        <rFont val="宋体"/>
        <charset val="134"/>
      </rPr>
      <t>死亡抚恤</t>
    </r>
  </si>
  <si>
    <r>
      <rPr>
        <sz val="11"/>
        <color theme="1"/>
        <rFont val="Times New Roman"/>
        <charset val="134"/>
      </rPr>
      <t xml:space="preserve">    </t>
    </r>
    <r>
      <rPr>
        <sz val="11"/>
        <color theme="1"/>
        <rFont val="宋体"/>
        <charset val="134"/>
      </rPr>
      <t>其他优抚支出</t>
    </r>
  </si>
  <si>
    <r>
      <rPr>
        <sz val="11"/>
        <rFont val="Times New Roman"/>
        <charset val="134"/>
      </rPr>
      <t xml:space="preserve">    </t>
    </r>
    <r>
      <rPr>
        <sz val="11"/>
        <rFont val="宋体"/>
        <charset val="134"/>
      </rPr>
      <t>伤残抚恤</t>
    </r>
  </si>
  <si>
    <r>
      <rPr>
        <b/>
        <sz val="11"/>
        <color theme="1"/>
        <rFont val="Times New Roman"/>
        <charset val="134"/>
      </rPr>
      <t xml:space="preserve">  </t>
    </r>
    <r>
      <rPr>
        <b/>
        <sz val="11"/>
        <color theme="1"/>
        <rFont val="宋体"/>
        <charset val="134"/>
      </rPr>
      <t>退役安置</t>
    </r>
  </si>
  <si>
    <r>
      <rPr>
        <sz val="11"/>
        <rFont val="Times New Roman"/>
        <charset val="134"/>
      </rPr>
      <t xml:space="preserve">    </t>
    </r>
    <r>
      <rPr>
        <sz val="11"/>
        <rFont val="宋体"/>
        <charset val="134"/>
      </rPr>
      <t>在乡复员、退伍军人生活补助</t>
    </r>
  </si>
  <si>
    <r>
      <rPr>
        <sz val="11"/>
        <color theme="1"/>
        <rFont val="Times New Roman"/>
        <charset val="134"/>
      </rPr>
      <t xml:space="preserve">    </t>
    </r>
    <r>
      <rPr>
        <sz val="11"/>
        <color theme="1"/>
        <rFont val="宋体"/>
        <charset val="134"/>
      </rPr>
      <t>退役士兵安置</t>
    </r>
  </si>
  <si>
    <r>
      <rPr>
        <sz val="11"/>
        <rFont val="Times New Roman"/>
        <charset val="134"/>
      </rPr>
      <t xml:space="preserve">    </t>
    </r>
    <r>
      <rPr>
        <sz val="11"/>
        <rFont val="宋体"/>
        <charset val="134"/>
      </rPr>
      <t>义务兵优待</t>
    </r>
  </si>
  <si>
    <r>
      <rPr>
        <sz val="11"/>
        <color theme="1"/>
        <rFont val="Times New Roman"/>
        <charset val="134"/>
      </rPr>
      <t xml:space="preserve">    </t>
    </r>
    <r>
      <rPr>
        <sz val="11"/>
        <color theme="1"/>
        <rFont val="宋体"/>
        <charset val="134"/>
      </rPr>
      <t>退役士兵管理教育</t>
    </r>
  </si>
  <si>
    <r>
      <rPr>
        <sz val="11"/>
        <rFont val="Times New Roman"/>
        <charset val="134"/>
      </rPr>
      <t xml:space="preserve">    </t>
    </r>
    <r>
      <rPr>
        <sz val="11"/>
        <rFont val="宋体"/>
        <charset val="134"/>
      </rPr>
      <t>其他优抚支出</t>
    </r>
  </si>
  <si>
    <r>
      <rPr>
        <b/>
        <sz val="11"/>
        <color theme="1"/>
        <rFont val="Times New Roman"/>
        <charset val="134"/>
      </rPr>
      <t xml:space="preserve">  </t>
    </r>
    <r>
      <rPr>
        <b/>
        <sz val="11"/>
        <color theme="1"/>
        <rFont val="宋体"/>
        <charset val="134"/>
      </rPr>
      <t>社会福利</t>
    </r>
  </si>
  <si>
    <r>
      <rPr>
        <b/>
        <sz val="11"/>
        <rFont val="Times New Roman"/>
        <charset val="134"/>
      </rPr>
      <t xml:space="preserve">  </t>
    </r>
    <r>
      <rPr>
        <b/>
        <sz val="11"/>
        <rFont val="宋体"/>
        <charset val="134"/>
      </rPr>
      <t>退役安置</t>
    </r>
  </si>
  <si>
    <r>
      <rPr>
        <sz val="11"/>
        <color theme="1"/>
        <rFont val="Times New Roman"/>
        <charset val="134"/>
      </rPr>
      <t xml:space="preserve">    </t>
    </r>
    <r>
      <rPr>
        <sz val="11"/>
        <color theme="1"/>
        <rFont val="宋体"/>
        <charset val="134"/>
      </rPr>
      <t>儿童福利</t>
    </r>
  </si>
  <si>
    <r>
      <rPr>
        <sz val="11"/>
        <rFont val="Times New Roman"/>
        <charset val="134"/>
      </rPr>
      <t xml:space="preserve">    </t>
    </r>
    <r>
      <rPr>
        <sz val="11"/>
        <rFont val="宋体"/>
        <charset val="134"/>
      </rPr>
      <t>退役士兵安置</t>
    </r>
  </si>
  <si>
    <r>
      <rPr>
        <sz val="11"/>
        <color theme="1"/>
        <rFont val="Times New Roman"/>
        <charset val="134"/>
      </rPr>
      <t xml:space="preserve">    </t>
    </r>
    <r>
      <rPr>
        <sz val="11"/>
        <color theme="1"/>
        <rFont val="宋体"/>
        <charset val="134"/>
      </rPr>
      <t>老年福利</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</si>
  <si>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</si>
  <si>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</si>
  <si>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</si>
  <si>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其他退役安置支出</t>
    </r>
  </si>
  <si>
    <r>
      <rPr>
        <b/>
        <sz val="11"/>
        <color theme="1"/>
        <rFont val="Times New Roman"/>
        <charset val="134"/>
      </rPr>
      <t xml:space="preserve">  </t>
    </r>
    <r>
      <rPr>
        <b/>
        <sz val="11"/>
        <color theme="1"/>
        <rFont val="宋体"/>
        <charset val="134"/>
      </rPr>
      <t>残疾人事业</t>
    </r>
  </si>
  <si>
    <r>
      <rPr>
        <b/>
        <sz val="11"/>
        <rFont val="Times New Roman"/>
        <charset val="134"/>
      </rPr>
      <t xml:space="preserve">  </t>
    </r>
    <r>
      <rPr>
        <b/>
        <sz val="11"/>
        <rFont val="宋体"/>
        <charset val="134"/>
      </rPr>
      <t>社会福利</t>
    </r>
  </si>
  <si>
    <r>
      <rPr>
        <sz val="11"/>
        <rFont val="Times New Roman"/>
        <charset val="134"/>
      </rPr>
      <t xml:space="preserve">    </t>
    </r>
    <r>
      <rPr>
        <sz val="11"/>
        <rFont val="宋体"/>
        <charset val="134"/>
      </rPr>
      <t>儿童福利</t>
    </r>
  </si>
  <si>
    <r>
      <rPr>
        <sz val="11"/>
        <color theme="1"/>
        <rFont val="Times New Roman"/>
        <charset val="134"/>
      </rPr>
      <t xml:space="preserve">    </t>
    </r>
    <r>
      <rPr>
        <sz val="11"/>
        <color theme="1"/>
        <rFont val="宋体"/>
        <charset val="134"/>
      </rPr>
      <t>残疾人康复</t>
    </r>
  </si>
  <si>
    <r>
      <rPr>
        <sz val="11"/>
        <rFont val="Times New Roman"/>
        <charset val="134"/>
      </rPr>
      <t xml:space="preserve">    </t>
    </r>
    <r>
      <rPr>
        <sz val="11"/>
        <rFont val="宋体"/>
        <charset val="134"/>
      </rPr>
      <t>殡葬</t>
    </r>
  </si>
  <si>
    <r>
      <rPr>
        <sz val="11"/>
        <color theme="1"/>
        <rFont val="Times New Roman"/>
        <charset val="134"/>
      </rPr>
      <t xml:space="preserve">    </t>
    </r>
    <r>
      <rPr>
        <sz val="11"/>
        <color theme="1"/>
        <rFont val="宋体"/>
        <charset val="134"/>
      </rPr>
      <t>残疾人就业和扶贫</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</si>
  <si>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</si>
  <si>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养老服务</t>
    </r>
  </si>
  <si>
    <r>
      <rPr>
        <sz val="11"/>
        <color theme="1"/>
        <rFont val="Times New Roman"/>
        <charset val="134"/>
      </rPr>
      <t xml:space="preserve">    </t>
    </r>
    <r>
      <rPr>
        <sz val="11"/>
        <color theme="1"/>
        <rFont val="宋体"/>
        <charset val="134"/>
      </rPr>
      <t>残疾人生活和护理补贴</t>
    </r>
  </si>
  <si>
    <r>
      <rPr>
        <sz val="11"/>
        <rFont val="Times New Roman"/>
        <charset val="134"/>
      </rPr>
      <t xml:space="preserve">    </t>
    </r>
    <r>
      <rPr>
        <sz val="11"/>
        <rFont val="宋体"/>
        <charset val="134"/>
      </rPr>
      <t>其他社会福利支出</t>
    </r>
  </si>
  <si>
    <r>
      <rPr>
        <sz val="11"/>
        <color theme="1"/>
        <rFont val="Times New Roman"/>
        <charset val="134"/>
      </rPr>
      <t xml:space="preserve">    </t>
    </r>
    <r>
      <rPr>
        <sz val="11"/>
        <color theme="1"/>
        <rFont val="宋体"/>
        <charset val="134"/>
      </rPr>
      <t>其他残疾人事业支出</t>
    </r>
  </si>
  <si>
    <r>
      <rPr>
        <b/>
        <sz val="11"/>
        <rFont val="Times New Roman"/>
        <charset val="134"/>
      </rPr>
      <t xml:space="preserve">  </t>
    </r>
    <r>
      <rPr>
        <b/>
        <sz val="11"/>
        <rFont val="宋体"/>
        <charset val="134"/>
      </rPr>
      <t>残疾人事业</t>
    </r>
  </si>
  <si>
    <r>
      <rPr>
        <b/>
        <sz val="11"/>
        <color theme="1"/>
        <rFont val="Times New Roman"/>
        <charset val="134"/>
      </rPr>
      <t xml:space="preserve">  </t>
    </r>
    <r>
      <rPr>
        <b/>
        <sz val="11"/>
        <color theme="1"/>
        <rFont val="宋体"/>
        <charset val="134"/>
      </rPr>
      <t>最低生活保障</t>
    </r>
  </si>
  <si>
    <r>
      <rPr>
        <sz val="11"/>
        <color theme="1"/>
        <rFont val="Times New Roman"/>
        <charset val="134"/>
      </rPr>
      <t xml:space="preserve">    </t>
    </r>
    <r>
      <rPr>
        <sz val="11"/>
        <color theme="1"/>
        <rFont val="宋体"/>
        <charset val="134"/>
      </rPr>
      <t>城市最低生活保障金支出</t>
    </r>
  </si>
  <si>
    <r>
      <rPr>
        <sz val="11"/>
        <rFont val="Times New Roman"/>
        <charset val="134"/>
      </rPr>
      <t xml:space="preserve">    </t>
    </r>
    <r>
      <rPr>
        <sz val="11"/>
        <rFont val="宋体"/>
        <charset val="134"/>
      </rPr>
      <t>残疾人康复</t>
    </r>
  </si>
  <si>
    <r>
      <rPr>
        <sz val="11"/>
        <color theme="1"/>
        <rFont val="Times New Roman"/>
        <charset val="134"/>
      </rPr>
      <t xml:space="preserve">    </t>
    </r>
    <r>
      <rPr>
        <sz val="11"/>
        <color theme="1"/>
        <rFont val="宋体"/>
        <charset val="134"/>
      </rPr>
      <t>农村最低生活保障金支出</t>
    </r>
  </si>
  <si>
    <r>
      <rPr>
        <sz val="11"/>
        <rFont val="Times New Roman"/>
        <charset val="134"/>
      </rPr>
      <t xml:space="preserve">    </t>
    </r>
    <r>
      <rPr>
        <sz val="11"/>
        <rFont val="宋体"/>
        <charset val="134"/>
      </rPr>
      <t>残疾人就业和扶贫</t>
    </r>
  </si>
  <si>
    <r>
      <rPr>
        <b/>
        <sz val="11"/>
        <color theme="1"/>
        <rFont val="Times New Roman"/>
        <charset val="134"/>
      </rPr>
      <t xml:space="preserve">  </t>
    </r>
    <r>
      <rPr>
        <b/>
        <sz val="11"/>
        <color theme="1"/>
        <rFont val="宋体"/>
        <charset val="134"/>
      </rPr>
      <t>临时救助</t>
    </r>
  </si>
  <si>
    <r>
      <rPr>
        <sz val="11"/>
        <rFont val="Times New Roman"/>
        <charset val="134"/>
      </rPr>
      <t xml:space="preserve">    </t>
    </r>
    <r>
      <rPr>
        <sz val="11"/>
        <rFont val="宋体"/>
        <charset val="134"/>
      </rPr>
      <t>残疾人生活和护理补贴</t>
    </r>
  </si>
  <si>
    <r>
      <rPr>
        <sz val="11"/>
        <color theme="1"/>
        <rFont val="Times New Roman"/>
        <charset val="134"/>
      </rPr>
      <t xml:space="preserve">    </t>
    </r>
    <r>
      <rPr>
        <sz val="11"/>
        <color theme="1"/>
        <rFont val="宋体"/>
        <charset val="134"/>
      </rPr>
      <t>临时救助支出</t>
    </r>
  </si>
  <si>
    <r>
      <rPr>
        <sz val="11"/>
        <rFont val="Times New Roman"/>
        <charset val="134"/>
      </rPr>
      <t xml:space="preserve">    </t>
    </r>
    <r>
      <rPr>
        <sz val="11"/>
        <rFont val="宋体"/>
        <charset val="134"/>
      </rPr>
      <t>其他残疾人事业支出</t>
    </r>
  </si>
  <si>
    <r>
      <rPr>
        <sz val="11"/>
        <color theme="1"/>
        <rFont val="Times New Roman"/>
        <charset val="134"/>
      </rPr>
      <t xml:space="preserve">    </t>
    </r>
    <r>
      <rPr>
        <sz val="11"/>
        <color theme="1"/>
        <rFont val="宋体"/>
        <charset val="134"/>
      </rPr>
      <t>流浪乞讨人员救助支出</t>
    </r>
  </si>
  <si>
    <r>
      <rPr>
        <b/>
        <sz val="11"/>
        <rFont val="Times New Roman"/>
        <charset val="134"/>
      </rPr>
      <t xml:space="preserve">  </t>
    </r>
    <r>
      <rPr>
        <b/>
        <sz val="11"/>
        <rFont val="宋体"/>
        <charset val="134"/>
      </rPr>
      <t>最低生活保障</t>
    </r>
  </si>
  <si>
    <r>
      <rPr>
        <b/>
        <sz val="11"/>
        <color theme="1"/>
        <rFont val="Times New Roman"/>
        <charset val="134"/>
      </rPr>
      <t xml:space="preserve">  </t>
    </r>
    <r>
      <rPr>
        <b/>
        <sz val="11"/>
        <color theme="1"/>
        <rFont val="宋体"/>
        <charset val="134"/>
      </rPr>
      <t>特困人员救助供养</t>
    </r>
  </si>
  <si>
    <r>
      <rPr>
        <sz val="11"/>
        <rFont val="Times New Roman"/>
        <charset val="134"/>
      </rPr>
      <t xml:space="preserve">    </t>
    </r>
    <r>
      <rPr>
        <sz val="11"/>
        <rFont val="宋体"/>
        <charset val="134"/>
      </rPr>
      <t>城市最低生活保障金支出</t>
    </r>
  </si>
  <si>
    <r>
      <rPr>
        <sz val="11"/>
        <color theme="1"/>
        <rFont val="Times New Roman"/>
        <charset val="134"/>
      </rPr>
      <t xml:space="preserve">    </t>
    </r>
    <r>
      <rPr>
        <sz val="11"/>
        <color theme="1"/>
        <rFont val="宋体"/>
        <charset val="134"/>
      </rPr>
      <t>农村特困人员救助供养支出</t>
    </r>
  </si>
  <si>
    <r>
      <rPr>
        <sz val="11"/>
        <rFont val="Times New Roman"/>
        <charset val="134"/>
      </rPr>
      <t xml:space="preserve">    </t>
    </r>
    <r>
      <rPr>
        <sz val="11"/>
        <rFont val="宋体"/>
        <charset val="134"/>
      </rPr>
      <t>农村最低生活保障金支出</t>
    </r>
  </si>
  <si>
    <r>
      <rPr>
        <b/>
        <sz val="11"/>
        <color theme="1"/>
        <rFont val="Times New Roman"/>
        <charset val="134"/>
      </rPr>
      <t xml:space="preserve">  </t>
    </r>
    <r>
      <rPr>
        <b/>
        <sz val="11"/>
        <color theme="1"/>
        <rFont val="宋体"/>
        <charset val="134"/>
      </rPr>
      <t>其他生活救助</t>
    </r>
  </si>
  <si>
    <r>
      <rPr>
        <b/>
        <sz val="11"/>
        <rFont val="Times New Roman"/>
        <charset val="134"/>
      </rPr>
      <t xml:space="preserve">  </t>
    </r>
    <r>
      <rPr>
        <b/>
        <sz val="11"/>
        <rFont val="宋体"/>
        <charset val="134"/>
      </rPr>
      <t>临时救助</t>
    </r>
  </si>
  <si>
    <r>
      <rPr>
        <sz val="11"/>
        <rFont val="Times New Roman"/>
        <charset val="134"/>
      </rPr>
      <t xml:space="preserve">    </t>
    </r>
    <r>
      <rPr>
        <sz val="11"/>
        <rFont val="宋体"/>
        <charset val="134"/>
      </rPr>
      <t>临时救助支出</t>
    </r>
  </si>
  <si>
    <r>
      <rPr>
        <sz val="11"/>
        <color theme="1"/>
        <rFont val="Times New Roman"/>
        <charset val="134"/>
      </rPr>
      <t xml:space="preserve">    </t>
    </r>
    <r>
      <rPr>
        <sz val="11"/>
        <color theme="1"/>
        <rFont val="宋体"/>
        <charset val="134"/>
      </rPr>
      <t>其他农村生活救助</t>
    </r>
  </si>
  <si>
    <r>
      <rPr>
        <sz val="11"/>
        <rFont val="Times New Roman"/>
        <charset val="134"/>
      </rPr>
      <t xml:space="preserve">    </t>
    </r>
    <r>
      <rPr>
        <sz val="11"/>
        <rFont val="宋体"/>
        <charset val="134"/>
      </rPr>
      <t>流浪乞讨人员救助支出</t>
    </r>
  </si>
  <si>
    <r>
      <rPr>
        <b/>
        <sz val="11"/>
        <color theme="1"/>
        <rFont val="Times New Roman"/>
        <charset val="134"/>
      </rPr>
      <t xml:space="preserve">  </t>
    </r>
    <r>
      <rPr>
        <b/>
        <sz val="11"/>
        <color theme="1"/>
        <rFont val="宋体"/>
        <charset val="134"/>
      </rPr>
      <t>退役军人管理事务</t>
    </r>
  </si>
  <si>
    <r>
      <rPr>
        <b/>
        <sz val="11"/>
        <rFont val="Times New Roman"/>
        <charset val="134"/>
      </rPr>
      <t xml:space="preserve">  </t>
    </r>
    <r>
      <rPr>
        <b/>
        <sz val="11"/>
        <rFont val="宋体"/>
        <charset val="134"/>
      </rPr>
      <t>特困人员救助供养</t>
    </r>
  </si>
  <si>
    <r>
      <rPr>
        <sz val="11"/>
        <rFont val="Times New Roman"/>
        <charset val="134"/>
      </rPr>
      <t xml:space="preserve">    </t>
    </r>
    <r>
      <rPr>
        <sz val="11"/>
        <rFont val="宋体"/>
        <charset val="134"/>
      </rPr>
      <t>农村特困人员救助供养支出</t>
    </r>
  </si>
  <si>
    <r>
      <rPr>
        <b/>
        <sz val="11"/>
        <rFont val="Times New Roman"/>
        <charset val="134"/>
      </rPr>
      <t xml:space="preserve">  </t>
    </r>
    <r>
      <rPr>
        <b/>
        <sz val="11"/>
        <rFont val="宋体"/>
        <charset val="134"/>
      </rPr>
      <t>其他生活救助</t>
    </r>
  </si>
  <si>
    <r>
      <rPr>
        <sz val="11"/>
        <color theme="1"/>
        <rFont val="Times New Roman"/>
        <charset val="134"/>
      </rPr>
      <t xml:space="preserve">    </t>
    </r>
    <r>
      <rPr>
        <sz val="11"/>
        <color theme="1"/>
        <rFont val="宋体"/>
        <charset val="134"/>
      </rPr>
      <t>拥军优属</t>
    </r>
  </si>
  <si>
    <r>
      <rPr>
        <sz val="11"/>
        <rFont val="Times New Roman"/>
        <charset val="134"/>
      </rPr>
      <t xml:space="preserve">    </t>
    </r>
    <r>
      <rPr>
        <sz val="11"/>
        <rFont val="宋体"/>
        <charset val="134"/>
      </rPr>
      <t>其他农村生活救助</t>
    </r>
  </si>
  <si>
    <r>
      <rPr>
        <b/>
        <sz val="11"/>
        <rFont val="Times New Roman"/>
        <charset val="134"/>
      </rPr>
      <t xml:space="preserve">  </t>
    </r>
    <r>
      <rPr>
        <b/>
        <sz val="11"/>
        <rFont val="宋体"/>
        <charset val="134"/>
      </rPr>
      <t>退役军人管理事务</t>
    </r>
  </si>
  <si>
    <r>
      <rPr>
        <b/>
        <sz val="11"/>
        <color theme="1"/>
        <rFont val="Times New Roman"/>
        <charset val="134"/>
      </rPr>
      <t xml:space="preserve">  </t>
    </r>
    <r>
      <rPr>
        <b/>
        <sz val="11"/>
        <color theme="1"/>
        <rFont val="宋体"/>
        <charset val="134"/>
      </rPr>
      <t>其他社会保障和就业支出</t>
    </r>
  </si>
  <si>
    <r>
      <rPr>
        <sz val="11"/>
        <color theme="1"/>
        <rFont val="Times New Roman"/>
        <charset val="134"/>
      </rPr>
      <t xml:space="preserve">    </t>
    </r>
    <r>
      <rPr>
        <sz val="11"/>
        <color theme="1"/>
        <rFont val="宋体"/>
        <charset val="134"/>
      </rPr>
      <t>其他社会保障和就业支出</t>
    </r>
  </si>
  <si>
    <t>七、卫生健康支出</t>
  </si>
  <si>
    <r>
      <rPr>
        <sz val="11"/>
        <rFont val="Times New Roman"/>
        <charset val="134"/>
      </rPr>
      <t xml:space="preserve">    </t>
    </r>
    <r>
      <rPr>
        <sz val="11"/>
        <rFont val="宋体"/>
        <charset val="134"/>
      </rPr>
      <t>拥军优属</t>
    </r>
  </si>
  <si>
    <r>
      <rPr>
        <b/>
        <sz val="11"/>
        <color theme="1"/>
        <rFont val="Times New Roman"/>
        <charset val="134"/>
      </rPr>
      <t xml:space="preserve">  </t>
    </r>
    <r>
      <rPr>
        <b/>
        <sz val="11"/>
        <color theme="1"/>
        <rFont val="宋体"/>
        <charset val="134"/>
      </rPr>
      <t>卫生健康管理事务</t>
    </r>
  </si>
  <si>
    <r>
      <rPr>
        <b/>
        <sz val="11"/>
        <rFont val="Times New Roman"/>
        <charset val="134"/>
      </rPr>
      <t xml:space="preserve">  </t>
    </r>
    <r>
      <rPr>
        <b/>
        <sz val="11"/>
        <rFont val="宋体"/>
        <charset val="134"/>
      </rPr>
      <t>其他社会保障和就业支出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</si>
  <si>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项</t>
    </r>
    <r>
      <rPr>
        <sz val="11"/>
        <rFont val="Times New Roman"/>
        <charset val="134"/>
      </rPr>
      <t>)</t>
    </r>
  </si>
  <si>
    <r>
      <rPr>
        <sz val="11"/>
        <color theme="1"/>
        <rFont val="Times New Roman"/>
        <charset val="134"/>
      </rPr>
      <t xml:space="preserve">    </t>
    </r>
    <r>
      <rPr>
        <sz val="11"/>
        <color theme="1"/>
        <rFont val="宋体"/>
        <charset val="134"/>
      </rPr>
      <t>其他卫生健康管理事务支出</t>
    </r>
  </si>
  <si>
    <t>卫生健康支出</t>
  </si>
  <si>
    <r>
      <rPr>
        <b/>
        <sz val="11"/>
        <color theme="1"/>
        <rFont val="Times New Roman"/>
        <charset val="134"/>
      </rPr>
      <t xml:space="preserve">  </t>
    </r>
    <r>
      <rPr>
        <b/>
        <sz val="11"/>
        <color theme="1"/>
        <rFont val="宋体"/>
        <charset val="134"/>
      </rPr>
      <t>公立医院</t>
    </r>
  </si>
  <si>
    <r>
      <rPr>
        <b/>
        <sz val="11"/>
        <rFont val="Times New Roman"/>
        <charset val="134"/>
      </rPr>
      <t xml:space="preserve">  </t>
    </r>
    <r>
      <rPr>
        <b/>
        <sz val="11"/>
        <rFont val="宋体"/>
        <charset val="134"/>
      </rPr>
      <t>卫生健康管理事务</t>
    </r>
  </si>
  <si>
    <r>
      <rPr>
        <sz val="11"/>
        <color theme="1"/>
        <rFont val="Times New Roman"/>
        <charset val="134"/>
      </rPr>
      <t xml:space="preserve">    </t>
    </r>
    <r>
      <rPr>
        <sz val="11"/>
        <color theme="1"/>
        <rFont val="宋体"/>
        <charset val="134"/>
      </rPr>
      <t>综合医院</t>
    </r>
  </si>
  <si>
    <r>
      <rPr>
        <b/>
        <sz val="11"/>
        <color theme="1"/>
        <rFont val="Times New Roman"/>
        <charset val="134"/>
      </rPr>
      <t xml:space="preserve">  </t>
    </r>
    <r>
      <rPr>
        <b/>
        <sz val="11"/>
        <color theme="1"/>
        <rFont val="宋体"/>
        <charset val="134"/>
      </rPr>
      <t>基层医疗卫生机构</t>
    </r>
  </si>
  <si>
    <r>
      <rPr>
        <sz val="11"/>
        <rFont val="Times New Roman"/>
        <charset val="134"/>
      </rPr>
      <t xml:space="preserve">    </t>
    </r>
    <r>
      <rPr>
        <sz val="11"/>
        <rFont val="宋体"/>
        <charset val="134"/>
      </rPr>
      <t>其他卫生健康管理事务支出</t>
    </r>
  </si>
  <si>
    <r>
      <rPr>
        <sz val="11"/>
        <color theme="1"/>
        <rFont val="Times New Roman"/>
        <charset val="134"/>
      </rPr>
      <t xml:space="preserve">    </t>
    </r>
    <r>
      <rPr>
        <sz val="11"/>
        <color theme="1"/>
        <rFont val="宋体"/>
        <charset val="134"/>
      </rPr>
      <t>城市社区卫生机构</t>
    </r>
  </si>
  <si>
    <r>
      <rPr>
        <b/>
        <sz val="11"/>
        <rFont val="Times New Roman"/>
        <charset val="134"/>
      </rPr>
      <t xml:space="preserve">  </t>
    </r>
    <r>
      <rPr>
        <b/>
        <sz val="11"/>
        <rFont val="宋体"/>
        <charset val="134"/>
      </rPr>
      <t>公立医院</t>
    </r>
  </si>
  <si>
    <r>
      <rPr>
        <sz val="11"/>
        <color theme="1"/>
        <rFont val="Times New Roman"/>
        <charset val="134"/>
      </rPr>
      <t xml:space="preserve">    </t>
    </r>
    <r>
      <rPr>
        <sz val="11"/>
        <color theme="1"/>
        <rFont val="宋体"/>
        <charset val="134"/>
      </rPr>
      <t>乡镇卫生院</t>
    </r>
  </si>
  <si>
    <r>
      <rPr>
        <sz val="11"/>
        <rFont val="Times New Roman"/>
        <charset val="134"/>
      </rPr>
      <t xml:space="preserve">    </t>
    </r>
    <r>
      <rPr>
        <sz val="11"/>
        <rFont val="宋体"/>
        <charset val="134"/>
      </rPr>
      <t>综合医院</t>
    </r>
  </si>
  <si>
    <r>
      <rPr>
        <sz val="11"/>
        <color theme="1"/>
        <rFont val="Times New Roman"/>
        <charset val="134"/>
      </rPr>
      <t xml:space="preserve">    </t>
    </r>
    <r>
      <rPr>
        <sz val="11"/>
        <color theme="1"/>
        <rFont val="宋体"/>
        <charset val="134"/>
      </rPr>
      <t>其他基层医疗卫生机构支出</t>
    </r>
  </si>
  <si>
    <r>
      <rPr>
        <sz val="11"/>
        <rFont val="Times New Roman"/>
        <charset val="134"/>
      </rPr>
      <t xml:space="preserve">    </t>
    </r>
    <r>
      <rPr>
        <sz val="11"/>
        <rFont val="宋体"/>
        <charset val="134"/>
      </rPr>
      <t>其他公立医院支出</t>
    </r>
  </si>
  <si>
    <r>
      <rPr>
        <b/>
        <sz val="11"/>
        <color theme="1"/>
        <rFont val="Times New Roman"/>
        <charset val="134"/>
      </rPr>
      <t xml:space="preserve">  </t>
    </r>
    <r>
      <rPr>
        <b/>
        <sz val="11"/>
        <color theme="1"/>
        <rFont val="宋体"/>
        <charset val="134"/>
      </rPr>
      <t>公共卫生</t>
    </r>
  </si>
  <si>
    <r>
      <rPr>
        <b/>
        <sz val="11"/>
        <rFont val="Times New Roman"/>
        <charset val="134"/>
      </rPr>
      <t xml:space="preserve">  </t>
    </r>
    <r>
      <rPr>
        <b/>
        <sz val="11"/>
        <rFont val="宋体"/>
        <charset val="134"/>
      </rPr>
      <t>基层医疗卫生机构</t>
    </r>
  </si>
  <si>
    <r>
      <rPr>
        <sz val="11"/>
        <color theme="1"/>
        <rFont val="Times New Roman"/>
        <charset val="134"/>
      </rPr>
      <t xml:space="preserve">    </t>
    </r>
    <r>
      <rPr>
        <sz val="11"/>
        <color theme="1"/>
        <rFont val="宋体"/>
        <charset val="134"/>
      </rPr>
      <t>疾病预防控制机构</t>
    </r>
  </si>
  <si>
    <r>
      <rPr>
        <sz val="11"/>
        <rFont val="Times New Roman"/>
        <charset val="134"/>
      </rPr>
      <t xml:space="preserve">    </t>
    </r>
    <r>
      <rPr>
        <sz val="11"/>
        <rFont val="宋体"/>
        <charset val="134"/>
      </rPr>
      <t>城市社区卫生机构</t>
    </r>
  </si>
  <si>
    <r>
      <rPr>
        <sz val="11"/>
        <color theme="1"/>
        <rFont val="Times New Roman"/>
        <charset val="134"/>
      </rPr>
      <t xml:space="preserve">    </t>
    </r>
    <r>
      <rPr>
        <sz val="11"/>
        <color theme="1"/>
        <rFont val="宋体"/>
        <charset val="134"/>
      </rPr>
      <t>卫生监督机构</t>
    </r>
  </si>
  <si>
    <r>
      <rPr>
        <sz val="11"/>
        <rFont val="Times New Roman"/>
        <charset val="134"/>
      </rPr>
      <t xml:space="preserve">    </t>
    </r>
    <r>
      <rPr>
        <sz val="11"/>
        <rFont val="宋体"/>
        <charset val="134"/>
      </rPr>
      <t>乡镇卫生院</t>
    </r>
  </si>
  <si>
    <r>
      <rPr>
        <sz val="11"/>
        <color theme="1"/>
        <rFont val="Times New Roman"/>
        <charset val="134"/>
      </rPr>
      <t xml:space="preserve">    </t>
    </r>
    <r>
      <rPr>
        <sz val="11"/>
        <color theme="1"/>
        <rFont val="宋体"/>
        <charset val="134"/>
      </rPr>
      <t>妇幼保健机构</t>
    </r>
  </si>
  <si>
    <r>
      <rPr>
        <sz val="11"/>
        <rFont val="Times New Roman"/>
        <charset val="134"/>
      </rPr>
      <t xml:space="preserve">    </t>
    </r>
    <r>
      <rPr>
        <sz val="11"/>
        <rFont val="宋体"/>
        <charset val="134"/>
      </rPr>
      <t>其他基层医疗卫生机构支出</t>
    </r>
  </si>
  <si>
    <r>
      <rPr>
        <sz val="11"/>
        <color theme="1"/>
        <rFont val="Times New Roman"/>
        <charset val="134"/>
      </rPr>
      <t xml:space="preserve">    </t>
    </r>
    <r>
      <rPr>
        <sz val="11"/>
        <color theme="1"/>
        <rFont val="宋体"/>
        <charset val="134"/>
      </rPr>
      <t>采供血机构</t>
    </r>
  </si>
  <si>
    <r>
      <rPr>
        <b/>
        <sz val="11"/>
        <rFont val="Times New Roman"/>
        <charset val="134"/>
      </rPr>
      <t xml:space="preserve">  </t>
    </r>
    <r>
      <rPr>
        <b/>
        <sz val="11"/>
        <rFont val="宋体"/>
        <charset val="134"/>
      </rPr>
      <t>公共卫生</t>
    </r>
  </si>
  <si>
    <r>
      <rPr>
        <sz val="11"/>
        <color theme="1"/>
        <rFont val="Times New Roman"/>
        <charset val="134"/>
      </rPr>
      <t xml:space="preserve">    </t>
    </r>
    <r>
      <rPr>
        <sz val="11"/>
        <color theme="1"/>
        <rFont val="宋体"/>
        <charset val="134"/>
      </rPr>
      <t>基本公共卫生服务</t>
    </r>
  </si>
  <si>
    <r>
      <rPr>
        <sz val="11"/>
        <rFont val="Times New Roman"/>
        <charset val="134"/>
      </rPr>
      <t xml:space="preserve">    </t>
    </r>
    <r>
      <rPr>
        <sz val="11"/>
        <rFont val="宋体"/>
        <charset val="134"/>
      </rPr>
      <t>疾病预防控制机构</t>
    </r>
  </si>
  <si>
    <r>
      <rPr>
        <sz val="11"/>
        <color theme="1"/>
        <rFont val="Times New Roman"/>
        <charset val="134"/>
      </rPr>
      <t xml:space="preserve">    </t>
    </r>
    <r>
      <rPr>
        <sz val="11"/>
        <color theme="1"/>
        <rFont val="宋体"/>
        <charset val="134"/>
      </rPr>
      <t>重大公共卫生专项</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</si>
  <si>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</si>
  <si>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</si>
  <si>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</si>
  <si>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基本公共卫生服务</t>
    </r>
  </si>
  <si>
    <r>
      <rPr>
        <b/>
        <sz val="11"/>
        <color theme="1"/>
        <rFont val="Times New Roman"/>
        <charset val="134"/>
      </rPr>
      <t xml:space="preserve">  </t>
    </r>
    <r>
      <rPr>
        <b/>
        <sz val="11"/>
        <color theme="1"/>
        <rFont val="宋体"/>
        <charset val="134"/>
      </rPr>
      <t>计划生育事务</t>
    </r>
  </si>
  <si>
    <r>
      <rPr>
        <sz val="11"/>
        <rFont val="Times New Roman"/>
        <charset val="134"/>
      </rPr>
      <t xml:space="preserve">    </t>
    </r>
    <r>
      <rPr>
        <sz val="11"/>
        <rFont val="宋体"/>
        <charset val="134"/>
      </rPr>
      <t>重大公共卫生服务</t>
    </r>
  </si>
  <si>
    <r>
      <rPr>
        <sz val="11"/>
        <color theme="1"/>
        <rFont val="Times New Roman"/>
        <charset val="134"/>
      </rPr>
      <t xml:space="preserve">    </t>
    </r>
    <r>
      <rPr>
        <sz val="11"/>
        <color theme="1"/>
        <rFont val="宋体"/>
        <charset val="134"/>
      </rPr>
      <t>计划生育服务</t>
    </r>
  </si>
  <si>
    <r>
      <rPr>
        <sz val="11"/>
        <rFont val="Times New Roman"/>
        <charset val="134"/>
      </rPr>
      <t xml:space="preserve">    </t>
    </r>
    <r>
      <rPr>
        <sz val="11"/>
        <rFont val="宋体"/>
        <charset val="134"/>
      </rPr>
      <t>突发公共卫生事件应急处理</t>
    </r>
  </si>
  <si>
    <r>
      <rPr>
        <sz val="11"/>
        <color theme="1"/>
        <rFont val="Times New Roman"/>
        <charset val="134"/>
      </rPr>
      <t xml:space="preserve">    </t>
    </r>
    <r>
      <rPr>
        <sz val="11"/>
        <color theme="1"/>
        <rFont val="宋体"/>
        <charset val="134"/>
      </rPr>
      <t>其他计划生育事务支出</t>
    </r>
  </si>
  <si>
    <r>
      <rPr>
        <sz val="11"/>
        <rFont val="Times New Roman"/>
        <charset val="134"/>
      </rPr>
      <t xml:space="preserve">    </t>
    </r>
    <r>
      <rPr>
        <sz val="11"/>
        <rFont val="宋体"/>
        <charset val="134"/>
      </rPr>
      <t>其他公共卫生支出</t>
    </r>
  </si>
  <si>
    <r>
      <rPr>
        <b/>
        <sz val="11"/>
        <color theme="1"/>
        <rFont val="Times New Roman"/>
        <charset val="134"/>
      </rPr>
      <t xml:space="preserve">  </t>
    </r>
    <r>
      <rPr>
        <b/>
        <sz val="11"/>
        <color theme="1"/>
        <rFont val="宋体"/>
        <charset val="134"/>
      </rPr>
      <t>行政事业单位医疗</t>
    </r>
  </si>
  <si>
    <r>
      <rPr>
        <b/>
        <sz val="11"/>
        <rFont val="Times New Roman"/>
        <charset val="134"/>
      </rPr>
      <t xml:space="preserve">  </t>
    </r>
    <r>
      <rPr>
        <b/>
        <sz val="11"/>
        <rFont val="宋体"/>
        <charset val="134"/>
      </rPr>
      <t>中医药</t>
    </r>
  </si>
  <si>
    <r>
      <rPr>
        <sz val="11"/>
        <color theme="1"/>
        <rFont val="Times New Roman"/>
        <charset val="134"/>
      </rPr>
      <t xml:space="preserve">    </t>
    </r>
    <r>
      <rPr>
        <sz val="11"/>
        <color theme="1"/>
        <rFont val="宋体"/>
        <charset val="134"/>
      </rPr>
      <t>行政单位医疗</t>
    </r>
  </si>
  <si>
    <r>
      <rPr>
        <sz val="11"/>
        <rFont val="Times New Roman"/>
        <charset val="134"/>
      </rPr>
      <t xml:space="preserve">    </t>
    </r>
    <r>
      <rPr>
        <sz val="11"/>
        <rFont val="宋体"/>
        <charset val="134"/>
      </rPr>
      <t>中医</t>
    </r>
    <r>
      <rPr>
        <sz val="11"/>
        <rFont val="Times New Roman"/>
        <charset val="134"/>
      </rPr>
      <t>(</t>
    </r>
    <r>
      <rPr>
        <sz val="11"/>
        <rFont val="宋体"/>
        <charset val="134"/>
      </rPr>
      <t>民族医</t>
    </r>
    <r>
      <rPr>
        <sz val="11"/>
        <rFont val="Times New Roman"/>
        <charset val="134"/>
      </rPr>
      <t>)</t>
    </r>
    <r>
      <rPr>
        <sz val="11"/>
        <rFont val="宋体"/>
        <charset val="134"/>
      </rPr>
      <t>药专项</t>
    </r>
  </si>
  <si>
    <r>
      <rPr>
        <sz val="11"/>
        <color theme="1"/>
        <rFont val="Times New Roman"/>
        <charset val="134"/>
      </rPr>
      <t xml:space="preserve">    </t>
    </r>
    <r>
      <rPr>
        <sz val="11"/>
        <color theme="1"/>
        <rFont val="宋体"/>
        <charset val="134"/>
      </rPr>
      <t>事业单位医疗</t>
    </r>
  </si>
  <si>
    <r>
      <rPr>
        <b/>
        <sz val="11"/>
        <rFont val="Times New Roman"/>
        <charset val="134"/>
      </rPr>
      <t xml:space="preserve">  </t>
    </r>
    <r>
      <rPr>
        <b/>
        <sz val="11"/>
        <rFont val="宋体"/>
        <charset val="134"/>
      </rPr>
      <t>计划生育事务</t>
    </r>
  </si>
  <si>
    <r>
      <rPr>
        <sz val="11"/>
        <color theme="1"/>
        <rFont val="Times New Roman"/>
        <charset val="134"/>
      </rPr>
      <t xml:space="preserve">    </t>
    </r>
    <r>
      <rPr>
        <sz val="11"/>
        <color theme="1"/>
        <rFont val="宋体"/>
        <charset val="134"/>
      </rPr>
      <t>公务员医疗补助</t>
    </r>
  </si>
  <si>
    <r>
      <rPr>
        <sz val="11"/>
        <rFont val="Times New Roman"/>
        <charset val="134"/>
      </rPr>
      <t xml:space="preserve">    </t>
    </r>
    <r>
      <rPr>
        <sz val="11"/>
        <rFont val="宋体"/>
        <charset val="134"/>
      </rPr>
      <t>计划生育机构</t>
    </r>
  </si>
  <si>
    <r>
      <rPr>
        <b/>
        <sz val="11"/>
        <color theme="1"/>
        <rFont val="Times New Roman"/>
        <charset val="134"/>
      </rPr>
      <t xml:space="preserve">  </t>
    </r>
    <r>
      <rPr>
        <b/>
        <sz val="11"/>
        <color theme="1"/>
        <rFont val="宋体"/>
        <charset val="134"/>
      </rPr>
      <t>医疗救助</t>
    </r>
  </si>
  <si>
    <r>
      <rPr>
        <sz val="11"/>
        <rFont val="Times New Roman"/>
        <charset val="134"/>
      </rPr>
      <t xml:space="preserve">    </t>
    </r>
    <r>
      <rPr>
        <sz val="11"/>
        <rFont val="宋体"/>
        <charset val="134"/>
      </rPr>
      <t>计划生育服务</t>
    </r>
  </si>
  <si>
    <r>
      <rPr>
        <sz val="11"/>
        <color theme="1"/>
        <rFont val="Times New Roman"/>
        <charset val="134"/>
      </rPr>
      <t xml:space="preserve">    </t>
    </r>
    <r>
      <rPr>
        <sz val="11"/>
        <color theme="1"/>
        <rFont val="宋体"/>
        <charset val="134"/>
      </rPr>
      <t>城乡医疗救助</t>
    </r>
  </si>
  <si>
    <r>
      <rPr>
        <sz val="11"/>
        <rFont val="Times New Roman"/>
        <charset val="134"/>
      </rPr>
      <t xml:space="preserve">    </t>
    </r>
    <r>
      <rPr>
        <sz val="11"/>
        <rFont val="宋体"/>
        <charset val="134"/>
      </rPr>
      <t>其他计划生育事务支出</t>
    </r>
  </si>
  <si>
    <r>
      <rPr>
        <b/>
        <sz val="11"/>
        <rFont val="Times New Roman"/>
        <charset val="134"/>
      </rPr>
      <t xml:space="preserve">  </t>
    </r>
    <r>
      <rPr>
        <b/>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</si>
  <si>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</si>
  <si>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</si>
  <si>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</si>
  <si>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b/>
        <sz val="11"/>
        <rFont val="Times New Roman"/>
        <charset val="134"/>
      </rPr>
      <t xml:space="preserve">  </t>
    </r>
    <r>
      <rPr>
        <b/>
        <sz val="11"/>
        <rFont val="宋体"/>
        <charset val="134"/>
      </rPr>
      <t>医疗救助</t>
    </r>
  </si>
  <si>
    <r>
      <rPr>
        <sz val="11"/>
        <rFont val="Times New Roman"/>
        <charset val="134"/>
      </rPr>
      <t xml:space="preserve">    </t>
    </r>
    <r>
      <rPr>
        <sz val="11"/>
        <rFont val="宋体"/>
        <charset val="134"/>
      </rPr>
      <t>城乡医疗救助</t>
    </r>
  </si>
  <si>
    <r>
      <rPr>
        <b/>
        <sz val="11"/>
        <rFont val="Times New Roman"/>
        <charset val="134"/>
      </rPr>
      <t xml:space="preserve">  </t>
    </r>
    <r>
      <rPr>
        <b/>
        <sz val="11"/>
        <rFont val="宋体"/>
        <charset val="134"/>
      </rPr>
      <t>优抚对象医疗</t>
    </r>
  </si>
  <si>
    <r>
      <rPr>
        <b/>
        <sz val="11"/>
        <color theme="1"/>
        <rFont val="Times New Roman"/>
        <charset val="134"/>
      </rPr>
      <t xml:space="preserve">  </t>
    </r>
    <r>
      <rPr>
        <b/>
        <sz val="11"/>
        <color theme="1"/>
        <rFont val="宋体"/>
        <charset val="134"/>
      </rPr>
      <t>老龄卫生健康事务</t>
    </r>
  </si>
  <si>
    <r>
      <rPr>
        <sz val="11"/>
        <rFont val="Times New Roman"/>
        <charset val="134"/>
      </rPr>
      <t xml:space="preserve">    </t>
    </r>
    <r>
      <rPr>
        <sz val="11"/>
        <rFont val="宋体"/>
        <charset val="134"/>
      </rPr>
      <t>优抚对象医疗补助</t>
    </r>
  </si>
  <si>
    <r>
      <rPr>
        <sz val="11"/>
        <color theme="1"/>
        <rFont val="Times New Roman"/>
        <charset val="134"/>
      </rPr>
      <t xml:space="preserve">    </t>
    </r>
    <r>
      <rPr>
        <sz val="11"/>
        <color theme="1"/>
        <rFont val="宋体"/>
        <charset val="134"/>
      </rPr>
      <t>老龄卫生健康事务</t>
    </r>
  </si>
  <si>
    <r>
      <rPr>
        <b/>
        <sz val="11"/>
        <rFont val="Times New Roman"/>
        <charset val="134"/>
      </rPr>
      <t xml:space="preserve">  </t>
    </r>
    <r>
      <rPr>
        <b/>
        <sz val="11"/>
        <rFont val="宋体"/>
        <charset val="134"/>
      </rPr>
      <t>医疗保障管理事务</t>
    </r>
  </si>
  <si>
    <t>八、节能环保支出</t>
  </si>
  <si>
    <r>
      <rPr>
        <b/>
        <sz val="11"/>
        <color theme="1"/>
        <rFont val="Times New Roman"/>
        <charset val="134"/>
      </rPr>
      <t xml:space="preserve">  </t>
    </r>
    <r>
      <rPr>
        <b/>
        <sz val="11"/>
        <color theme="1"/>
        <rFont val="宋体"/>
        <charset val="134"/>
      </rPr>
      <t>环境保护管理事务</t>
    </r>
  </si>
  <si>
    <r>
      <rPr>
        <sz val="11"/>
        <rFont val="Times New Roman"/>
        <charset val="134"/>
      </rPr>
      <t xml:space="preserve">    </t>
    </r>
    <r>
      <rPr>
        <sz val="11"/>
        <rFont val="宋体"/>
        <charset val="134"/>
      </rPr>
      <t>其他医疗保障管理事务支出</t>
    </r>
  </si>
  <si>
    <r>
      <rPr>
        <sz val="11"/>
        <color theme="1"/>
        <rFont val="Times New Roman"/>
        <charset val="134"/>
      </rPr>
      <t xml:space="preserve">    </t>
    </r>
    <r>
      <rPr>
        <sz val="11"/>
        <color theme="1"/>
        <rFont val="宋体"/>
        <charset val="134"/>
      </rPr>
      <t>其他环境保护管理事务支出</t>
    </r>
  </si>
  <si>
    <r>
      <rPr>
        <b/>
        <sz val="11"/>
        <rFont val="Times New Roman"/>
        <charset val="134"/>
      </rPr>
      <t xml:space="preserve">  </t>
    </r>
    <r>
      <rPr>
        <b/>
        <sz val="11"/>
        <rFont val="宋体"/>
        <charset val="134"/>
      </rPr>
      <t>老龄卫生健康事务</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</si>
  <si>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</si>
  <si>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其他卫生健康支出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</si>
  <si>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项</t>
    </r>
    <r>
      <rPr>
        <sz val="11"/>
        <rFont val="Times New Roman"/>
        <charset val="134"/>
      </rPr>
      <t>)</t>
    </r>
  </si>
  <si>
    <t>节能环保支出</t>
  </si>
  <si>
    <r>
      <rPr>
        <b/>
        <sz val="11"/>
        <rFont val="Times New Roman"/>
        <charset val="134"/>
      </rPr>
      <t xml:space="preserve">  </t>
    </r>
    <r>
      <rPr>
        <b/>
        <sz val="11"/>
        <rFont val="宋体"/>
        <charset val="134"/>
      </rPr>
      <t>环境保护管理事务</t>
    </r>
  </si>
  <si>
    <r>
      <rPr>
        <sz val="11"/>
        <rFont val="Times New Roman"/>
        <charset val="134"/>
      </rPr>
      <t xml:space="preserve">    </t>
    </r>
    <r>
      <rPr>
        <sz val="11"/>
        <rFont val="宋体"/>
        <charset val="134"/>
      </rPr>
      <t>其他环境保护管理事务支出</t>
    </r>
  </si>
  <si>
    <r>
      <rPr>
        <b/>
        <sz val="11"/>
        <rFont val="Times New Roman"/>
        <charset val="134"/>
      </rPr>
      <t xml:space="preserve">  </t>
    </r>
    <r>
      <rPr>
        <b/>
        <sz val="11"/>
        <rFont val="宋体"/>
        <charset val="134"/>
      </rPr>
      <t>污染防治</t>
    </r>
  </si>
  <si>
    <t>九、城乡社区支出</t>
  </si>
  <si>
    <r>
      <rPr>
        <sz val="11"/>
        <rFont val="Times New Roman"/>
        <charset val="134"/>
      </rPr>
      <t xml:space="preserve">    </t>
    </r>
    <r>
      <rPr>
        <sz val="11"/>
        <rFont val="宋体"/>
        <charset val="134"/>
      </rPr>
      <t>水体</t>
    </r>
  </si>
  <si>
    <r>
      <rPr>
        <b/>
        <sz val="11"/>
        <color theme="1"/>
        <rFont val="Times New Roman"/>
        <charset val="134"/>
      </rPr>
      <t xml:space="preserve">  </t>
    </r>
    <r>
      <rPr>
        <b/>
        <sz val="11"/>
        <color theme="1"/>
        <rFont val="宋体"/>
        <charset val="134"/>
      </rPr>
      <t>城乡社区管理事务</t>
    </r>
  </si>
  <si>
    <r>
      <rPr>
        <sz val="11"/>
        <rFont val="Times New Roman"/>
        <charset val="134"/>
      </rPr>
      <t xml:space="preserve">    </t>
    </r>
    <r>
      <rPr>
        <sz val="11"/>
        <rFont val="宋体"/>
        <charset val="134"/>
      </rPr>
      <t>其他污染防治支出</t>
    </r>
  </si>
  <si>
    <r>
      <rPr>
        <b/>
        <sz val="11"/>
        <rFont val="Times New Roman"/>
        <charset val="134"/>
      </rPr>
      <t xml:space="preserve">  </t>
    </r>
    <r>
      <rPr>
        <b/>
        <sz val="11"/>
        <rFont val="宋体"/>
        <charset val="134"/>
      </rPr>
      <t>自然生态保护</t>
    </r>
  </si>
  <si>
    <r>
      <rPr>
        <sz val="11"/>
        <rFont val="Times New Roman"/>
        <charset val="134"/>
      </rPr>
      <t xml:space="preserve">    </t>
    </r>
    <r>
      <rPr>
        <sz val="11"/>
        <rFont val="宋体"/>
        <charset val="134"/>
      </rPr>
      <t>生态保护</t>
    </r>
  </si>
  <si>
    <r>
      <rPr>
        <b/>
        <sz val="11"/>
        <rFont val="Times New Roman"/>
        <charset val="134"/>
      </rPr>
      <t xml:space="preserve">  </t>
    </r>
    <r>
      <rPr>
        <b/>
        <sz val="11"/>
        <rFont val="宋体"/>
        <charset val="134"/>
      </rPr>
      <t>退耕还林还草</t>
    </r>
  </si>
  <si>
    <r>
      <rPr>
        <sz val="11"/>
        <color theme="1"/>
        <rFont val="Times New Roman"/>
        <charset val="134"/>
      </rPr>
      <t xml:space="preserve">    </t>
    </r>
    <r>
      <rPr>
        <sz val="11"/>
        <color theme="1"/>
        <rFont val="宋体"/>
        <charset val="134"/>
      </rPr>
      <t>其他城乡社区管理事务支出</t>
    </r>
  </si>
  <si>
    <r>
      <rPr>
        <sz val="11"/>
        <rFont val="Times New Roman"/>
        <charset val="134"/>
      </rPr>
      <t xml:space="preserve">    </t>
    </r>
    <r>
      <rPr>
        <sz val="11"/>
        <rFont val="宋体"/>
        <charset val="134"/>
      </rPr>
      <t>退耕现金</t>
    </r>
  </si>
  <si>
    <r>
      <rPr>
        <b/>
        <sz val="11"/>
        <color theme="1"/>
        <rFont val="Times New Roman"/>
        <charset val="134"/>
      </rPr>
      <t xml:space="preserve">  </t>
    </r>
    <r>
      <rPr>
        <b/>
        <sz val="11"/>
        <color theme="1"/>
        <rFont val="宋体"/>
        <charset val="134"/>
      </rPr>
      <t>城乡社区规划与管理</t>
    </r>
  </si>
  <si>
    <r>
      <rPr>
        <sz val="11"/>
        <rFont val="Times New Roman"/>
        <charset val="134"/>
      </rPr>
      <t xml:space="preserve">    </t>
    </r>
    <r>
      <rPr>
        <sz val="11"/>
        <rFont val="宋体"/>
        <charset val="134"/>
      </rPr>
      <t>退耕还林粮食费用补贴</t>
    </r>
  </si>
  <si>
    <r>
      <rPr>
        <sz val="11"/>
        <color theme="1"/>
        <rFont val="Times New Roman"/>
        <charset val="134"/>
      </rPr>
      <t xml:space="preserve">    </t>
    </r>
    <r>
      <rPr>
        <sz val="11"/>
        <color theme="1"/>
        <rFont val="宋体"/>
        <charset val="134"/>
      </rPr>
      <t>城乡社区规划与管理</t>
    </r>
  </si>
  <si>
    <r>
      <rPr>
        <b/>
        <sz val="11"/>
        <rFont val="Times New Roman"/>
        <charset val="134"/>
      </rPr>
      <t xml:space="preserve">  </t>
    </r>
    <r>
      <rPr>
        <b/>
        <sz val="11"/>
        <rFont val="宋体"/>
        <charset val="134"/>
      </rPr>
      <t>其他节能环保支出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</si>
  <si>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项</t>
    </r>
    <r>
      <rPr>
        <sz val="11"/>
        <rFont val="Times New Roman"/>
        <charset val="134"/>
      </rPr>
      <t>)</t>
    </r>
  </si>
  <si>
    <t>城乡社区支出</t>
  </si>
  <si>
    <r>
      <rPr>
        <b/>
        <sz val="11"/>
        <rFont val="Times New Roman"/>
        <charset val="134"/>
      </rPr>
      <t xml:space="preserve">  </t>
    </r>
    <r>
      <rPr>
        <b/>
        <sz val="11"/>
        <rFont val="宋体"/>
        <charset val="134"/>
      </rPr>
      <t>城乡社区管理事务</t>
    </r>
  </si>
  <si>
    <r>
      <rPr>
        <b/>
        <sz val="11"/>
        <color theme="1"/>
        <rFont val="Times New Roman"/>
        <charset val="134"/>
      </rPr>
      <t xml:space="preserve">  </t>
    </r>
    <r>
      <rPr>
        <b/>
        <sz val="11"/>
        <color theme="1"/>
        <rFont val="宋体"/>
        <charset val="134"/>
      </rPr>
      <t>城乡社区环境卫生</t>
    </r>
  </si>
  <si>
    <r>
      <rPr>
        <sz val="11"/>
        <color theme="1"/>
        <rFont val="Times New Roman"/>
        <charset val="134"/>
      </rPr>
      <t xml:space="preserve">    </t>
    </r>
    <r>
      <rPr>
        <sz val="11"/>
        <color theme="1"/>
        <rFont val="宋体"/>
        <charset val="134"/>
      </rPr>
      <t>城乡社区环境卫生</t>
    </r>
  </si>
  <si>
    <r>
      <rPr>
        <b/>
        <sz val="11"/>
        <color theme="1"/>
        <rFont val="Times New Roman"/>
        <charset val="134"/>
      </rPr>
      <t xml:space="preserve">  </t>
    </r>
    <r>
      <rPr>
        <b/>
        <sz val="11"/>
        <color theme="1"/>
        <rFont val="宋体"/>
        <charset val="134"/>
      </rPr>
      <t>建设市场管理与监督</t>
    </r>
  </si>
  <si>
    <r>
      <rPr>
        <sz val="11"/>
        <rFont val="Times New Roman"/>
        <charset val="134"/>
      </rPr>
      <t xml:space="preserve">    </t>
    </r>
    <r>
      <rPr>
        <sz val="11"/>
        <rFont val="宋体"/>
        <charset val="134"/>
      </rPr>
      <t>其他城乡社区管理事务支出</t>
    </r>
  </si>
  <si>
    <r>
      <rPr>
        <sz val="11"/>
        <color theme="1"/>
        <rFont val="Times New Roman"/>
        <charset val="134"/>
      </rPr>
      <t xml:space="preserve">    </t>
    </r>
    <r>
      <rPr>
        <sz val="11"/>
        <color theme="1"/>
        <rFont val="宋体"/>
        <charset val="134"/>
      </rPr>
      <t>建设市场管理与监督</t>
    </r>
  </si>
  <si>
    <r>
      <rPr>
        <b/>
        <sz val="11"/>
        <rFont val="Times New Roman"/>
        <charset val="134"/>
      </rPr>
      <t xml:space="preserve">  </t>
    </r>
    <r>
      <rPr>
        <b/>
        <sz val="11"/>
        <rFont val="宋体"/>
        <charset val="134"/>
      </rPr>
      <t>城乡社区规划与管理</t>
    </r>
    <r>
      <rPr>
        <b/>
        <sz val="11"/>
        <rFont val="Times New Roman"/>
        <charset val="134"/>
      </rPr>
      <t>(</t>
    </r>
    <r>
      <rPr>
        <b/>
        <sz val="11"/>
        <rFont val="宋体"/>
        <charset val="134"/>
      </rPr>
      <t>款</t>
    </r>
    <r>
      <rPr>
        <b/>
        <sz val="11"/>
        <rFont val="Times New Roman"/>
        <charset val="134"/>
      </rPr>
      <t>)</t>
    </r>
  </si>
  <si>
    <r>
      <rPr>
        <b/>
        <sz val="11"/>
        <color theme="1"/>
        <rFont val="Times New Roman"/>
        <charset val="134"/>
      </rPr>
      <t xml:space="preserve">  </t>
    </r>
    <r>
      <rPr>
        <b/>
        <sz val="11"/>
        <color theme="1"/>
        <rFont val="宋体"/>
        <charset val="134"/>
      </rPr>
      <t>其他城乡社区支出</t>
    </r>
  </si>
  <si>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项</t>
    </r>
    <r>
      <rPr>
        <sz val="11"/>
        <rFont val="Times New Roman"/>
        <charset val="134"/>
      </rPr>
      <t>)</t>
    </r>
  </si>
  <si>
    <r>
      <rPr>
        <sz val="11"/>
        <color theme="1"/>
        <rFont val="Times New Roman"/>
        <charset val="134"/>
      </rPr>
      <t xml:space="preserve">    </t>
    </r>
    <r>
      <rPr>
        <sz val="11"/>
        <color theme="1"/>
        <rFont val="宋体"/>
        <charset val="134"/>
      </rPr>
      <t>其他城乡社区支出</t>
    </r>
  </si>
  <si>
    <r>
      <rPr>
        <b/>
        <sz val="11"/>
        <rFont val="Times New Roman"/>
        <charset val="134"/>
      </rPr>
      <t xml:space="preserve">  </t>
    </r>
    <r>
      <rPr>
        <b/>
        <sz val="11"/>
        <rFont val="宋体"/>
        <charset val="134"/>
      </rPr>
      <t>城乡社区公共设施</t>
    </r>
  </si>
  <si>
    <t>十、农林水支出</t>
  </si>
  <si>
    <r>
      <rPr>
        <sz val="11"/>
        <rFont val="Times New Roman"/>
        <charset val="134"/>
      </rPr>
      <t xml:space="preserve">    </t>
    </r>
    <r>
      <rPr>
        <sz val="11"/>
        <rFont val="宋体"/>
        <charset val="134"/>
      </rPr>
      <t>其他城乡社区公共设施支出</t>
    </r>
  </si>
  <si>
    <r>
      <rPr>
        <b/>
        <sz val="11"/>
        <color theme="1"/>
        <rFont val="Times New Roman"/>
        <charset val="134"/>
      </rPr>
      <t xml:space="preserve">  </t>
    </r>
    <r>
      <rPr>
        <b/>
        <sz val="11"/>
        <color theme="1"/>
        <rFont val="宋体"/>
        <charset val="134"/>
      </rPr>
      <t>农业</t>
    </r>
  </si>
  <si>
    <r>
      <rPr>
        <b/>
        <sz val="11"/>
        <rFont val="Times New Roman"/>
        <charset val="134"/>
      </rPr>
      <t xml:space="preserve">  </t>
    </r>
    <r>
      <rPr>
        <b/>
        <sz val="11"/>
        <rFont val="宋体"/>
        <charset val="134"/>
      </rPr>
      <t>城乡社区环境卫生</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</si>
  <si>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</si>
  <si>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建设市场管理与监督</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</si>
  <si>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项</t>
    </r>
    <r>
      <rPr>
        <sz val="11"/>
        <rFont val="Times New Roman"/>
        <charset val="134"/>
      </rPr>
      <t>)</t>
    </r>
  </si>
  <si>
    <r>
      <rPr>
        <sz val="11"/>
        <color theme="1"/>
        <rFont val="Times New Roman"/>
        <charset val="134"/>
      </rPr>
      <t xml:space="preserve">    </t>
    </r>
    <r>
      <rPr>
        <sz val="11"/>
        <color theme="1"/>
        <rFont val="宋体"/>
        <charset val="134"/>
      </rPr>
      <t>科技转化与推广服务</t>
    </r>
  </si>
  <si>
    <r>
      <rPr>
        <b/>
        <sz val="11"/>
        <rFont val="Times New Roman"/>
        <charset val="134"/>
      </rPr>
      <t xml:space="preserve">  </t>
    </r>
    <r>
      <rPr>
        <b/>
        <sz val="11"/>
        <rFont val="宋体"/>
        <charset val="134"/>
      </rPr>
      <t>其他城乡社区支出</t>
    </r>
    <r>
      <rPr>
        <b/>
        <sz val="11"/>
        <rFont val="Times New Roman"/>
        <charset val="134"/>
      </rPr>
      <t>(</t>
    </r>
    <r>
      <rPr>
        <b/>
        <sz val="11"/>
        <rFont val="宋体"/>
        <charset val="134"/>
      </rPr>
      <t>款</t>
    </r>
    <r>
      <rPr>
        <b/>
        <sz val="11"/>
        <rFont val="Times New Roman"/>
        <charset val="134"/>
      </rPr>
      <t>)</t>
    </r>
  </si>
  <si>
    <r>
      <rPr>
        <sz val="11"/>
        <color theme="1"/>
        <rFont val="Times New Roman"/>
        <charset val="134"/>
      </rPr>
      <t xml:space="preserve">    </t>
    </r>
    <r>
      <rPr>
        <sz val="11"/>
        <color theme="1"/>
        <rFont val="宋体"/>
        <charset val="134"/>
      </rPr>
      <t>病虫害控制</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</si>
  <si>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项</t>
    </r>
    <r>
      <rPr>
        <sz val="11"/>
        <rFont val="Times New Roman"/>
        <charset val="134"/>
      </rPr>
      <t>)</t>
    </r>
  </si>
  <si>
    <r>
      <rPr>
        <sz val="11"/>
        <color theme="1"/>
        <rFont val="Times New Roman"/>
        <charset val="134"/>
      </rPr>
      <t xml:space="preserve">    </t>
    </r>
    <r>
      <rPr>
        <sz val="11"/>
        <color theme="1"/>
        <rFont val="宋体"/>
        <charset val="134"/>
      </rPr>
      <t>农产品质量安全</t>
    </r>
  </si>
  <si>
    <t>农林水支出</t>
  </si>
  <si>
    <r>
      <rPr>
        <sz val="11"/>
        <color theme="1"/>
        <rFont val="Times New Roman"/>
        <charset val="134"/>
      </rPr>
      <t xml:space="preserve">    </t>
    </r>
    <r>
      <rPr>
        <sz val="11"/>
        <color theme="1"/>
        <rFont val="宋体"/>
        <charset val="134"/>
      </rPr>
      <t>防灾救灾</t>
    </r>
  </si>
  <si>
    <r>
      <rPr>
        <b/>
        <sz val="11"/>
        <rFont val="Times New Roman"/>
        <charset val="134"/>
      </rPr>
      <t xml:space="preserve">  </t>
    </r>
    <r>
      <rPr>
        <b/>
        <sz val="11"/>
        <rFont val="宋体"/>
        <charset val="134"/>
      </rPr>
      <t>农业农村</t>
    </r>
  </si>
  <si>
    <r>
      <rPr>
        <sz val="11"/>
        <color theme="1"/>
        <rFont val="Times New Roman"/>
        <charset val="134"/>
      </rPr>
      <t xml:space="preserve">    </t>
    </r>
    <r>
      <rPr>
        <sz val="11"/>
        <color theme="1"/>
        <rFont val="宋体"/>
        <charset val="134"/>
      </rPr>
      <t>稳定农民收入补贴</t>
    </r>
  </si>
  <si>
    <r>
      <rPr>
        <sz val="11"/>
        <color theme="1"/>
        <rFont val="Times New Roman"/>
        <charset val="134"/>
      </rPr>
      <t xml:space="preserve">    </t>
    </r>
    <r>
      <rPr>
        <sz val="11"/>
        <color theme="1"/>
        <rFont val="宋体"/>
        <charset val="134"/>
      </rPr>
      <t>对高校毕业生到基层任职补助</t>
    </r>
  </si>
  <si>
    <r>
      <rPr>
        <sz val="11"/>
        <rFont val="Times New Roman"/>
        <charset val="134"/>
      </rPr>
      <t xml:space="preserve">    </t>
    </r>
    <r>
      <rPr>
        <sz val="11"/>
        <rFont val="宋体"/>
        <charset val="134"/>
      </rPr>
      <t>科技转化与推广服务</t>
    </r>
  </si>
  <si>
    <r>
      <rPr>
        <sz val="11"/>
        <color theme="1"/>
        <rFont val="Times New Roman"/>
        <charset val="134"/>
      </rPr>
      <t xml:space="preserve">    </t>
    </r>
    <r>
      <rPr>
        <sz val="11"/>
        <color theme="1"/>
        <rFont val="宋体"/>
        <charset val="134"/>
      </rPr>
      <t>其他农业支出</t>
    </r>
  </si>
  <si>
    <r>
      <rPr>
        <sz val="11"/>
        <rFont val="Times New Roman"/>
        <charset val="134"/>
      </rPr>
      <t xml:space="preserve">    </t>
    </r>
    <r>
      <rPr>
        <sz val="11"/>
        <rFont val="宋体"/>
        <charset val="134"/>
      </rPr>
      <t>病虫害控制</t>
    </r>
  </si>
  <si>
    <r>
      <rPr>
        <b/>
        <sz val="11"/>
        <color theme="1"/>
        <rFont val="Times New Roman"/>
        <charset val="134"/>
      </rPr>
      <t xml:space="preserve">  </t>
    </r>
    <r>
      <rPr>
        <b/>
        <sz val="11"/>
        <color theme="1"/>
        <rFont val="宋体"/>
        <charset val="134"/>
      </rPr>
      <t>林业和草原</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</si>
  <si>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</si>
  <si>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</si>
  <si>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防灾救灾</t>
    </r>
  </si>
  <si>
    <r>
      <rPr>
        <sz val="11"/>
        <color theme="1"/>
        <rFont val="Times New Roman"/>
        <charset val="134"/>
      </rPr>
      <t xml:space="preserve">    </t>
    </r>
    <r>
      <rPr>
        <sz val="11"/>
        <color theme="1"/>
        <rFont val="宋体"/>
        <charset val="134"/>
      </rPr>
      <t>事业机构</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</si>
  <si>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</si>
  <si>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农业生产发展</t>
    </r>
  </si>
  <si>
    <r>
      <rPr>
        <sz val="11"/>
        <rFont val="Times New Roman"/>
        <charset val="134"/>
      </rPr>
      <t xml:space="preserve">    </t>
    </r>
    <r>
      <rPr>
        <sz val="11"/>
        <rFont val="宋体"/>
        <charset val="134"/>
      </rPr>
      <t>农村合作经济</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</si>
  <si>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</si>
  <si>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对高校毕业生到基层任职补助</t>
    </r>
  </si>
  <si>
    <r>
      <rPr>
        <sz val="11"/>
        <color theme="1"/>
        <rFont val="Times New Roman"/>
        <charset val="134"/>
      </rPr>
      <t xml:space="preserve">    </t>
    </r>
    <r>
      <rPr>
        <sz val="11"/>
        <color theme="1"/>
        <rFont val="宋体"/>
        <charset val="134"/>
      </rPr>
      <t>防灾减灾</t>
    </r>
  </si>
  <si>
    <r>
      <rPr>
        <sz val="11"/>
        <rFont val="Times New Roman"/>
        <charset val="134"/>
      </rPr>
      <t xml:space="preserve">    </t>
    </r>
    <r>
      <rPr>
        <sz val="11"/>
        <rFont val="宋体"/>
        <charset val="134"/>
      </rPr>
      <t>农田建设</t>
    </r>
  </si>
  <si>
    <r>
      <rPr>
        <sz val="11"/>
        <color theme="1"/>
        <rFont val="Times New Roman"/>
        <charset val="134"/>
      </rPr>
      <t xml:space="preserve">    </t>
    </r>
    <r>
      <rPr>
        <sz val="11"/>
        <color theme="1"/>
        <rFont val="宋体"/>
        <charset val="134"/>
      </rPr>
      <t>其他林业支出</t>
    </r>
  </si>
  <si>
    <r>
      <rPr>
        <sz val="11"/>
        <rFont val="Times New Roman"/>
        <charset val="134"/>
      </rPr>
      <t xml:space="preserve">    </t>
    </r>
    <r>
      <rPr>
        <sz val="11"/>
        <rFont val="宋体"/>
        <charset val="134"/>
      </rPr>
      <t>其他农业农村支出</t>
    </r>
  </si>
  <si>
    <r>
      <rPr>
        <b/>
        <sz val="11"/>
        <color theme="1"/>
        <rFont val="Times New Roman"/>
        <charset val="134"/>
      </rPr>
      <t xml:space="preserve">  </t>
    </r>
    <r>
      <rPr>
        <b/>
        <sz val="11"/>
        <color theme="1"/>
        <rFont val="宋体"/>
        <charset val="134"/>
      </rPr>
      <t>水利</t>
    </r>
  </si>
  <si>
    <r>
      <rPr>
        <b/>
        <sz val="11"/>
        <rFont val="Times New Roman"/>
        <charset val="134"/>
      </rPr>
      <t xml:space="preserve">  </t>
    </r>
    <r>
      <rPr>
        <b/>
        <sz val="11"/>
        <rFont val="宋体"/>
        <charset val="134"/>
      </rPr>
      <t>林业和草原</t>
    </r>
  </si>
  <si>
    <r>
      <rPr>
        <sz val="11"/>
        <rFont val="Times New Roman"/>
        <charset val="134"/>
      </rPr>
      <t xml:space="preserve">    </t>
    </r>
    <r>
      <rPr>
        <sz val="11"/>
        <rFont val="宋体"/>
        <charset val="134"/>
      </rPr>
      <t>事业机构</t>
    </r>
  </si>
  <si>
    <r>
      <rPr>
        <sz val="11"/>
        <color theme="1"/>
        <rFont val="Times New Roman"/>
        <charset val="134"/>
      </rPr>
      <t xml:space="preserve">    </t>
    </r>
    <r>
      <rPr>
        <sz val="11"/>
        <color theme="1"/>
        <rFont val="宋体"/>
        <charset val="134"/>
      </rPr>
      <t>水利工程运行与维护</t>
    </r>
  </si>
  <si>
    <r>
      <rPr>
        <sz val="11"/>
        <rFont val="Times New Roman"/>
        <charset val="134"/>
      </rPr>
      <t xml:space="preserve">    </t>
    </r>
    <r>
      <rPr>
        <sz val="11"/>
        <rFont val="宋体"/>
        <charset val="134"/>
      </rPr>
      <t>森林资源培育</t>
    </r>
  </si>
  <si>
    <r>
      <rPr>
        <sz val="11"/>
        <color theme="1"/>
        <rFont val="Times New Roman"/>
        <charset val="134"/>
      </rPr>
      <t xml:space="preserve">    </t>
    </r>
    <r>
      <rPr>
        <sz val="11"/>
        <color theme="1"/>
        <rFont val="宋体"/>
        <charset val="134"/>
      </rPr>
      <t>防汛</t>
    </r>
  </si>
  <si>
    <r>
      <rPr>
        <sz val="11"/>
        <rFont val="Times New Roman"/>
        <charset val="134"/>
      </rPr>
      <t xml:space="preserve">    </t>
    </r>
    <r>
      <rPr>
        <sz val="11"/>
        <rFont val="宋体"/>
        <charset val="134"/>
      </rPr>
      <t>技术推广与转化</t>
    </r>
  </si>
  <si>
    <r>
      <rPr>
        <sz val="11"/>
        <color theme="1"/>
        <rFont val="Times New Roman"/>
        <charset val="134"/>
      </rPr>
      <t xml:space="preserve">    </t>
    </r>
    <r>
      <rPr>
        <sz val="11"/>
        <color theme="1"/>
        <rFont val="宋体"/>
        <charset val="134"/>
      </rPr>
      <t>抗旱</t>
    </r>
  </si>
  <si>
    <r>
      <rPr>
        <sz val="11"/>
        <rFont val="Times New Roman"/>
        <charset val="134"/>
      </rPr>
      <t xml:space="preserve">    </t>
    </r>
    <r>
      <rPr>
        <sz val="11"/>
        <rFont val="宋体"/>
        <charset val="134"/>
      </rPr>
      <t>森林资源管理</t>
    </r>
  </si>
  <si>
    <r>
      <rPr>
        <sz val="11"/>
        <color theme="1"/>
        <rFont val="Times New Roman"/>
        <charset val="134"/>
      </rPr>
      <t xml:space="preserve">    </t>
    </r>
    <r>
      <rPr>
        <sz val="11"/>
        <color theme="1"/>
        <rFont val="宋体"/>
        <charset val="134"/>
      </rPr>
      <t>其他水利支出</t>
    </r>
  </si>
  <si>
    <r>
      <rPr>
        <sz val="11"/>
        <rFont val="Times New Roman"/>
        <charset val="134"/>
      </rPr>
      <t xml:space="preserve">    </t>
    </r>
    <r>
      <rPr>
        <sz val="11"/>
        <rFont val="宋体"/>
        <charset val="134"/>
      </rPr>
      <t>森林生态效益补偿</t>
    </r>
  </si>
  <si>
    <r>
      <rPr>
        <b/>
        <sz val="11"/>
        <color theme="1"/>
        <rFont val="Times New Roman"/>
        <charset val="134"/>
      </rPr>
      <t xml:space="preserve">  </t>
    </r>
    <r>
      <rPr>
        <b/>
        <sz val="11"/>
        <color theme="1"/>
        <rFont val="宋体"/>
        <charset val="134"/>
      </rPr>
      <t>扶贫</t>
    </r>
  </si>
  <si>
    <r>
      <rPr>
        <sz val="11"/>
        <rFont val="Times New Roman"/>
        <charset val="134"/>
      </rPr>
      <t xml:space="preserve">    </t>
    </r>
    <r>
      <rPr>
        <sz val="11"/>
        <rFont val="宋体"/>
        <charset val="134"/>
      </rPr>
      <t>自然保护区等管理</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</si>
  <si>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</si>
  <si>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林业草原防灾减灾</t>
    </r>
  </si>
  <si>
    <r>
      <rPr>
        <sz val="11"/>
        <color theme="1"/>
        <rFont val="Times New Roman"/>
        <charset val="134"/>
      </rPr>
      <t xml:space="preserve">    </t>
    </r>
    <r>
      <rPr>
        <sz val="11"/>
        <color theme="1"/>
        <rFont val="宋体"/>
        <charset val="134"/>
      </rPr>
      <t>社会发展</t>
    </r>
  </si>
  <si>
    <r>
      <rPr>
        <sz val="11"/>
        <rFont val="Times New Roman"/>
        <charset val="134"/>
      </rPr>
      <t xml:space="preserve">    </t>
    </r>
    <r>
      <rPr>
        <sz val="11"/>
        <rFont val="宋体"/>
        <charset val="134"/>
      </rPr>
      <t>其他林业和草原支出</t>
    </r>
  </si>
  <si>
    <r>
      <rPr>
        <sz val="11"/>
        <color theme="1"/>
        <rFont val="Times New Roman"/>
        <charset val="134"/>
      </rPr>
      <t xml:space="preserve">    </t>
    </r>
    <r>
      <rPr>
        <sz val="11"/>
        <color theme="1"/>
        <rFont val="宋体"/>
        <charset val="134"/>
      </rPr>
      <t>其他扶贫支出</t>
    </r>
  </si>
  <si>
    <r>
      <rPr>
        <b/>
        <sz val="11"/>
        <rFont val="Times New Roman"/>
        <charset val="134"/>
      </rPr>
      <t xml:space="preserve">  </t>
    </r>
    <r>
      <rPr>
        <b/>
        <sz val="11"/>
        <rFont val="宋体"/>
        <charset val="134"/>
      </rPr>
      <t>水利</t>
    </r>
  </si>
  <si>
    <r>
      <rPr>
        <b/>
        <sz val="11"/>
        <color theme="1"/>
        <rFont val="Times New Roman"/>
        <charset val="134"/>
      </rPr>
      <t xml:space="preserve">  </t>
    </r>
    <r>
      <rPr>
        <b/>
        <sz val="11"/>
        <color theme="1"/>
        <rFont val="宋体"/>
        <charset val="134"/>
      </rPr>
      <t>农村综合改革</t>
    </r>
  </si>
  <si>
    <r>
      <rPr>
        <sz val="11"/>
        <rFont val="Times New Roman"/>
        <charset val="134"/>
      </rPr>
      <t xml:space="preserve">    </t>
    </r>
    <r>
      <rPr>
        <sz val="11"/>
        <rFont val="宋体"/>
        <charset val="134"/>
      </rPr>
      <t>水利工程运行与维护</t>
    </r>
  </si>
  <si>
    <r>
      <rPr>
        <sz val="11"/>
        <color theme="1"/>
        <rFont val="Times New Roman"/>
        <charset val="134"/>
      </rPr>
      <t xml:space="preserve">    </t>
    </r>
    <r>
      <rPr>
        <sz val="11"/>
        <color theme="1"/>
        <rFont val="宋体"/>
        <charset val="134"/>
      </rPr>
      <t>对村级一事一议的补助</t>
    </r>
  </si>
  <si>
    <r>
      <rPr>
        <sz val="11"/>
        <rFont val="Times New Roman"/>
        <charset val="134"/>
      </rPr>
      <t xml:space="preserve">    </t>
    </r>
    <r>
      <rPr>
        <sz val="11"/>
        <rFont val="宋体"/>
        <charset val="134"/>
      </rPr>
      <t>防汛</t>
    </r>
  </si>
  <si>
    <r>
      <rPr>
        <sz val="11"/>
        <color theme="1"/>
        <rFont val="Times New Roman"/>
        <charset val="134"/>
      </rPr>
      <t xml:space="preserve">    </t>
    </r>
    <r>
      <rPr>
        <sz val="11"/>
        <color theme="1"/>
        <rFont val="宋体"/>
        <charset val="134"/>
      </rPr>
      <t>对村民委员会和村党支部的补助</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</si>
  <si>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</si>
  <si>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农村水利</t>
    </r>
  </si>
  <si>
    <r>
      <rPr>
        <b/>
        <sz val="11"/>
        <color theme="1"/>
        <rFont val="Times New Roman"/>
        <charset val="134"/>
      </rPr>
      <t xml:space="preserve">  </t>
    </r>
    <r>
      <rPr>
        <b/>
        <sz val="11"/>
        <color theme="1"/>
        <rFont val="宋体"/>
        <charset val="134"/>
      </rPr>
      <t>普惠金融发展支出</t>
    </r>
  </si>
  <si>
    <r>
      <rPr>
        <sz val="11"/>
        <rFont val="Times New Roman"/>
        <charset val="134"/>
      </rPr>
      <t xml:space="preserve">    </t>
    </r>
    <r>
      <rPr>
        <sz val="11"/>
        <rFont val="宋体"/>
        <charset val="134"/>
      </rPr>
      <t>农村人畜饮水</t>
    </r>
  </si>
  <si>
    <r>
      <rPr>
        <sz val="11"/>
        <color theme="1"/>
        <rFont val="Times New Roman"/>
        <charset val="134"/>
      </rPr>
      <t xml:space="preserve">    </t>
    </r>
    <r>
      <rPr>
        <sz val="11"/>
        <color theme="1"/>
        <rFont val="宋体"/>
        <charset val="134"/>
      </rPr>
      <t>农业保险保费补贴</t>
    </r>
  </si>
  <si>
    <r>
      <rPr>
        <sz val="11"/>
        <rFont val="Times New Roman"/>
        <charset val="134"/>
      </rPr>
      <t xml:space="preserve">    </t>
    </r>
    <r>
      <rPr>
        <sz val="11"/>
        <rFont val="宋体"/>
        <charset val="134"/>
      </rPr>
      <t>其他水利支出</t>
    </r>
  </si>
  <si>
    <r>
      <rPr>
        <b/>
        <sz val="11"/>
        <color theme="1"/>
        <rFont val="Times New Roman"/>
        <charset val="134"/>
      </rPr>
      <t xml:space="preserve">  </t>
    </r>
    <r>
      <rPr>
        <b/>
        <sz val="11"/>
        <color theme="1"/>
        <rFont val="宋体"/>
        <charset val="134"/>
      </rPr>
      <t>其他农林水支出</t>
    </r>
  </si>
  <si>
    <r>
      <rPr>
        <b/>
        <sz val="11"/>
        <rFont val="Times New Roman"/>
        <charset val="134"/>
      </rPr>
      <t xml:space="preserve">  </t>
    </r>
    <r>
      <rPr>
        <b/>
        <sz val="11"/>
        <rFont val="宋体"/>
        <charset val="134"/>
      </rPr>
      <t>扶贫</t>
    </r>
  </si>
  <si>
    <r>
      <rPr>
        <sz val="11"/>
        <color theme="1"/>
        <rFont val="Times New Roman"/>
        <charset val="134"/>
      </rPr>
      <t xml:space="preserve">    </t>
    </r>
    <r>
      <rPr>
        <sz val="11"/>
        <color theme="1"/>
        <rFont val="宋体"/>
        <charset val="134"/>
      </rPr>
      <t>其他农林水支出</t>
    </r>
  </si>
  <si>
    <t>十一、交通运输支出</t>
  </si>
  <si>
    <r>
      <rPr>
        <sz val="11"/>
        <rFont val="Times New Roman"/>
        <charset val="134"/>
      </rPr>
      <t xml:space="preserve">    </t>
    </r>
    <r>
      <rPr>
        <sz val="11"/>
        <rFont val="宋体"/>
        <charset val="134"/>
      </rPr>
      <t>农村基础设施建设</t>
    </r>
  </si>
  <si>
    <r>
      <rPr>
        <b/>
        <sz val="11"/>
        <color theme="1"/>
        <rFont val="Times New Roman"/>
        <charset val="134"/>
      </rPr>
      <t xml:space="preserve">  </t>
    </r>
    <r>
      <rPr>
        <b/>
        <sz val="11"/>
        <color theme="1"/>
        <rFont val="宋体"/>
        <charset val="134"/>
      </rPr>
      <t>公路水路运输</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</si>
  <si>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</si>
  <si>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其他扶贫支出</t>
    </r>
  </si>
  <si>
    <r>
      <rPr>
        <b/>
        <sz val="11"/>
        <rFont val="Times New Roman"/>
        <charset val="134"/>
      </rPr>
      <t xml:space="preserve">  </t>
    </r>
    <r>
      <rPr>
        <b/>
        <sz val="11"/>
        <rFont val="宋体"/>
        <charset val="134"/>
      </rPr>
      <t>农村综合改革</t>
    </r>
  </si>
  <si>
    <r>
      <rPr>
        <sz val="11"/>
        <rFont val="Times New Roman"/>
        <charset val="134"/>
      </rPr>
      <t xml:space="preserve">    </t>
    </r>
    <r>
      <rPr>
        <sz val="11"/>
        <rFont val="宋体"/>
        <charset val="134"/>
      </rPr>
      <t>对村级一事一议的补助</t>
    </r>
  </si>
  <si>
    <r>
      <rPr>
        <sz val="11"/>
        <color theme="1"/>
        <rFont val="Times New Roman"/>
        <charset val="134"/>
      </rPr>
      <t xml:space="preserve">    </t>
    </r>
    <r>
      <rPr>
        <sz val="11"/>
        <color theme="1"/>
        <rFont val="宋体"/>
        <charset val="134"/>
      </rPr>
      <t>公路养护</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</si>
  <si>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</si>
  <si>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</si>
  <si>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color theme="1"/>
        <rFont val="Times New Roman"/>
        <charset val="134"/>
      </rPr>
      <t xml:space="preserve">    </t>
    </r>
    <r>
      <rPr>
        <sz val="11"/>
        <color theme="1"/>
        <rFont val="宋体"/>
        <charset val="134"/>
      </rPr>
      <t>海事管理</t>
    </r>
  </si>
  <si>
    <r>
      <rPr>
        <sz val="11"/>
        <rFont val="Times New Roman"/>
        <charset val="134"/>
      </rPr>
      <t xml:space="preserve">    </t>
    </r>
    <r>
      <rPr>
        <sz val="11"/>
        <rFont val="宋体"/>
        <charset val="134"/>
      </rPr>
      <t>其他农村综合改革支出</t>
    </r>
  </si>
  <si>
    <r>
      <rPr>
        <b/>
        <sz val="11"/>
        <rFont val="Times New Roman"/>
        <charset val="134"/>
      </rPr>
      <t xml:space="preserve">  </t>
    </r>
    <r>
      <rPr>
        <b/>
        <sz val="11"/>
        <rFont val="宋体"/>
        <charset val="134"/>
      </rPr>
      <t>普惠金融发展支出</t>
    </r>
  </si>
  <si>
    <r>
      <rPr>
        <sz val="11"/>
        <color theme="1"/>
        <rFont val="Times New Roman"/>
        <charset val="134"/>
      </rPr>
      <t xml:space="preserve">    </t>
    </r>
    <r>
      <rPr>
        <sz val="11"/>
        <color theme="1"/>
        <rFont val="宋体"/>
        <charset val="134"/>
      </rPr>
      <t>其他公路水路运输支出</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</si>
  <si>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</si>
  <si>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其他普惠金融发展支出</t>
    </r>
  </si>
  <si>
    <r>
      <rPr>
        <b/>
        <sz val="11"/>
        <rFont val="Times New Roman"/>
        <charset val="134"/>
      </rPr>
      <t xml:space="preserve">  </t>
    </r>
    <r>
      <rPr>
        <b/>
        <sz val="11"/>
        <rFont val="宋体"/>
        <charset val="134"/>
      </rPr>
      <t>其他农林水支出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</si>
  <si>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项</t>
    </r>
    <r>
      <rPr>
        <sz val="11"/>
        <rFont val="Times New Roman"/>
        <charset val="134"/>
      </rPr>
      <t>)</t>
    </r>
  </si>
  <si>
    <t>交通运输支出</t>
  </si>
  <si>
    <r>
      <rPr>
        <b/>
        <sz val="11"/>
        <rFont val="Times New Roman"/>
        <charset val="134"/>
      </rPr>
      <t xml:space="preserve">  </t>
    </r>
    <r>
      <rPr>
        <b/>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</si>
  <si>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</si>
  <si>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</si>
  <si>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</si>
  <si>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海事管理</t>
    </r>
  </si>
  <si>
    <t>十二、商业服务业等支出</t>
  </si>
  <si>
    <r>
      <rPr>
        <sz val="11"/>
        <rFont val="Times New Roman"/>
        <charset val="134"/>
      </rPr>
      <t xml:space="preserve">    </t>
    </r>
    <r>
      <rPr>
        <sz val="11"/>
        <rFont val="宋体"/>
        <charset val="134"/>
      </rPr>
      <t>其他公路水路运输支出</t>
    </r>
  </si>
  <si>
    <r>
      <rPr>
        <b/>
        <sz val="11"/>
        <color theme="1"/>
        <rFont val="Times New Roman"/>
        <charset val="134"/>
      </rPr>
      <t xml:space="preserve">  </t>
    </r>
    <r>
      <rPr>
        <b/>
        <sz val="11"/>
        <color theme="1"/>
        <rFont val="宋体"/>
        <charset val="134"/>
      </rPr>
      <t>商业流通事务</t>
    </r>
  </si>
  <si>
    <r>
      <rPr>
        <b/>
        <sz val="11"/>
        <rFont val="Times New Roman"/>
        <charset val="134"/>
      </rPr>
      <t xml:space="preserve">  </t>
    </r>
    <r>
      <rPr>
        <b/>
        <sz val="11"/>
        <rFont val="宋体"/>
        <charset val="134"/>
      </rPr>
      <t>成品油价格改革对交通运输的补贴</t>
    </r>
  </si>
  <si>
    <r>
      <rPr>
        <sz val="11"/>
        <rFont val="Times New Roman"/>
        <charset val="134"/>
      </rPr>
      <t xml:space="preserve">    </t>
    </r>
    <r>
      <rPr>
        <sz val="11"/>
        <rFont val="宋体"/>
        <charset val="134"/>
      </rPr>
      <t>对农村道路客运的补贴</t>
    </r>
  </si>
  <si>
    <r>
      <rPr>
        <b/>
        <sz val="11"/>
        <rFont val="Times New Roman"/>
        <charset val="134"/>
      </rPr>
      <t xml:space="preserve">  </t>
    </r>
    <r>
      <rPr>
        <b/>
        <sz val="11"/>
        <rFont val="宋体"/>
        <charset val="134"/>
      </rPr>
      <t>车辆购置税支出</t>
    </r>
  </si>
  <si>
    <r>
      <rPr>
        <sz val="11"/>
        <rFont val="Times New Roman"/>
        <charset val="134"/>
      </rPr>
      <t xml:space="preserve">    </t>
    </r>
    <r>
      <rPr>
        <sz val="11"/>
        <rFont val="宋体"/>
        <charset val="134"/>
      </rPr>
      <t>车辆购置税用于公路等基础设施建设支出</t>
    </r>
  </si>
  <si>
    <t>资源勘探工业信息等支出</t>
  </si>
  <si>
    <r>
      <rPr>
        <b/>
        <sz val="11"/>
        <rFont val="Times New Roman"/>
        <charset val="134"/>
      </rPr>
      <t xml:space="preserve">  </t>
    </r>
    <r>
      <rPr>
        <b/>
        <sz val="11"/>
        <rFont val="宋体"/>
        <charset val="134"/>
      </rPr>
      <t>制造业</t>
    </r>
  </si>
  <si>
    <r>
      <rPr>
        <sz val="11"/>
        <color theme="1"/>
        <rFont val="Times New Roman"/>
        <charset val="134"/>
      </rPr>
      <t xml:space="preserve">    </t>
    </r>
    <r>
      <rPr>
        <sz val="11"/>
        <color theme="1"/>
        <rFont val="宋体"/>
        <charset val="134"/>
      </rPr>
      <t>其他商业流通事务支出</t>
    </r>
  </si>
  <si>
    <r>
      <rPr>
        <sz val="11"/>
        <rFont val="Times New Roman"/>
        <charset val="134"/>
      </rPr>
      <t xml:space="preserve">    </t>
    </r>
    <r>
      <rPr>
        <sz val="11"/>
        <rFont val="宋体"/>
        <charset val="134"/>
      </rPr>
      <t>其他制造业支出</t>
    </r>
  </si>
  <si>
    <t>商业服务业等支出</t>
  </si>
  <si>
    <r>
      <rPr>
        <b/>
        <sz val="11"/>
        <rFont val="Times New Roman"/>
        <charset val="134"/>
      </rPr>
      <t xml:space="preserve">  </t>
    </r>
    <r>
      <rPr>
        <b/>
        <sz val="11"/>
        <rFont val="宋体"/>
        <charset val="134"/>
      </rPr>
      <t>商业流通事务</t>
    </r>
  </si>
  <si>
    <t>十三、自然资源海洋气象等支出</t>
  </si>
  <si>
    <r>
      <rPr>
        <b/>
        <sz val="11"/>
        <color theme="1"/>
        <rFont val="Times New Roman"/>
        <charset val="134"/>
      </rPr>
      <t xml:space="preserve">  </t>
    </r>
    <r>
      <rPr>
        <b/>
        <sz val="11"/>
        <color theme="1"/>
        <rFont val="宋体"/>
        <charset val="134"/>
      </rPr>
      <t>自然资源事务</t>
    </r>
  </si>
  <si>
    <r>
      <rPr>
        <sz val="11"/>
        <rFont val="Times New Roman"/>
        <charset val="134"/>
      </rPr>
      <t xml:space="preserve">    </t>
    </r>
    <r>
      <rPr>
        <sz val="11"/>
        <rFont val="宋体"/>
        <charset val="134"/>
      </rPr>
      <t>其他商业流通事务支出</t>
    </r>
  </si>
  <si>
    <t>金融支出</t>
  </si>
  <si>
    <r>
      <rPr>
        <b/>
        <sz val="11"/>
        <rFont val="Times New Roman"/>
        <charset val="134"/>
      </rPr>
      <t xml:space="preserve">  </t>
    </r>
    <r>
      <rPr>
        <b/>
        <sz val="11"/>
        <rFont val="宋体"/>
        <charset val="134"/>
      </rPr>
      <t>金融发展支出</t>
    </r>
  </si>
  <si>
    <r>
      <rPr>
        <sz val="11"/>
        <color theme="1"/>
        <rFont val="Times New Roman"/>
        <charset val="134"/>
      </rPr>
      <t xml:space="preserve">    </t>
    </r>
    <r>
      <rPr>
        <sz val="11"/>
        <color theme="1"/>
        <rFont val="宋体"/>
        <charset val="134"/>
      </rPr>
      <t>国土整治</t>
    </r>
  </si>
  <si>
    <r>
      <rPr>
        <sz val="11"/>
        <rFont val="Times New Roman"/>
        <charset val="134"/>
      </rPr>
      <t xml:space="preserve">    </t>
    </r>
    <r>
      <rPr>
        <sz val="11"/>
        <rFont val="宋体"/>
        <charset val="134"/>
      </rPr>
      <t>其他金融发展支出</t>
    </r>
  </si>
  <si>
    <r>
      <rPr>
        <sz val="11"/>
        <color theme="1"/>
        <rFont val="Times New Roman"/>
        <charset val="134"/>
      </rPr>
      <t xml:space="preserve">    </t>
    </r>
    <r>
      <rPr>
        <sz val="11"/>
        <color theme="1"/>
        <rFont val="宋体"/>
        <charset val="134"/>
      </rPr>
      <t>地质矿产资源利用与保护</t>
    </r>
  </si>
  <si>
    <t>自然资源海洋气象等支出</t>
  </si>
  <si>
    <r>
      <rPr>
        <b/>
        <sz val="11"/>
        <rFont val="Times New Roman"/>
        <charset val="134"/>
      </rPr>
      <t xml:space="preserve">  </t>
    </r>
    <r>
      <rPr>
        <b/>
        <sz val="11"/>
        <rFont val="宋体"/>
        <charset val="134"/>
      </rPr>
      <t>自然资源事务</t>
    </r>
  </si>
  <si>
    <r>
      <rPr>
        <b/>
        <sz val="11"/>
        <color theme="1"/>
        <rFont val="Times New Roman"/>
        <charset val="134"/>
      </rPr>
      <t xml:space="preserve">  </t>
    </r>
    <r>
      <rPr>
        <b/>
        <sz val="11"/>
        <color theme="1"/>
        <rFont val="宋体"/>
        <charset val="134"/>
      </rPr>
      <t>气象事务</t>
    </r>
  </si>
  <si>
    <r>
      <rPr>
        <sz val="11"/>
        <color theme="1"/>
        <rFont val="Times New Roman"/>
        <charset val="134"/>
      </rPr>
      <t xml:space="preserve">    </t>
    </r>
    <r>
      <rPr>
        <sz val="11"/>
        <color theme="1"/>
        <rFont val="宋体"/>
        <charset val="134"/>
      </rPr>
      <t>气象事业机构</t>
    </r>
  </si>
  <si>
    <r>
      <rPr>
        <sz val="11"/>
        <rFont val="Times New Roman"/>
        <charset val="134"/>
      </rPr>
      <t xml:space="preserve">    </t>
    </r>
    <r>
      <rPr>
        <sz val="11"/>
        <rFont val="宋体"/>
        <charset val="134"/>
      </rPr>
      <t>自然资源利用与保护</t>
    </r>
  </si>
  <si>
    <r>
      <rPr>
        <sz val="11"/>
        <color theme="1"/>
        <rFont val="Times New Roman"/>
        <charset val="134"/>
      </rPr>
      <t xml:space="preserve">    </t>
    </r>
    <r>
      <rPr>
        <sz val="11"/>
        <color theme="1"/>
        <rFont val="宋体"/>
        <charset val="134"/>
      </rPr>
      <t>气象服务</t>
    </r>
  </si>
  <si>
    <r>
      <rPr>
        <sz val="11"/>
        <rFont val="Times New Roman"/>
        <charset val="134"/>
      </rPr>
      <t xml:space="preserve">    </t>
    </r>
    <r>
      <rPr>
        <sz val="11"/>
        <rFont val="宋体"/>
        <charset val="134"/>
      </rPr>
      <t>自然资源调查与确权登记</t>
    </r>
  </si>
  <si>
    <t>　　地质勘查与矿产资源管理</t>
  </si>
  <si>
    <r>
      <rPr>
        <b/>
        <sz val="11"/>
        <color theme="1"/>
        <rFont val="Times New Roman"/>
        <charset val="134"/>
      </rPr>
      <t xml:space="preserve">  </t>
    </r>
    <r>
      <rPr>
        <b/>
        <sz val="11"/>
        <color theme="1"/>
        <rFont val="宋体"/>
        <charset val="134"/>
      </rPr>
      <t>其他自然资源海洋气象等支出</t>
    </r>
  </si>
  <si>
    <r>
      <rPr>
        <sz val="11"/>
        <rFont val="Times New Roman"/>
        <charset val="134"/>
      </rPr>
      <t xml:space="preserve">    </t>
    </r>
    <r>
      <rPr>
        <sz val="11"/>
        <rFont val="宋体"/>
        <charset val="134"/>
      </rPr>
      <t>其他自然资源事务支出</t>
    </r>
  </si>
  <si>
    <r>
      <rPr>
        <sz val="11"/>
        <color theme="1"/>
        <rFont val="Times New Roman"/>
        <charset val="134"/>
      </rPr>
      <t xml:space="preserve">    </t>
    </r>
    <r>
      <rPr>
        <sz val="11"/>
        <color theme="1"/>
        <rFont val="宋体"/>
        <charset val="134"/>
      </rPr>
      <t>其他自然资源海洋气象等支出</t>
    </r>
  </si>
  <si>
    <r>
      <rPr>
        <b/>
        <sz val="11"/>
        <rFont val="Times New Roman"/>
        <charset val="134"/>
      </rPr>
      <t xml:space="preserve">  </t>
    </r>
    <r>
      <rPr>
        <b/>
        <sz val="11"/>
        <rFont val="宋体"/>
        <charset val="134"/>
      </rPr>
      <t>气象事务</t>
    </r>
  </si>
  <si>
    <t>十四、住房保障支出</t>
  </si>
  <si>
    <r>
      <rPr>
        <sz val="11"/>
        <rFont val="Times New Roman"/>
        <charset val="134"/>
      </rPr>
      <t xml:space="preserve">    </t>
    </r>
    <r>
      <rPr>
        <sz val="11"/>
        <rFont val="宋体"/>
        <charset val="134"/>
      </rPr>
      <t>气象事业机构</t>
    </r>
  </si>
  <si>
    <r>
      <rPr>
        <b/>
        <sz val="11"/>
        <color theme="1"/>
        <rFont val="Times New Roman"/>
        <charset val="134"/>
      </rPr>
      <t xml:space="preserve">  </t>
    </r>
    <r>
      <rPr>
        <b/>
        <sz val="11"/>
        <color theme="1"/>
        <rFont val="宋体"/>
        <charset val="134"/>
      </rPr>
      <t>保障性安居工程支出</t>
    </r>
  </si>
  <si>
    <r>
      <rPr>
        <sz val="11"/>
        <rFont val="Times New Roman"/>
        <charset val="134"/>
      </rPr>
      <t xml:space="preserve">    </t>
    </r>
    <r>
      <rPr>
        <sz val="11"/>
        <rFont val="宋体"/>
        <charset val="134"/>
      </rPr>
      <t>气象服务</t>
    </r>
  </si>
  <si>
    <t>住房保障支出</t>
  </si>
  <si>
    <r>
      <rPr>
        <b/>
        <sz val="11"/>
        <rFont val="Times New Roman"/>
        <charset val="134"/>
      </rPr>
      <t xml:space="preserve">  </t>
    </r>
    <r>
      <rPr>
        <b/>
        <sz val="11"/>
        <rFont val="宋体"/>
        <charset val="134"/>
      </rPr>
      <t>保障性安居工程支出</t>
    </r>
  </si>
  <si>
    <r>
      <rPr>
        <sz val="11"/>
        <color theme="1"/>
        <rFont val="Times New Roman"/>
        <charset val="134"/>
      </rPr>
      <t xml:space="preserve">    </t>
    </r>
    <r>
      <rPr>
        <sz val="11"/>
        <color theme="1"/>
        <rFont val="宋体"/>
        <charset val="134"/>
      </rPr>
      <t>保障性住房租金补贴</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</si>
  <si>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</si>
  <si>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农村危房改造</t>
    </r>
  </si>
  <si>
    <r>
      <rPr>
        <b/>
        <sz val="11"/>
        <color theme="1"/>
        <rFont val="Times New Roman"/>
        <charset val="134"/>
      </rPr>
      <t xml:space="preserve">  </t>
    </r>
    <r>
      <rPr>
        <b/>
        <sz val="11"/>
        <color theme="1"/>
        <rFont val="宋体"/>
        <charset val="134"/>
      </rPr>
      <t>住房改革支出</t>
    </r>
  </si>
  <si>
    <r>
      <rPr>
        <sz val="11"/>
        <rFont val="Times New Roman"/>
        <charset val="134"/>
      </rPr>
      <t xml:space="preserve">    </t>
    </r>
    <r>
      <rPr>
        <sz val="11"/>
        <rFont val="宋体"/>
        <charset val="134"/>
      </rPr>
      <t>保障性住房租金补贴</t>
    </r>
  </si>
  <si>
    <r>
      <rPr>
        <sz val="11"/>
        <color theme="1"/>
        <rFont val="Times New Roman"/>
        <charset val="134"/>
      </rPr>
      <t xml:space="preserve">    </t>
    </r>
    <r>
      <rPr>
        <sz val="11"/>
        <color theme="1"/>
        <rFont val="宋体"/>
        <charset val="134"/>
      </rPr>
      <t>住房公积金</t>
    </r>
  </si>
  <si>
    <r>
      <rPr>
        <sz val="11"/>
        <rFont val="Times New Roman"/>
        <charset val="134"/>
      </rPr>
      <t xml:space="preserve">    </t>
    </r>
    <r>
      <rPr>
        <sz val="11"/>
        <rFont val="宋体"/>
        <charset val="134"/>
      </rPr>
      <t>老旧小区改造</t>
    </r>
  </si>
  <si>
    <r>
      <rPr>
        <sz val="11"/>
        <rFont val="Times New Roman"/>
        <charset val="134"/>
      </rPr>
      <t xml:space="preserve">    </t>
    </r>
    <r>
      <rPr>
        <sz val="11"/>
        <rFont val="宋体"/>
        <charset val="134"/>
      </rPr>
      <t>其他保障性安居工程支出</t>
    </r>
  </si>
  <si>
    <r>
      <rPr>
        <b/>
        <sz val="11"/>
        <rFont val="Times New Roman"/>
        <charset val="134"/>
      </rPr>
      <t xml:space="preserve">  </t>
    </r>
    <r>
      <rPr>
        <b/>
        <sz val="11"/>
        <rFont val="宋体"/>
        <charset val="134"/>
      </rPr>
      <t>住房改革支出</t>
    </r>
  </si>
  <si>
    <t>十五、粮油物资储备支出</t>
  </si>
  <si>
    <r>
      <rPr>
        <sz val="11"/>
        <rFont val="Times New Roman"/>
        <charset val="134"/>
      </rPr>
      <t xml:space="preserve">    </t>
    </r>
    <r>
      <rPr>
        <sz val="11"/>
        <rFont val="宋体"/>
        <charset val="134"/>
      </rPr>
      <t>住房公积金</t>
    </r>
  </si>
  <si>
    <r>
      <rPr>
        <b/>
        <sz val="11"/>
        <color theme="1"/>
        <rFont val="Times New Roman"/>
        <charset val="134"/>
      </rPr>
      <t xml:space="preserve">  </t>
    </r>
    <r>
      <rPr>
        <b/>
        <sz val="11"/>
        <color theme="1"/>
        <rFont val="宋体"/>
        <charset val="134"/>
      </rPr>
      <t>粮油事务</t>
    </r>
  </si>
  <si>
    <t>粮油物资储备支出</t>
  </si>
  <si>
    <r>
      <rPr>
        <b/>
        <sz val="11"/>
        <rFont val="Times New Roman"/>
        <charset val="134"/>
      </rPr>
      <t xml:space="preserve">  </t>
    </r>
    <r>
      <rPr>
        <b/>
        <sz val="11"/>
        <rFont val="宋体"/>
        <charset val="134"/>
      </rPr>
      <t>粮油事务</t>
    </r>
  </si>
  <si>
    <r>
      <rPr>
        <sz val="11"/>
        <color theme="1"/>
        <rFont val="Times New Roman"/>
        <charset val="134"/>
      </rPr>
      <t xml:space="preserve">    </t>
    </r>
    <r>
      <rPr>
        <sz val="11"/>
        <color theme="1"/>
        <rFont val="宋体"/>
        <charset val="134"/>
      </rPr>
      <t>粮食信息统计</t>
    </r>
  </si>
  <si>
    <r>
      <rPr>
        <sz val="11"/>
        <rFont val="Times New Roman"/>
        <charset val="134"/>
      </rPr>
      <t xml:space="preserve">    </t>
    </r>
    <r>
      <rPr>
        <sz val="11"/>
        <rFont val="宋体"/>
        <charset val="134"/>
      </rPr>
      <t>粮食信息统计</t>
    </r>
  </si>
  <si>
    <r>
      <rPr>
        <b/>
        <sz val="11"/>
        <rFont val="Times New Roman"/>
        <charset val="134"/>
      </rPr>
      <t xml:space="preserve">  </t>
    </r>
    <r>
      <rPr>
        <b/>
        <sz val="11"/>
        <rFont val="宋体"/>
        <charset val="134"/>
      </rPr>
      <t>粮油储备</t>
    </r>
  </si>
  <si>
    <r>
      <rPr>
        <b/>
        <sz val="11"/>
        <color theme="1"/>
        <rFont val="Times New Roman"/>
        <charset val="134"/>
      </rPr>
      <t xml:space="preserve">  </t>
    </r>
    <r>
      <rPr>
        <b/>
        <sz val="11"/>
        <color theme="1"/>
        <rFont val="宋体"/>
        <charset val="134"/>
      </rPr>
      <t>粮油储备</t>
    </r>
  </si>
  <si>
    <r>
      <rPr>
        <sz val="11"/>
        <rFont val="Times New Roman"/>
        <charset val="134"/>
      </rPr>
      <t xml:space="preserve">    </t>
    </r>
    <r>
      <rPr>
        <sz val="11"/>
        <rFont val="宋体"/>
        <charset val="134"/>
      </rPr>
      <t>储备粮油补贴</t>
    </r>
  </si>
  <si>
    <r>
      <rPr>
        <sz val="11"/>
        <color theme="1"/>
        <rFont val="Times New Roman"/>
        <charset val="134"/>
      </rPr>
      <t xml:space="preserve">    </t>
    </r>
    <r>
      <rPr>
        <sz val="11"/>
        <color theme="1"/>
        <rFont val="宋体"/>
        <charset val="134"/>
      </rPr>
      <t>储备粮油补贴</t>
    </r>
  </si>
  <si>
    <r>
      <rPr>
        <sz val="11"/>
        <rFont val="Times New Roman"/>
        <charset val="134"/>
      </rPr>
      <t xml:space="preserve">    </t>
    </r>
    <r>
      <rPr>
        <sz val="11"/>
        <rFont val="宋体"/>
        <charset val="134"/>
      </rPr>
      <t>储备粮</t>
    </r>
    <r>
      <rPr>
        <sz val="11"/>
        <rFont val="Times New Roman"/>
        <charset val="134"/>
      </rPr>
      <t>(</t>
    </r>
    <r>
      <rPr>
        <sz val="11"/>
        <rFont val="宋体"/>
        <charset val="134"/>
      </rPr>
      <t>油</t>
    </r>
    <r>
      <rPr>
        <sz val="11"/>
        <rFont val="Times New Roman"/>
        <charset val="134"/>
      </rPr>
      <t>)</t>
    </r>
    <r>
      <rPr>
        <sz val="11"/>
        <rFont val="宋体"/>
        <charset val="134"/>
      </rPr>
      <t>库建设</t>
    </r>
  </si>
  <si>
    <t>十六、灾害防治及应急管理支出</t>
  </si>
  <si>
    <t>灾害防治及应急管理支出</t>
  </si>
  <si>
    <r>
      <rPr>
        <b/>
        <sz val="11"/>
        <color theme="1"/>
        <rFont val="Times New Roman"/>
        <charset val="134"/>
      </rPr>
      <t xml:space="preserve">  </t>
    </r>
    <r>
      <rPr>
        <b/>
        <sz val="11"/>
        <color theme="1"/>
        <rFont val="宋体"/>
        <charset val="134"/>
      </rPr>
      <t>应急管理事务</t>
    </r>
  </si>
  <si>
    <r>
      <rPr>
        <b/>
        <sz val="11"/>
        <rFont val="Times New Roman"/>
        <charset val="134"/>
      </rPr>
      <t xml:space="preserve">  </t>
    </r>
    <r>
      <rPr>
        <b/>
        <sz val="11"/>
        <rFont val="宋体"/>
        <charset val="134"/>
      </rPr>
      <t>应急管理事务</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</si>
  <si>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</si>
  <si>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应急救援</t>
    </r>
  </si>
  <si>
    <r>
      <rPr>
        <b/>
        <sz val="11"/>
        <color theme="1"/>
        <rFont val="Times New Roman"/>
        <charset val="134"/>
      </rPr>
      <t xml:space="preserve">  </t>
    </r>
    <r>
      <rPr>
        <b/>
        <sz val="11"/>
        <color theme="1"/>
        <rFont val="宋体"/>
        <charset val="134"/>
      </rPr>
      <t>消防事务</t>
    </r>
  </si>
  <si>
    <r>
      <rPr>
        <sz val="11"/>
        <rFont val="Times New Roman"/>
        <charset val="134"/>
      </rPr>
      <t xml:space="preserve">    </t>
    </r>
    <r>
      <rPr>
        <sz val="11"/>
        <rFont val="宋体"/>
        <charset val="134"/>
      </rPr>
      <t>其他应急管理支出</t>
    </r>
  </si>
  <si>
    <r>
      <rPr>
        <sz val="11"/>
        <color theme="1"/>
        <rFont val="Times New Roman"/>
        <charset val="134"/>
      </rPr>
      <t xml:space="preserve">    </t>
    </r>
    <r>
      <rPr>
        <sz val="11"/>
        <color theme="1"/>
        <rFont val="宋体"/>
        <charset val="134"/>
      </rPr>
      <t>其他消防事务支出</t>
    </r>
  </si>
  <si>
    <r>
      <rPr>
        <b/>
        <sz val="11"/>
        <rFont val="Times New Roman"/>
        <charset val="134"/>
      </rPr>
      <t xml:space="preserve">  </t>
    </r>
    <r>
      <rPr>
        <b/>
        <sz val="11"/>
        <rFont val="宋体"/>
        <charset val="134"/>
      </rPr>
      <t>消防事务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</si>
  <si>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</si>
  <si>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其他消防事务支出</t>
    </r>
  </si>
  <si>
    <r>
      <rPr>
        <b/>
        <sz val="11"/>
        <color theme="1"/>
        <rFont val="Times New Roman"/>
        <charset val="134"/>
      </rPr>
      <t xml:space="preserve">  </t>
    </r>
    <r>
      <rPr>
        <b/>
        <sz val="11"/>
        <color theme="1"/>
        <rFont val="宋体"/>
        <charset val="134"/>
      </rPr>
      <t>煤矿安全</t>
    </r>
  </si>
  <si>
    <r>
      <rPr>
        <b/>
        <sz val="11"/>
        <rFont val="Times New Roman"/>
        <charset val="134"/>
      </rPr>
      <t xml:space="preserve">  </t>
    </r>
    <r>
      <rPr>
        <b/>
        <sz val="11"/>
        <rFont val="宋体"/>
        <charset val="134"/>
      </rPr>
      <t>森林消防事务</t>
    </r>
  </si>
  <si>
    <r>
      <rPr>
        <sz val="11"/>
        <rFont val="Times New Roman"/>
        <charset val="134"/>
      </rPr>
      <t xml:space="preserve">    </t>
    </r>
    <r>
      <rPr>
        <sz val="11"/>
        <rFont val="宋体"/>
        <charset val="134"/>
      </rPr>
      <t>其他森林消防事务支出</t>
    </r>
  </si>
  <si>
    <r>
      <rPr>
        <b/>
        <sz val="11"/>
        <rFont val="Times New Roman"/>
        <charset val="134"/>
      </rPr>
      <t xml:space="preserve">  </t>
    </r>
    <r>
      <rPr>
        <b/>
        <sz val="11"/>
        <rFont val="宋体"/>
        <charset val="134"/>
      </rPr>
      <t>煤矿安全</t>
    </r>
  </si>
  <si>
    <r>
      <rPr>
        <sz val="11"/>
        <color theme="1"/>
        <rFont val="Times New Roman"/>
        <charset val="134"/>
      </rPr>
      <t xml:space="preserve">    </t>
    </r>
    <r>
      <rPr>
        <sz val="11"/>
        <color theme="1"/>
        <rFont val="宋体"/>
        <charset val="134"/>
      </rPr>
      <t>其他煤矿安全支出</t>
    </r>
  </si>
  <si>
    <r>
      <rPr>
        <sz val="11"/>
        <rFont val="Times New Roman"/>
        <charset val="134"/>
      </rPr>
      <t xml:space="preserve">    </t>
    </r>
    <r>
      <rPr>
        <sz val="11"/>
        <rFont val="宋体"/>
        <charset val="134"/>
      </rPr>
      <t>煤矿安全监察事务</t>
    </r>
  </si>
  <si>
    <r>
      <rPr>
        <b/>
        <sz val="11"/>
        <color theme="1"/>
        <rFont val="Times New Roman"/>
        <charset val="134"/>
      </rPr>
      <t xml:space="preserve">  </t>
    </r>
    <r>
      <rPr>
        <b/>
        <sz val="11"/>
        <color theme="1"/>
        <rFont val="宋体"/>
        <charset val="134"/>
      </rPr>
      <t>自然灾害防治</t>
    </r>
  </si>
  <si>
    <r>
      <rPr>
        <sz val="11"/>
        <color theme="1"/>
        <rFont val="Times New Roman"/>
        <charset val="134"/>
      </rPr>
      <t xml:space="preserve">    </t>
    </r>
    <r>
      <rPr>
        <sz val="11"/>
        <color theme="1"/>
        <rFont val="宋体"/>
        <charset val="134"/>
      </rPr>
      <t>地质灾害防治</t>
    </r>
  </si>
  <si>
    <r>
      <rPr>
        <b/>
        <sz val="11"/>
        <rFont val="Times New Roman"/>
        <charset val="134"/>
      </rPr>
      <t xml:space="preserve">  </t>
    </r>
    <r>
      <rPr>
        <b/>
        <sz val="11"/>
        <rFont val="宋体"/>
        <charset val="134"/>
      </rPr>
      <t>自然灾害防治</t>
    </r>
  </si>
  <si>
    <r>
      <rPr>
        <sz val="11"/>
        <rFont val="Times New Roman"/>
        <charset val="134"/>
      </rPr>
      <t xml:space="preserve">    </t>
    </r>
    <r>
      <rPr>
        <sz val="11"/>
        <rFont val="宋体"/>
        <charset val="134"/>
      </rPr>
      <t>森林草原防灾减灾</t>
    </r>
  </si>
  <si>
    <r>
      <rPr>
        <b/>
        <sz val="11"/>
        <rFont val="Times New Roman"/>
        <charset val="134"/>
      </rPr>
      <t xml:space="preserve">  </t>
    </r>
    <r>
      <rPr>
        <b/>
        <sz val="11"/>
        <rFont val="宋体"/>
        <charset val="134"/>
      </rPr>
      <t>自然灾害救灾及恢复重建支出</t>
    </r>
  </si>
  <si>
    <r>
      <rPr>
        <sz val="11"/>
        <rFont val="Times New Roman"/>
        <charset val="134"/>
      </rPr>
      <t xml:space="preserve">    </t>
    </r>
    <r>
      <rPr>
        <sz val="11"/>
        <rFont val="宋体"/>
        <charset val="134"/>
      </rPr>
      <t>地方自然灾害生活补助</t>
    </r>
  </si>
  <si>
    <t>十七、预备费</t>
  </si>
  <si>
    <r>
      <rPr>
        <sz val="11"/>
        <rFont val="Times New Roman"/>
        <charset val="134"/>
      </rPr>
      <t xml:space="preserve">    </t>
    </r>
    <r>
      <rPr>
        <sz val="11"/>
        <rFont val="宋体"/>
        <charset val="134"/>
      </rPr>
      <t>自然灾害救灾补助</t>
    </r>
  </si>
  <si>
    <r>
      <rPr>
        <b/>
        <sz val="11"/>
        <rFont val="Times New Roman"/>
        <charset val="134"/>
      </rPr>
      <t xml:space="preserve">  </t>
    </r>
    <r>
      <rPr>
        <b/>
        <sz val="11"/>
        <rFont val="宋体"/>
        <charset val="134"/>
      </rPr>
      <t>其他灾害防治及应急管理支出</t>
    </r>
  </si>
  <si>
    <t>预备费</t>
  </si>
  <si>
    <r>
      <rPr>
        <b/>
        <sz val="11"/>
        <rFont val="宋体"/>
        <charset val="134"/>
      </rPr>
      <t>其他支出</t>
    </r>
    <r>
      <rPr>
        <b/>
        <sz val="11"/>
        <rFont val="Times New Roman"/>
        <charset val="134"/>
      </rPr>
      <t>(</t>
    </r>
    <r>
      <rPr>
        <b/>
        <sz val="11"/>
        <rFont val="宋体"/>
        <charset val="134"/>
      </rPr>
      <t>类</t>
    </r>
    <r>
      <rPr>
        <b/>
        <sz val="11"/>
        <rFont val="Times New Roman"/>
        <charset val="134"/>
      </rPr>
      <t>)</t>
    </r>
  </si>
  <si>
    <r>
      <rPr>
        <b/>
        <sz val="11"/>
        <rFont val="Times New Roman"/>
        <charset val="134"/>
      </rPr>
      <t xml:space="preserve">  </t>
    </r>
    <r>
      <rPr>
        <b/>
        <sz val="11"/>
        <rFont val="宋体"/>
        <charset val="134"/>
      </rPr>
      <t>其他支出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</si>
  <si>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项</t>
    </r>
    <r>
      <rPr>
        <sz val="11"/>
        <rFont val="Times New Roman"/>
        <charset val="134"/>
      </rPr>
      <t>)</t>
    </r>
  </si>
  <si>
    <t>债务付息支出</t>
  </si>
  <si>
    <r>
      <rPr>
        <b/>
        <sz val="11"/>
        <color theme="1"/>
        <rFont val="Times New Roman"/>
        <charset val="134"/>
      </rPr>
      <t xml:space="preserve">  </t>
    </r>
    <r>
      <rPr>
        <b/>
        <sz val="11"/>
        <color theme="1"/>
        <rFont val="宋体"/>
        <charset val="134"/>
      </rPr>
      <t>地方政府一般债务付息支出</t>
    </r>
  </si>
  <si>
    <r>
      <rPr>
        <sz val="11"/>
        <rFont val="Times New Roman"/>
        <charset val="134"/>
      </rPr>
      <t xml:space="preserve">    </t>
    </r>
    <r>
      <rPr>
        <sz val="11"/>
        <rFont val="宋体"/>
        <charset val="134"/>
      </rPr>
      <t>地方政府一般债券付息支出</t>
    </r>
  </si>
  <si>
    <r>
      <rPr>
        <sz val="11"/>
        <rFont val="Times New Roman"/>
        <charset val="134"/>
      </rPr>
      <t xml:space="preserve">    </t>
    </r>
    <r>
      <rPr>
        <sz val="11"/>
        <rFont val="宋体"/>
        <charset val="134"/>
      </rPr>
      <t>地方政府其他一般债务付息支出</t>
    </r>
  </si>
  <si>
    <t>债务发行费用支出</t>
  </si>
  <si>
    <r>
      <rPr>
        <b/>
        <sz val="11"/>
        <color theme="1"/>
        <rFont val="Times New Roman"/>
        <charset val="134"/>
      </rPr>
      <t xml:space="preserve">  </t>
    </r>
    <r>
      <rPr>
        <b/>
        <sz val="11"/>
        <color theme="1"/>
        <rFont val="宋体"/>
        <charset val="134"/>
      </rPr>
      <t>地方政府一般债务发行费用支出</t>
    </r>
  </si>
  <si>
    <t>一般公共预算支出合计</t>
  </si>
  <si>
    <t>2020年度仁和区一般公共预算收支决算平衡表</t>
  </si>
  <si>
    <r>
      <rPr>
        <sz val="12"/>
        <rFont val="宋体"/>
        <charset val="134"/>
      </rPr>
      <t>单位：万元</t>
    </r>
  </si>
  <si>
    <r>
      <rPr>
        <b/>
        <sz val="12"/>
        <rFont val="宋体"/>
        <charset val="134"/>
      </rPr>
      <t>预算科目</t>
    </r>
  </si>
  <si>
    <r>
      <rPr>
        <b/>
        <sz val="12"/>
        <rFont val="宋体"/>
        <charset val="134"/>
      </rPr>
      <t>决</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</si>
  <si>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2"/>
        <rFont val="宋体"/>
        <charset val="134"/>
      </rPr>
      <t>一般公共预算收入</t>
    </r>
  </si>
  <si>
    <r>
      <rPr>
        <b/>
        <sz val="12"/>
        <rFont val="宋体"/>
        <charset val="134"/>
      </rPr>
      <t>一般公共预算支出</t>
    </r>
  </si>
  <si>
    <r>
      <rPr>
        <b/>
        <sz val="12"/>
        <rFont val="宋体"/>
        <charset val="134"/>
      </rPr>
      <t>上级补助收入</t>
    </r>
  </si>
  <si>
    <r>
      <rPr>
        <b/>
        <sz val="12"/>
        <rFont val="宋体"/>
        <charset val="134"/>
      </rPr>
      <t>上解上级支出</t>
    </r>
  </si>
  <si>
    <r>
      <rPr>
        <sz val="12"/>
        <rFont val="Times New Roman"/>
        <charset val="134"/>
      </rPr>
      <t xml:space="preserve">  </t>
    </r>
    <r>
      <rPr>
        <sz val="12"/>
        <rFont val="宋体"/>
        <charset val="134"/>
      </rPr>
      <t>返还性收入</t>
    </r>
  </si>
  <si>
    <r>
      <rPr>
        <b/>
        <sz val="12"/>
        <rFont val="宋体"/>
        <charset val="134"/>
      </rPr>
      <t>债务还本支出</t>
    </r>
  </si>
  <si>
    <r>
      <rPr>
        <sz val="12"/>
        <rFont val="Times New Roman"/>
        <charset val="134"/>
      </rPr>
      <t xml:space="preserve">  </t>
    </r>
    <r>
      <rPr>
        <sz val="12"/>
        <rFont val="宋体"/>
        <charset val="134"/>
      </rPr>
      <t>一般性转移支付收入</t>
    </r>
  </si>
  <si>
    <r>
      <rPr>
        <b/>
        <sz val="12"/>
        <rFont val="宋体"/>
        <charset val="134"/>
      </rPr>
      <t>安排预算稳定调节基金</t>
    </r>
  </si>
  <si>
    <r>
      <rPr>
        <sz val="12"/>
        <rFont val="Times New Roman"/>
        <charset val="134"/>
      </rPr>
      <t xml:space="preserve">  </t>
    </r>
    <r>
      <rPr>
        <sz val="12"/>
        <rFont val="宋体"/>
        <charset val="134"/>
      </rPr>
      <t>专项转移支付收入</t>
    </r>
  </si>
  <si>
    <r>
      <rPr>
        <b/>
        <sz val="12"/>
        <rFont val="宋体"/>
        <charset val="134"/>
      </rPr>
      <t>债务转贷收入</t>
    </r>
  </si>
  <si>
    <r>
      <rPr>
        <b/>
        <sz val="12"/>
        <rFont val="宋体"/>
        <charset val="134"/>
      </rPr>
      <t>上年结转</t>
    </r>
  </si>
  <si>
    <r>
      <rPr>
        <b/>
        <sz val="12"/>
        <rFont val="宋体"/>
        <charset val="134"/>
      </rPr>
      <t>调入资金</t>
    </r>
    <r>
      <rPr>
        <b/>
        <sz val="12"/>
        <rFont val="Times New Roman"/>
        <charset val="134"/>
      </rPr>
      <t xml:space="preserve">   </t>
    </r>
  </si>
  <si>
    <r>
      <rPr>
        <sz val="12"/>
        <rFont val="Times New Roman"/>
        <charset val="134"/>
      </rPr>
      <t xml:space="preserve">  </t>
    </r>
    <r>
      <rPr>
        <sz val="12"/>
        <rFont val="宋体"/>
        <charset val="134"/>
      </rPr>
      <t>从政府性基金预算调入</t>
    </r>
  </si>
  <si>
    <r>
      <rPr>
        <sz val="12"/>
        <rFont val="Times New Roman"/>
        <charset val="134"/>
      </rPr>
      <t xml:space="preserve">  </t>
    </r>
    <r>
      <rPr>
        <sz val="12"/>
        <rFont val="宋体"/>
        <charset val="134"/>
      </rPr>
      <t>从国有资本经营预算调入</t>
    </r>
  </si>
  <si>
    <r>
      <rPr>
        <sz val="12"/>
        <rFont val="Times New Roman"/>
        <charset val="134"/>
      </rPr>
      <t xml:space="preserve">  </t>
    </r>
    <r>
      <rPr>
        <sz val="12"/>
        <rFont val="宋体"/>
        <charset val="134"/>
      </rPr>
      <t>从其他资金调入</t>
    </r>
  </si>
  <si>
    <r>
      <rPr>
        <b/>
        <sz val="12"/>
        <rFont val="宋体"/>
        <charset val="134"/>
      </rPr>
      <t>调入预算稳定调节基金</t>
    </r>
  </si>
  <si>
    <r>
      <rPr>
        <b/>
        <sz val="12"/>
        <rFont val="宋体"/>
        <charset val="134"/>
      </rPr>
      <t>收</t>
    </r>
    <r>
      <rPr>
        <b/>
        <sz val="12"/>
        <rFont val="Times New Roman"/>
        <charset val="134"/>
      </rPr>
      <t xml:space="preserve">  </t>
    </r>
    <r>
      <rPr>
        <b/>
        <sz val="12"/>
        <rFont val="宋体"/>
        <charset val="134"/>
      </rPr>
      <t>入</t>
    </r>
    <r>
      <rPr>
        <b/>
        <sz val="12"/>
        <rFont val="Times New Roman"/>
        <charset val="134"/>
      </rPr>
      <t xml:space="preserve">  </t>
    </r>
    <r>
      <rPr>
        <b/>
        <sz val="12"/>
        <rFont val="宋体"/>
        <charset val="134"/>
      </rPr>
      <t>总</t>
    </r>
    <r>
      <rPr>
        <b/>
        <sz val="12"/>
        <rFont val="Times New Roman"/>
        <charset val="134"/>
      </rPr>
      <t xml:space="preserve">  </t>
    </r>
    <r>
      <rPr>
        <b/>
        <sz val="12"/>
        <rFont val="宋体"/>
        <charset val="134"/>
      </rPr>
      <t>计</t>
    </r>
  </si>
  <si>
    <r>
      <rPr>
        <b/>
        <sz val="12"/>
        <rFont val="宋体"/>
        <charset val="134"/>
      </rPr>
      <t>支</t>
    </r>
    <r>
      <rPr>
        <b/>
        <sz val="12"/>
        <rFont val="Times New Roman"/>
        <charset val="134"/>
      </rPr>
      <t xml:space="preserve">  </t>
    </r>
    <r>
      <rPr>
        <b/>
        <sz val="12"/>
        <rFont val="宋体"/>
        <charset val="134"/>
      </rPr>
      <t>出</t>
    </r>
    <r>
      <rPr>
        <b/>
        <sz val="12"/>
        <rFont val="Times New Roman"/>
        <charset val="134"/>
      </rPr>
      <t xml:space="preserve">  </t>
    </r>
    <r>
      <rPr>
        <b/>
        <sz val="12"/>
        <rFont val="宋体"/>
        <charset val="134"/>
      </rPr>
      <t>总</t>
    </r>
    <r>
      <rPr>
        <b/>
        <sz val="12"/>
        <rFont val="Times New Roman"/>
        <charset val="134"/>
      </rPr>
      <t xml:space="preserve">  </t>
    </r>
    <r>
      <rPr>
        <b/>
        <sz val="12"/>
        <rFont val="宋体"/>
        <charset val="134"/>
      </rPr>
      <t>计</t>
    </r>
  </si>
  <si>
    <r>
      <rPr>
        <b/>
        <sz val="12"/>
        <rFont val="宋体"/>
        <charset val="134"/>
      </rPr>
      <t>年终结余</t>
    </r>
  </si>
  <si>
    <r>
      <rPr>
        <sz val="12"/>
        <rFont val="Times New Roman"/>
        <charset val="134"/>
      </rPr>
      <t xml:space="preserve">  </t>
    </r>
    <r>
      <rPr>
        <sz val="12"/>
        <rFont val="宋体"/>
        <charset val="134"/>
      </rPr>
      <t>其中：结转下年支出</t>
    </r>
  </si>
  <si>
    <r>
      <rPr>
        <sz val="12"/>
        <rFont val="Times New Roman"/>
        <charset val="134"/>
      </rPr>
      <t xml:space="preserve">        </t>
    </r>
    <r>
      <rPr>
        <sz val="12"/>
        <rFont val="宋体"/>
        <charset val="134"/>
      </rPr>
      <t>净结余</t>
    </r>
  </si>
  <si>
    <r>
      <rPr>
        <b/>
        <sz val="18"/>
        <color indexed="8"/>
        <rFont val="Times New Roman"/>
        <charset val="134"/>
      </rPr>
      <t>2020</t>
    </r>
    <r>
      <rPr>
        <b/>
        <sz val="18"/>
        <color indexed="8"/>
        <rFont val="宋体"/>
        <charset val="134"/>
      </rPr>
      <t>年仁和区一般公共预算基本支出经济分类科目支出决算表</t>
    </r>
  </si>
  <si>
    <r>
      <rPr>
        <b/>
        <sz val="10"/>
        <rFont val="宋体"/>
        <charset val="134"/>
      </rPr>
      <t>编码</t>
    </r>
  </si>
  <si>
    <r>
      <rPr>
        <b/>
        <sz val="12"/>
        <rFont val="宋体"/>
        <charset val="134"/>
      </rPr>
      <t>经济分类科目</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</si>
  <si>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</si>
  <si>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</si>
  <si>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</si>
  <si>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</si>
  <si>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</si>
  <si>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</si>
  <si>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</si>
  <si>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</si>
  <si>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</si>
  <si>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</si>
  <si>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</si>
  <si>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</si>
  <si>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</si>
  <si>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</si>
  <si>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</si>
  <si>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</si>
  <si>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</si>
  <si>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</si>
  <si>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</si>
  <si>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</si>
  <si>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</si>
  <si>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</si>
  <si>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</si>
  <si>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</si>
  <si>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四、机关资本性支出（二）</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</si>
  <si>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</si>
  <si>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</si>
  <si>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</si>
  <si>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</si>
  <si>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</si>
  <si>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</si>
  <si>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</si>
  <si>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</si>
  <si>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</si>
  <si>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</si>
  <si>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</si>
  <si>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</si>
  <si>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</si>
  <si>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</si>
  <si>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</si>
  <si>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</si>
  <si>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</si>
  <si>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</si>
  <si>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</si>
  <si>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</si>
  <si>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</si>
  <si>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</si>
  <si>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</si>
  <si>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</si>
  <si>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</si>
  <si>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</si>
  <si>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</si>
  <si>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</si>
  <si>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十五、其他支出</t>
    </r>
  </si>
  <si>
    <r>
      <rPr>
        <sz val="11"/>
        <color theme="1"/>
        <rFont val="Times New Roman"/>
        <charset val="134"/>
      </rPr>
      <t xml:space="preserve">        </t>
    </r>
    <r>
      <rPr>
        <sz val="11"/>
        <color theme="1"/>
        <rFont val="宋体"/>
        <charset val="134"/>
      </rPr>
      <t>赠与</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</si>
  <si>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</si>
  <si>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对民间非盈利组织和群众性自治组织补贴</t>
    </r>
  </si>
  <si>
    <r>
      <rPr>
        <sz val="11"/>
        <color theme="1"/>
        <rFont val="Times New Roman"/>
        <charset val="134"/>
      </rPr>
      <t xml:space="preserve">        </t>
    </r>
    <r>
      <rPr>
        <sz val="11"/>
        <color theme="1"/>
        <rFont val="宋体"/>
        <charset val="134"/>
      </rPr>
      <t>其他支出</t>
    </r>
  </si>
  <si>
    <r>
      <rPr>
        <b/>
        <sz val="11"/>
        <color indexed="8"/>
        <rFont val="宋体"/>
        <charset val="134"/>
      </rPr>
      <t>合计</t>
    </r>
  </si>
  <si>
    <r>
      <rPr>
        <b/>
        <sz val="18"/>
        <color theme="1"/>
        <rFont val="Times New Roman"/>
        <charset val="134"/>
      </rPr>
      <t>2020</t>
    </r>
    <r>
      <rPr>
        <b/>
        <sz val="18"/>
        <color theme="1"/>
        <rFont val="宋体"/>
        <charset val="134"/>
      </rPr>
      <t>年仁和区本级一般公共预算收入决算表</t>
    </r>
  </si>
  <si>
    <r>
      <rPr>
        <b/>
        <sz val="18"/>
        <color theme="1"/>
        <rFont val="Times New Roman"/>
        <charset val="134"/>
      </rPr>
      <t>2020</t>
    </r>
    <r>
      <rPr>
        <b/>
        <sz val="18"/>
        <color theme="1"/>
        <rFont val="宋体"/>
        <charset val="134"/>
      </rPr>
      <t>年仁和区本级一般公共预算支出决算表</t>
    </r>
  </si>
  <si>
    <r>
      <rPr>
        <b/>
        <sz val="18"/>
        <rFont val="Times New Roman"/>
        <charset val="134"/>
      </rPr>
      <t>2020</t>
    </r>
    <r>
      <rPr>
        <b/>
        <sz val="18"/>
        <rFont val="宋体"/>
        <charset val="134"/>
      </rPr>
      <t>年度仁和区本级一般公共预算收支决算平衡表</t>
    </r>
  </si>
  <si>
    <r>
      <rPr>
        <b/>
        <sz val="18"/>
        <color indexed="8"/>
        <rFont val="Times New Roman"/>
        <charset val="134"/>
      </rPr>
      <t>2020</t>
    </r>
    <r>
      <rPr>
        <b/>
        <sz val="18"/>
        <color indexed="8"/>
        <rFont val="宋体"/>
        <charset val="134"/>
      </rPr>
      <t>年仁和区本级一般公共预算基本支出经济分类科目支出决算表</t>
    </r>
  </si>
  <si>
    <r>
      <rPr>
        <b/>
        <sz val="18"/>
        <rFont val="Times New Roman"/>
        <charset val="134"/>
      </rPr>
      <t>2020</t>
    </r>
    <r>
      <rPr>
        <b/>
        <sz val="18"/>
        <rFont val="宋体"/>
        <charset val="134"/>
      </rPr>
      <t>年上级对仁和区税收返还和转移支付补助决算表</t>
    </r>
  </si>
  <si>
    <r>
      <rPr>
        <b/>
        <sz val="14"/>
        <rFont val="宋体"/>
        <charset val="134"/>
      </rPr>
      <t>预</t>
    </r>
    <r>
      <rPr>
        <b/>
        <sz val="14"/>
        <rFont val="Times New Roman"/>
        <charset val="134"/>
      </rPr>
      <t xml:space="preserve"> </t>
    </r>
    <r>
      <rPr>
        <b/>
        <sz val="14"/>
        <rFont val="宋体"/>
        <charset val="134"/>
      </rPr>
      <t>算</t>
    </r>
    <r>
      <rPr>
        <b/>
        <sz val="14"/>
        <rFont val="Times New Roman"/>
        <charset val="134"/>
      </rPr>
      <t xml:space="preserve"> </t>
    </r>
    <r>
      <rPr>
        <b/>
        <sz val="14"/>
        <rFont val="宋体"/>
        <charset val="134"/>
      </rPr>
      <t>科</t>
    </r>
    <r>
      <rPr>
        <b/>
        <sz val="14"/>
        <rFont val="Times New Roman"/>
        <charset val="134"/>
      </rPr>
      <t xml:space="preserve"> </t>
    </r>
    <r>
      <rPr>
        <b/>
        <sz val="14"/>
        <rFont val="宋体"/>
        <charset val="134"/>
      </rPr>
      <t>目</t>
    </r>
  </si>
  <si>
    <r>
      <rPr>
        <b/>
        <sz val="14"/>
        <rFont val="宋体"/>
        <charset val="134"/>
      </rPr>
      <t>决算数</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</si>
  <si>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</si>
  <si>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</si>
  <si>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</si>
  <si>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</si>
  <si>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</si>
  <si>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</si>
  <si>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</si>
  <si>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农村转移人口市民化转移支付收入</t>
    </r>
  </si>
  <si>
    <r>
      <rPr>
        <sz val="12"/>
        <rFont val="Times New Roman"/>
        <charset val="134"/>
      </rPr>
      <t xml:space="preserve">    </t>
    </r>
    <r>
      <rPr>
        <sz val="12"/>
        <rFont val="宋体"/>
        <charset val="134"/>
      </rPr>
      <t>县级基本财力保障机制奖补资金收入</t>
    </r>
  </si>
  <si>
    <r>
      <rPr>
        <sz val="12"/>
        <rFont val="Times New Roman"/>
        <charset val="134"/>
      </rPr>
      <t xml:space="preserve">    </t>
    </r>
    <r>
      <rPr>
        <sz val="12"/>
        <rFont val="宋体"/>
        <charset val="134"/>
      </rPr>
      <t>结算补助收入</t>
    </r>
  </si>
  <si>
    <r>
      <rPr>
        <sz val="12"/>
        <rFont val="Times New Roman"/>
        <charset val="134"/>
      </rPr>
      <t xml:space="preserve">    </t>
    </r>
    <r>
      <rPr>
        <sz val="12"/>
        <rFont val="宋体"/>
        <charset val="134"/>
      </rPr>
      <t>资源枯竭型城市转移支付补助收入</t>
    </r>
  </si>
  <si>
    <r>
      <rPr>
        <sz val="12"/>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</si>
  <si>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重点生态功能区转移支付收入</t>
    </r>
  </si>
  <si>
    <r>
      <rPr>
        <sz val="12"/>
        <rFont val="Times New Roman"/>
        <charset val="134"/>
      </rPr>
      <t xml:space="preserve">    </t>
    </r>
    <r>
      <rPr>
        <sz val="12"/>
        <rFont val="宋体"/>
        <charset val="134"/>
      </rPr>
      <t>固定数额补助收入</t>
    </r>
  </si>
  <si>
    <r>
      <rPr>
        <sz val="12"/>
        <rFont val="Times New Roman"/>
        <charset val="134"/>
      </rPr>
      <t xml:space="preserve">    </t>
    </r>
    <r>
      <rPr>
        <sz val="12"/>
        <rFont val="宋体"/>
        <charset val="134"/>
      </rPr>
      <t>贫困地区转移支付收入</t>
    </r>
  </si>
  <si>
    <r>
      <rPr>
        <sz val="12"/>
        <rFont val="Times New Roman"/>
        <charset val="134"/>
      </rPr>
      <t xml:space="preserve">    </t>
    </r>
    <r>
      <rPr>
        <sz val="12"/>
        <rFont val="宋体"/>
        <charset val="134"/>
      </rPr>
      <t>公共安全共同财政事权转移支付收入</t>
    </r>
    <r>
      <rPr>
        <sz val="12"/>
        <rFont val="Times New Roman"/>
        <charset val="134"/>
      </rPr>
      <t xml:space="preserve">  </t>
    </r>
  </si>
  <si>
    <r>
      <rPr>
        <sz val="12"/>
        <rFont val="Times New Roman"/>
        <charset val="134"/>
      </rPr>
      <t xml:space="preserve">    </t>
    </r>
    <r>
      <rPr>
        <sz val="12"/>
        <rFont val="宋体"/>
        <charset val="134"/>
      </rPr>
      <t>教育共同财政事权转移支付收入</t>
    </r>
    <r>
      <rPr>
        <sz val="12"/>
        <rFont val="Times New Roman"/>
        <charset val="134"/>
      </rPr>
      <t xml:space="preserve">  </t>
    </r>
  </si>
  <si>
    <r>
      <rPr>
        <sz val="12"/>
        <rFont val="Times New Roman"/>
        <charset val="134"/>
      </rPr>
      <t xml:space="preserve">    </t>
    </r>
    <r>
      <rPr>
        <sz val="12"/>
        <rFont val="宋体"/>
        <charset val="134"/>
      </rPr>
      <t>科学技术共同财政事权转移支付收入</t>
    </r>
    <r>
      <rPr>
        <sz val="12"/>
        <rFont val="Times New Roman"/>
        <charset val="134"/>
      </rPr>
      <t xml:space="preserve">  </t>
    </r>
  </si>
  <si>
    <r>
      <rPr>
        <sz val="12"/>
        <rFont val="Times New Roman"/>
        <charset val="134"/>
      </rPr>
      <t xml:space="preserve">    </t>
    </r>
    <r>
      <rPr>
        <sz val="12"/>
        <rFont val="宋体"/>
        <charset val="134"/>
      </rPr>
      <t>文化旅游体育与传媒共同财政事权转移支付收入</t>
    </r>
    <r>
      <rPr>
        <sz val="12"/>
        <rFont val="Times New Roman"/>
        <charset val="134"/>
      </rPr>
      <t xml:space="preserve">  </t>
    </r>
  </si>
  <si>
    <r>
      <rPr>
        <sz val="12"/>
        <rFont val="Times New Roman"/>
        <charset val="134"/>
      </rPr>
      <t xml:space="preserve">    </t>
    </r>
    <r>
      <rPr>
        <sz val="12"/>
        <rFont val="宋体"/>
        <charset val="134"/>
      </rPr>
      <t>社会保障和就业共同财政事权转移支付收入</t>
    </r>
    <r>
      <rPr>
        <sz val="12"/>
        <rFont val="Times New Roman"/>
        <charset val="134"/>
      </rPr>
      <t xml:space="preserve">  </t>
    </r>
  </si>
  <si>
    <r>
      <rPr>
        <sz val="12"/>
        <rFont val="Times New Roman"/>
        <charset val="134"/>
      </rPr>
      <t xml:space="preserve">    </t>
    </r>
    <r>
      <rPr>
        <sz val="12"/>
        <rFont val="宋体"/>
        <charset val="134"/>
      </rPr>
      <t>医疗卫生共同财政事权转移支付收入</t>
    </r>
    <r>
      <rPr>
        <sz val="12"/>
        <rFont val="Times New Roman"/>
        <charset val="134"/>
      </rPr>
      <t xml:space="preserve">  </t>
    </r>
  </si>
  <si>
    <r>
      <rPr>
        <sz val="12"/>
        <rFont val="Times New Roman"/>
        <charset val="134"/>
      </rPr>
      <t xml:space="preserve">    </t>
    </r>
    <r>
      <rPr>
        <sz val="12"/>
        <rFont val="宋体"/>
        <charset val="134"/>
      </rPr>
      <t>节能环保共同财政事权转移支付收入</t>
    </r>
    <r>
      <rPr>
        <sz val="12"/>
        <rFont val="Times New Roman"/>
        <charset val="134"/>
      </rPr>
      <t xml:space="preserve">  </t>
    </r>
  </si>
  <si>
    <r>
      <rPr>
        <sz val="12"/>
        <rFont val="Times New Roman"/>
        <charset val="134"/>
      </rPr>
      <t xml:space="preserve">    </t>
    </r>
    <r>
      <rPr>
        <sz val="12"/>
        <rFont val="宋体"/>
        <charset val="134"/>
      </rPr>
      <t>农林水共同财政事权转移支付收入</t>
    </r>
    <r>
      <rPr>
        <sz val="12"/>
        <rFont val="Times New Roman"/>
        <charset val="134"/>
      </rPr>
      <t xml:space="preserve">  </t>
    </r>
  </si>
  <si>
    <r>
      <rPr>
        <sz val="12"/>
        <rFont val="Times New Roman"/>
        <charset val="134"/>
      </rPr>
      <t xml:space="preserve">    </t>
    </r>
    <r>
      <rPr>
        <sz val="12"/>
        <rFont val="宋体"/>
        <charset val="134"/>
      </rPr>
      <t>交通运输共同财政事权转移支付收入</t>
    </r>
    <r>
      <rPr>
        <sz val="12"/>
        <rFont val="Times New Roman"/>
        <charset val="134"/>
      </rPr>
      <t xml:space="preserve">  </t>
    </r>
  </si>
  <si>
    <r>
      <rPr>
        <sz val="12"/>
        <rFont val="Times New Roman"/>
        <charset val="134"/>
      </rPr>
      <t xml:space="preserve">    </t>
    </r>
    <r>
      <rPr>
        <sz val="12"/>
        <rFont val="宋体"/>
        <charset val="134"/>
      </rPr>
      <t>住房保障共同财政事权转移支付收入</t>
    </r>
    <r>
      <rPr>
        <sz val="12"/>
        <rFont val="Times New Roman"/>
        <charset val="134"/>
      </rPr>
      <t xml:space="preserve">  </t>
    </r>
  </si>
  <si>
    <r>
      <rPr>
        <sz val="12"/>
        <rFont val="Times New Roman"/>
        <charset val="134"/>
      </rPr>
      <t xml:space="preserve">    </t>
    </r>
    <r>
      <rPr>
        <sz val="12"/>
        <rFont val="宋体"/>
        <charset val="134"/>
      </rPr>
      <t>灾害防治及应急管理共同财政事权转移支付收入</t>
    </r>
    <r>
      <rPr>
        <sz val="12"/>
        <rFont val="Times New Roman"/>
        <charset val="134"/>
      </rPr>
      <t xml:space="preserve">  </t>
    </r>
  </si>
  <si>
    <r>
      <rPr>
        <sz val="12"/>
        <rFont val="Times New Roman"/>
        <charset val="134"/>
      </rPr>
      <t xml:space="preserve">    </t>
    </r>
    <r>
      <rPr>
        <sz val="12"/>
        <rFont val="宋体"/>
        <charset val="134"/>
      </rPr>
      <t>其他一般性转移支付收入</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</si>
  <si>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</si>
  <si>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一般公共服务</t>
    </r>
  </si>
  <si>
    <r>
      <rPr>
        <sz val="12"/>
        <rFont val="Times New Roman"/>
        <charset val="134"/>
      </rPr>
      <t xml:space="preserve">    </t>
    </r>
    <r>
      <rPr>
        <sz val="12"/>
        <rFont val="宋体"/>
        <charset val="134"/>
      </rPr>
      <t>公共安全</t>
    </r>
  </si>
  <si>
    <r>
      <rPr>
        <sz val="12"/>
        <rFont val="Times New Roman"/>
        <charset val="134"/>
      </rPr>
      <t xml:space="preserve">    </t>
    </r>
    <r>
      <rPr>
        <sz val="12"/>
        <rFont val="宋体"/>
        <charset val="134"/>
      </rPr>
      <t>教育</t>
    </r>
  </si>
  <si>
    <r>
      <rPr>
        <sz val="12"/>
        <rFont val="Times New Roman"/>
        <charset val="134"/>
      </rPr>
      <t xml:space="preserve">    </t>
    </r>
    <r>
      <rPr>
        <sz val="12"/>
        <rFont val="宋体"/>
        <charset val="134"/>
      </rPr>
      <t>科学技术</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</si>
  <si>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</si>
  <si>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</si>
  <si>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</si>
  <si>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r>
      <rPr>
        <sz val="12"/>
        <rFont val="Times New Roman"/>
        <charset val="134"/>
      </rPr>
      <t xml:space="preserve">    </t>
    </r>
    <r>
      <rPr>
        <sz val="12"/>
        <rFont val="宋体"/>
        <charset val="134"/>
      </rPr>
      <t>节能环保</t>
    </r>
  </si>
  <si>
    <r>
      <rPr>
        <sz val="12"/>
        <rFont val="Times New Roman"/>
        <charset val="134"/>
      </rPr>
      <t xml:space="preserve">    </t>
    </r>
    <r>
      <rPr>
        <sz val="12"/>
        <rFont val="宋体"/>
        <charset val="134"/>
      </rPr>
      <t>城乡社区</t>
    </r>
  </si>
  <si>
    <r>
      <rPr>
        <sz val="12"/>
        <rFont val="Times New Roman"/>
        <charset val="134"/>
      </rPr>
      <t xml:space="preserve">    </t>
    </r>
    <r>
      <rPr>
        <sz val="12"/>
        <rFont val="宋体"/>
        <charset val="134"/>
      </rPr>
      <t>农林水</t>
    </r>
  </si>
  <si>
    <r>
      <rPr>
        <sz val="12"/>
        <rFont val="Times New Roman"/>
        <charset val="134"/>
      </rPr>
      <t xml:space="preserve">    </t>
    </r>
    <r>
      <rPr>
        <sz val="12"/>
        <rFont val="宋体"/>
        <charset val="134"/>
      </rPr>
      <t>交通运输</t>
    </r>
  </si>
  <si>
    <r>
      <rPr>
        <sz val="12"/>
        <rFont val="Times New Roman"/>
        <charset val="134"/>
      </rPr>
      <t xml:space="preserve">    </t>
    </r>
    <r>
      <rPr>
        <sz val="12"/>
        <rFont val="宋体"/>
        <charset val="134"/>
      </rPr>
      <t>资源勘探信息等</t>
    </r>
  </si>
  <si>
    <r>
      <rPr>
        <sz val="12"/>
        <rFont val="Times New Roman"/>
        <charset val="134"/>
      </rPr>
      <t xml:space="preserve">    </t>
    </r>
    <r>
      <rPr>
        <sz val="12"/>
        <rFont val="宋体"/>
        <charset val="134"/>
      </rPr>
      <t>商业服务业等</t>
    </r>
  </si>
  <si>
    <r>
      <rPr>
        <sz val="12"/>
        <rFont val="Times New Roman"/>
        <charset val="134"/>
      </rPr>
      <t xml:space="preserve">    </t>
    </r>
    <r>
      <rPr>
        <sz val="12"/>
        <rFont val="宋体"/>
        <charset val="134"/>
      </rPr>
      <t>金融</t>
    </r>
  </si>
  <si>
    <r>
      <rPr>
        <sz val="12"/>
        <rFont val="Times New Roman"/>
        <charset val="134"/>
      </rPr>
      <t xml:space="preserve">    </t>
    </r>
    <r>
      <rPr>
        <sz val="12"/>
        <rFont val="宋体"/>
        <charset val="134"/>
      </rPr>
      <t>自然资源海洋气象等</t>
    </r>
  </si>
  <si>
    <r>
      <rPr>
        <sz val="12"/>
        <rFont val="Times New Roman"/>
        <charset val="134"/>
      </rPr>
      <t xml:space="preserve">    </t>
    </r>
    <r>
      <rPr>
        <sz val="12"/>
        <rFont val="宋体"/>
        <charset val="134"/>
      </rPr>
      <t>住房保障</t>
    </r>
  </si>
  <si>
    <r>
      <rPr>
        <sz val="12"/>
        <rFont val="Times New Roman"/>
        <charset val="134"/>
      </rPr>
      <t xml:space="preserve">    </t>
    </r>
    <r>
      <rPr>
        <sz val="12"/>
        <rFont val="宋体"/>
        <charset val="134"/>
      </rPr>
      <t>粮油物资储备</t>
    </r>
  </si>
  <si>
    <r>
      <rPr>
        <sz val="12"/>
        <rFont val="Times New Roman"/>
        <charset val="134"/>
      </rPr>
      <t xml:space="preserve">    </t>
    </r>
    <r>
      <rPr>
        <sz val="12"/>
        <rFont val="宋体"/>
        <charset val="134"/>
      </rPr>
      <t>灾害防治及应急管理</t>
    </r>
  </si>
  <si>
    <r>
      <rPr>
        <sz val="12"/>
        <rFont val="Times New Roman"/>
        <charset val="134"/>
      </rPr>
      <t xml:space="preserve">    </t>
    </r>
    <r>
      <rPr>
        <sz val="12"/>
        <rFont val="宋体"/>
        <charset val="134"/>
      </rPr>
      <t>其他收入</t>
    </r>
  </si>
  <si>
    <t>转移支付名称</t>
  </si>
  <si>
    <t>合计</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</si>
  <si>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</si>
  <si>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</si>
  <si>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</si>
  <si>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</si>
  <si>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</si>
  <si>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</si>
  <si>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</si>
  <si>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</si>
  <si>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</si>
  <si>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</si>
  <si>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</si>
  <si>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</si>
  <si>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</si>
  <si>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</si>
  <si>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</si>
  <si>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</si>
  <si>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</si>
  <si>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</si>
  <si>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</si>
  <si>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</si>
  <si>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</si>
  <si>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</si>
  <si>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</si>
  <si>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</si>
  <si>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r>
      <rPr>
        <sz val="12"/>
        <rFont val="宋体"/>
        <charset val="134"/>
      </rPr>
      <t>一、国有土地使用权出让收入</t>
    </r>
  </si>
  <si>
    <r>
      <rPr>
        <sz val="12"/>
        <rFont val="宋体"/>
        <charset val="134"/>
      </rPr>
      <t>二、城市基础设施配套费收入</t>
    </r>
  </si>
  <si>
    <r>
      <rPr>
        <b/>
        <sz val="12"/>
        <rFont val="宋体"/>
        <charset val="134"/>
      </rPr>
      <t>政府性基金收入合计</t>
    </r>
  </si>
  <si>
    <r>
      <rPr>
        <b/>
        <sz val="12"/>
        <rFont val="宋体"/>
        <charset val="134"/>
      </rPr>
      <t>一、文化旅游体育与传媒支出</t>
    </r>
  </si>
  <si>
    <r>
      <rPr>
        <b/>
        <sz val="12"/>
        <rFont val="Times New Roman"/>
        <charset val="134"/>
      </rPr>
      <t xml:space="preserve">  </t>
    </r>
    <r>
      <rPr>
        <b/>
        <sz val="12"/>
        <rFont val="宋体"/>
        <charset val="134"/>
      </rPr>
      <t>国家电影事业发展专项资金安排的支出</t>
    </r>
  </si>
  <si>
    <r>
      <rPr>
        <sz val="12"/>
        <rFont val="Times New Roman"/>
        <charset val="134"/>
      </rPr>
      <t xml:space="preserve">    </t>
    </r>
    <r>
      <rPr>
        <sz val="12"/>
        <rFont val="宋体"/>
        <charset val="134"/>
      </rPr>
      <t>其他国家电影事业发展专项资金支出</t>
    </r>
  </si>
  <si>
    <r>
      <rPr>
        <b/>
        <sz val="12"/>
        <rFont val="宋体"/>
        <charset val="134"/>
      </rPr>
      <t>二、社会保障和就业支出</t>
    </r>
  </si>
  <si>
    <r>
      <rPr>
        <b/>
        <sz val="12"/>
        <rFont val="Times New Roman"/>
        <charset val="134"/>
      </rPr>
      <t xml:space="preserve">  </t>
    </r>
    <r>
      <rPr>
        <b/>
        <sz val="12"/>
        <rFont val="宋体"/>
        <charset val="134"/>
      </rPr>
      <t>大中型水库移民后期扶持基金支出</t>
    </r>
  </si>
  <si>
    <r>
      <rPr>
        <sz val="12"/>
        <rFont val="Times New Roman"/>
        <charset val="134"/>
      </rPr>
      <t xml:space="preserve">    </t>
    </r>
    <r>
      <rPr>
        <sz val="12"/>
        <rFont val="宋体"/>
        <charset val="134"/>
      </rPr>
      <t>移民补助</t>
    </r>
  </si>
  <si>
    <r>
      <rPr>
        <b/>
        <sz val="12"/>
        <rFont val="宋体"/>
        <charset val="134"/>
      </rPr>
      <t>三、城乡社区支出</t>
    </r>
  </si>
  <si>
    <r>
      <rPr>
        <b/>
        <sz val="12"/>
        <rFont val="Times New Roman"/>
        <charset val="134"/>
      </rPr>
      <t xml:space="preserve">  </t>
    </r>
    <r>
      <rPr>
        <b/>
        <sz val="12"/>
        <rFont val="宋体"/>
        <charset val="134"/>
      </rPr>
      <t>国有土地使用权出让收入安排的支出</t>
    </r>
  </si>
  <si>
    <r>
      <rPr>
        <sz val="12"/>
        <rFont val="Times New Roman"/>
        <charset val="134"/>
      </rPr>
      <t xml:space="preserve">    </t>
    </r>
    <r>
      <rPr>
        <sz val="12"/>
        <rFont val="宋体"/>
        <charset val="134"/>
      </rPr>
      <t>征地和拆迁补偿支出</t>
    </r>
  </si>
  <si>
    <r>
      <rPr>
        <sz val="12"/>
        <rFont val="Times New Roman"/>
        <charset val="134"/>
      </rPr>
      <t xml:space="preserve">    </t>
    </r>
    <r>
      <rPr>
        <sz val="12"/>
        <rFont val="宋体"/>
        <charset val="134"/>
      </rPr>
      <t>土地开发支出</t>
    </r>
  </si>
  <si>
    <r>
      <rPr>
        <b/>
        <sz val="12"/>
        <rFont val="Times New Roman"/>
        <charset val="134"/>
      </rPr>
      <t xml:space="preserve">  </t>
    </r>
    <r>
      <rPr>
        <b/>
        <sz val="12"/>
        <rFont val="宋体"/>
        <charset val="134"/>
      </rPr>
      <t>城市基础设施配套费安排的支出</t>
    </r>
  </si>
  <si>
    <r>
      <rPr>
        <sz val="12"/>
        <rFont val="Times New Roman"/>
        <charset val="134"/>
      </rPr>
      <t xml:space="preserve">    </t>
    </r>
    <r>
      <rPr>
        <sz val="12"/>
        <rFont val="宋体"/>
        <charset val="134"/>
      </rPr>
      <t>城市环境卫生</t>
    </r>
  </si>
  <si>
    <r>
      <rPr>
        <b/>
        <sz val="12"/>
        <rFont val="宋体"/>
        <charset val="134"/>
      </rPr>
      <t>四、农林水支出</t>
    </r>
  </si>
  <si>
    <r>
      <rPr>
        <b/>
        <sz val="12"/>
        <rFont val="Times New Roman"/>
        <charset val="134"/>
      </rPr>
      <t xml:space="preserve">  </t>
    </r>
    <r>
      <rPr>
        <b/>
        <sz val="12"/>
        <rFont val="宋体"/>
        <charset val="134"/>
      </rPr>
      <t>大中型水库库区基金安排的支出</t>
    </r>
  </si>
  <si>
    <r>
      <rPr>
        <sz val="12"/>
        <rFont val="Times New Roman"/>
        <charset val="134"/>
      </rPr>
      <t xml:space="preserve">    </t>
    </r>
    <r>
      <rPr>
        <sz val="12"/>
        <rFont val="宋体"/>
        <charset val="134"/>
      </rPr>
      <t>基础设施建设和经济发展</t>
    </r>
  </si>
  <si>
    <r>
      <rPr>
        <b/>
        <sz val="12"/>
        <rFont val="宋体"/>
        <charset val="134"/>
      </rPr>
      <t>五、其他支出</t>
    </r>
  </si>
  <si>
    <r>
      <rPr>
        <b/>
        <sz val="12"/>
        <rFont val="Times New Roman"/>
        <charset val="134"/>
      </rPr>
      <t xml:space="preserve">  </t>
    </r>
    <r>
      <rPr>
        <b/>
        <sz val="12"/>
        <rFont val="宋体"/>
        <charset val="134"/>
      </rPr>
      <t>其他政府性基金及对应专项债务收入安排的支出</t>
    </r>
  </si>
  <si>
    <r>
      <rPr>
        <sz val="12"/>
        <rFont val="Times New Roman"/>
        <charset val="134"/>
      </rPr>
      <t xml:space="preserve">    </t>
    </r>
    <r>
      <rPr>
        <sz val="12"/>
        <rFont val="宋体"/>
        <charset val="134"/>
      </rPr>
      <t>其他地方自行试点项目收益专项债券收入安排的支出</t>
    </r>
    <r>
      <rPr>
        <sz val="12"/>
        <rFont val="Times New Roman"/>
        <charset val="134"/>
      </rPr>
      <t xml:space="preserve">  </t>
    </r>
  </si>
  <si>
    <r>
      <rPr>
        <b/>
        <sz val="12"/>
        <rFont val="Times New Roman"/>
        <charset val="134"/>
      </rPr>
      <t xml:space="preserve">  </t>
    </r>
    <r>
      <rPr>
        <b/>
        <sz val="12"/>
        <rFont val="宋体"/>
        <charset val="134"/>
      </rPr>
      <t>彩票公益金安排的支出</t>
    </r>
  </si>
  <si>
    <r>
      <rPr>
        <sz val="12"/>
        <rFont val="Times New Roman"/>
        <charset val="134"/>
      </rPr>
      <t xml:space="preserve">    </t>
    </r>
    <r>
      <rPr>
        <sz val="12"/>
        <rFont val="宋体"/>
        <charset val="134"/>
      </rPr>
      <t>用于社会福利的彩票公益金支出</t>
    </r>
  </si>
  <si>
    <r>
      <rPr>
        <sz val="12"/>
        <rFont val="Times New Roman"/>
        <charset val="134"/>
      </rPr>
      <t xml:space="preserve">    </t>
    </r>
    <r>
      <rPr>
        <sz val="12"/>
        <rFont val="宋体"/>
        <charset val="134"/>
      </rPr>
      <t>用于体育事业的彩票公益金支出</t>
    </r>
  </si>
  <si>
    <r>
      <rPr>
        <sz val="12"/>
        <rFont val="Times New Roman"/>
        <charset val="134"/>
      </rPr>
      <t xml:space="preserve">    </t>
    </r>
    <r>
      <rPr>
        <sz val="12"/>
        <rFont val="宋体"/>
        <charset val="134"/>
      </rPr>
      <t>用于教育事业的彩票公益金支出</t>
    </r>
  </si>
  <si>
    <r>
      <rPr>
        <sz val="12"/>
        <rFont val="Times New Roman"/>
        <charset val="134"/>
      </rPr>
      <t xml:space="preserve">    </t>
    </r>
    <r>
      <rPr>
        <sz val="12"/>
        <rFont val="宋体"/>
        <charset val="134"/>
      </rPr>
      <t>用于残疾人事业的彩票公益金支出</t>
    </r>
  </si>
  <si>
    <r>
      <rPr>
        <sz val="12"/>
        <rFont val="Times New Roman"/>
        <charset val="134"/>
      </rPr>
      <t xml:space="preserve">    </t>
    </r>
    <r>
      <rPr>
        <sz val="12"/>
        <rFont val="宋体"/>
        <charset val="134"/>
      </rPr>
      <t>用于城乡医疗救助的彩票公益金支出</t>
    </r>
  </si>
  <si>
    <r>
      <rPr>
        <b/>
        <sz val="12"/>
        <rFont val="宋体"/>
        <charset val="134"/>
      </rPr>
      <t>六、债务付息支出</t>
    </r>
  </si>
  <si>
    <r>
      <rPr>
        <b/>
        <sz val="12"/>
        <rFont val="Times New Roman"/>
        <charset val="134"/>
      </rPr>
      <t xml:space="preserve">  </t>
    </r>
    <r>
      <rPr>
        <b/>
        <sz val="12"/>
        <rFont val="宋体"/>
        <charset val="134"/>
      </rPr>
      <t>地方政府专项债务付息支出</t>
    </r>
  </si>
  <si>
    <r>
      <rPr>
        <sz val="12"/>
        <rFont val="Times New Roman"/>
        <charset val="134"/>
      </rPr>
      <t xml:space="preserve">    </t>
    </r>
    <r>
      <rPr>
        <sz val="12"/>
        <rFont val="宋体"/>
        <charset val="134"/>
      </rPr>
      <t>国有土地使用权出让金债务付息支出</t>
    </r>
  </si>
  <si>
    <r>
      <rPr>
        <sz val="12"/>
        <rFont val="Times New Roman"/>
        <charset val="134"/>
      </rPr>
      <t xml:space="preserve">    </t>
    </r>
    <r>
      <rPr>
        <sz val="12"/>
        <rFont val="宋体"/>
        <charset val="134"/>
      </rPr>
      <t>土地储备专项债券付息支出</t>
    </r>
  </si>
  <si>
    <r>
      <rPr>
        <b/>
        <sz val="12"/>
        <rFont val="宋体"/>
        <charset val="134"/>
      </rPr>
      <t>七、债务发行费用支出</t>
    </r>
  </si>
  <si>
    <r>
      <rPr>
        <b/>
        <sz val="12"/>
        <rFont val="Times New Roman"/>
        <charset val="134"/>
      </rPr>
      <t xml:space="preserve">  </t>
    </r>
    <r>
      <rPr>
        <b/>
        <sz val="12"/>
        <rFont val="宋体"/>
        <charset val="134"/>
      </rPr>
      <t>地方政府专项债务发行费用支出</t>
    </r>
  </si>
  <si>
    <r>
      <rPr>
        <sz val="12"/>
        <rFont val="Times New Roman"/>
        <charset val="134"/>
      </rPr>
      <t xml:space="preserve">    </t>
    </r>
    <r>
      <rPr>
        <sz val="12"/>
        <rFont val="宋体"/>
        <charset val="134"/>
      </rPr>
      <t>国有土地使用权出让金债务发行费用支出</t>
    </r>
  </si>
  <si>
    <r>
      <rPr>
        <b/>
        <sz val="12"/>
        <rFont val="宋体"/>
        <charset val="134"/>
      </rPr>
      <t>八、抗疫特别国债安排的支出</t>
    </r>
  </si>
  <si>
    <r>
      <rPr>
        <b/>
        <sz val="12"/>
        <rFont val="Times New Roman"/>
        <charset val="134"/>
      </rPr>
      <t xml:space="preserve">  </t>
    </r>
    <r>
      <rPr>
        <b/>
        <sz val="12"/>
        <rFont val="宋体"/>
        <charset val="134"/>
      </rPr>
      <t>基础设施建设</t>
    </r>
  </si>
  <si>
    <r>
      <rPr>
        <sz val="12"/>
        <rFont val="Times New Roman"/>
        <charset val="134"/>
      </rPr>
      <t xml:space="preserve">    </t>
    </r>
    <r>
      <rPr>
        <sz val="12"/>
        <rFont val="宋体"/>
        <charset val="134"/>
      </rPr>
      <t>重大疫情防控救治体系建设</t>
    </r>
  </si>
  <si>
    <r>
      <rPr>
        <sz val="12"/>
        <rFont val="Times New Roman"/>
        <charset val="134"/>
      </rPr>
      <t xml:space="preserve">    </t>
    </r>
    <r>
      <rPr>
        <sz val="12"/>
        <rFont val="宋体"/>
        <charset val="134"/>
      </rPr>
      <t>产业链改造升级</t>
    </r>
  </si>
  <si>
    <r>
      <rPr>
        <sz val="12"/>
        <rFont val="Times New Roman"/>
        <charset val="134"/>
      </rPr>
      <t xml:space="preserve">    </t>
    </r>
    <r>
      <rPr>
        <sz val="12"/>
        <rFont val="宋体"/>
        <charset val="134"/>
      </rPr>
      <t>其他基础设施建设</t>
    </r>
  </si>
  <si>
    <r>
      <rPr>
        <b/>
        <sz val="12"/>
        <rFont val="Times New Roman"/>
        <charset val="134"/>
      </rPr>
      <t xml:space="preserve">  </t>
    </r>
    <r>
      <rPr>
        <b/>
        <sz val="12"/>
        <rFont val="宋体"/>
        <charset val="134"/>
      </rPr>
      <t>抗疫相关支出</t>
    </r>
  </si>
  <si>
    <r>
      <rPr>
        <sz val="12"/>
        <rFont val="Times New Roman"/>
        <charset val="134"/>
      </rPr>
      <t xml:space="preserve">    </t>
    </r>
    <r>
      <rPr>
        <sz val="12"/>
        <rFont val="宋体"/>
        <charset val="134"/>
      </rPr>
      <t>其他抗疫相关支出</t>
    </r>
  </si>
  <si>
    <r>
      <rPr>
        <b/>
        <sz val="12"/>
        <rFont val="宋体"/>
        <charset val="134"/>
      </rPr>
      <t>政府性基金支出合计</t>
    </r>
  </si>
  <si>
    <t>2020年度仁和区政府性基金预算收支决算平衡表</t>
  </si>
  <si>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</si>
  <si>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政府性基金预算收入</t>
    </r>
  </si>
  <si>
    <r>
      <rPr>
        <b/>
        <sz val="12"/>
        <rFont val="宋体"/>
        <charset val="134"/>
      </rPr>
      <t>政府性预算基金支出</t>
    </r>
  </si>
  <si>
    <r>
      <rPr>
        <b/>
        <sz val="12"/>
        <rFont val="宋体"/>
        <charset val="134"/>
      </rPr>
      <t>政府性基金预算上级补助收入</t>
    </r>
  </si>
  <si>
    <r>
      <rPr>
        <sz val="12"/>
        <rFont val="Times New Roman"/>
        <charset val="134"/>
      </rPr>
      <t xml:space="preserve">  </t>
    </r>
    <r>
      <rPr>
        <sz val="12"/>
        <rFont val="宋体"/>
        <charset val="134"/>
      </rPr>
      <t>政府性基金转移支付收入</t>
    </r>
  </si>
  <si>
    <r>
      <rPr>
        <sz val="12"/>
        <rFont val="Times New Roman"/>
        <charset val="134"/>
      </rPr>
      <t xml:space="preserve">  </t>
    </r>
    <r>
      <rPr>
        <sz val="12"/>
        <rFont val="宋体"/>
        <charset val="134"/>
      </rPr>
      <t>抗疫特别国债转移支付收入</t>
    </r>
  </si>
  <si>
    <r>
      <rPr>
        <b/>
        <sz val="12"/>
        <rFont val="宋体"/>
        <charset val="134"/>
      </rPr>
      <t>政府性基金预算上年结余</t>
    </r>
  </si>
  <si>
    <r>
      <rPr>
        <b/>
        <sz val="12"/>
        <rFont val="宋体"/>
        <charset val="134"/>
      </rPr>
      <t>调入资金</t>
    </r>
  </si>
  <si>
    <r>
      <rPr>
        <b/>
        <sz val="12"/>
        <rFont val="宋体"/>
        <charset val="134"/>
      </rPr>
      <t>调出资金</t>
    </r>
  </si>
  <si>
    <r>
      <rPr>
        <b/>
        <sz val="12"/>
        <rFont val="宋体"/>
        <charset val="134"/>
      </rPr>
      <t>收　　入　　总　　计　</t>
    </r>
  </si>
  <si>
    <r>
      <rPr>
        <b/>
        <sz val="12"/>
        <rFont val="宋体"/>
        <charset val="134"/>
      </rPr>
      <t>支　　出　　总　　计</t>
    </r>
  </si>
  <si>
    <r>
      <rPr>
        <b/>
        <sz val="12"/>
        <rFont val="宋体"/>
        <charset val="134"/>
      </rPr>
      <t>结余资金</t>
    </r>
  </si>
  <si>
    <r>
      <rPr>
        <b/>
        <sz val="18"/>
        <color theme="1"/>
        <rFont val="Times New Roman"/>
        <charset val="134"/>
      </rPr>
      <t>2020</t>
    </r>
    <r>
      <rPr>
        <b/>
        <sz val="18"/>
        <color theme="1"/>
        <rFont val="宋体"/>
        <charset val="134"/>
      </rPr>
      <t>年仁和区本级政府性基金预算收入决算表</t>
    </r>
  </si>
  <si>
    <r>
      <rPr>
        <b/>
        <sz val="18"/>
        <color theme="1"/>
        <rFont val="Times New Roman"/>
        <charset val="134"/>
      </rPr>
      <t>2020</t>
    </r>
    <r>
      <rPr>
        <b/>
        <sz val="18"/>
        <color theme="1"/>
        <rFont val="宋体"/>
        <charset val="134"/>
      </rPr>
      <t>年仁和区本级政府性基金预算支出决算表</t>
    </r>
  </si>
  <si>
    <r>
      <rPr>
        <b/>
        <sz val="18"/>
        <rFont val="Times New Roman"/>
        <charset val="134"/>
      </rPr>
      <t>2020</t>
    </r>
    <r>
      <rPr>
        <b/>
        <sz val="18"/>
        <rFont val="宋体"/>
        <charset val="134"/>
      </rPr>
      <t>年度仁和区本级政府性基金预算收支决算平衡表</t>
    </r>
  </si>
  <si>
    <r>
      <rPr>
        <b/>
        <sz val="18"/>
        <rFont val="Times New Roman"/>
        <charset val="134"/>
      </rPr>
      <t>2020</t>
    </r>
    <r>
      <rPr>
        <b/>
        <sz val="18"/>
        <rFont val="宋体"/>
        <charset val="134"/>
      </rPr>
      <t>年上级对仁和区政府性基金预算转移支付补助决算表</t>
    </r>
  </si>
  <si>
    <r>
      <rPr>
        <b/>
        <sz val="14"/>
        <rFont val="宋体"/>
        <charset val="134"/>
      </rPr>
      <t>上级补助收入</t>
    </r>
  </si>
  <si>
    <r>
      <rPr>
        <sz val="12"/>
        <rFont val="Times New Roman"/>
        <charset val="134"/>
      </rPr>
      <t xml:space="preserve">   </t>
    </r>
    <r>
      <rPr>
        <sz val="12"/>
        <rFont val="宋体"/>
        <charset val="134"/>
      </rPr>
      <t>一、国家电影事业发展专项资金收入</t>
    </r>
  </si>
  <si>
    <r>
      <rPr>
        <sz val="12"/>
        <rFont val="Times New Roman"/>
        <charset val="134"/>
      </rPr>
      <t xml:space="preserve">   </t>
    </r>
    <r>
      <rPr>
        <sz val="12"/>
        <rFont val="宋体"/>
        <charset val="134"/>
      </rPr>
      <t>二、大中型水库移民后期扶持基金收入</t>
    </r>
  </si>
  <si>
    <r>
      <rPr>
        <sz val="12"/>
        <rFont val="Times New Roman"/>
        <charset val="134"/>
      </rPr>
      <t xml:space="preserve">   </t>
    </r>
    <r>
      <rPr>
        <sz val="12"/>
        <rFont val="宋体"/>
        <charset val="134"/>
      </rPr>
      <t>三、国有土地使用权出让相关收入</t>
    </r>
  </si>
  <si>
    <r>
      <rPr>
        <sz val="12"/>
        <rFont val="Times New Roman"/>
        <charset val="134"/>
      </rPr>
      <t xml:space="preserve">   </t>
    </r>
    <r>
      <rPr>
        <sz val="12"/>
        <rFont val="宋体"/>
        <charset val="134"/>
      </rPr>
      <t>四、城市基础设施配套费收入</t>
    </r>
  </si>
  <si>
    <r>
      <rPr>
        <sz val="12"/>
        <rFont val="Times New Roman"/>
        <charset val="134"/>
      </rPr>
      <t xml:space="preserve">   </t>
    </r>
    <r>
      <rPr>
        <sz val="12"/>
        <rFont val="宋体"/>
        <charset val="134"/>
      </rPr>
      <t>五、大中型水库库区基金收入</t>
    </r>
  </si>
  <si>
    <r>
      <rPr>
        <sz val="12"/>
        <rFont val="Times New Roman"/>
        <charset val="134"/>
      </rPr>
      <t xml:space="preserve">   </t>
    </r>
    <r>
      <rPr>
        <sz val="12"/>
        <rFont val="宋体"/>
        <charset val="134"/>
      </rPr>
      <t>六、旅游发展基金收入</t>
    </r>
  </si>
  <si>
    <r>
      <rPr>
        <sz val="12"/>
        <rFont val="Times New Roman"/>
        <charset val="134"/>
      </rPr>
      <t xml:space="preserve">   </t>
    </r>
    <r>
      <rPr>
        <sz val="12"/>
        <rFont val="宋体"/>
        <charset val="134"/>
      </rPr>
      <t>七、彩票公益金收入</t>
    </r>
  </si>
  <si>
    <r>
      <rPr>
        <sz val="12"/>
        <rFont val="Times New Roman"/>
        <charset val="134"/>
      </rPr>
      <t xml:space="preserve">   </t>
    </r>
    <r>
      <rPr>
        <sz val="12"/>
        <rFont val="宋体"/>
        <charset val="134"/>
      </rPr>
      <t>八、抗疫特别国债收入</t>
    </r>
  </si>
  <si>
    <t>预 算 科 目</t>
  </si>
  <si>
    <t>补助下级支出</t>
  </si>
  <si>
    <t xml:space="preserve">   一、国家电影事业发展专项资金安排支出</t>
  </si>
  <si>
    <t xml:space="preserve">   二、大中型水库移民后期扶持基金支出</t>
  </si>
  <si>
    <t xml:space="preserve">   三、小型水库移民扶助基金安排支出</t>
  </si>
  <si>
    <t xml:space="preserve">   四、国有土地使用权出让收入安排的支出</t>
  </si>
  <si>
    <t xml:space="preserve">   五、城市公用事业附加安排的支出</t>
  </si>
  <si>
    <t xml:space="preserve">   六、国有土地收益基金安排的支出</t>
  </si>
  <si>
    <r>
      <rPr>
        <sz val="12"/>
        <rFont val="宋体"/>
        <charset val="134"/>
      </rPr>
      <t xml:space="preserve">   </t>
    </r>
    <r>
      <rPr>
        <sz val="12"/>
        <rFont val="宋体"/>
        <charset val="134"/>
      </rPr>
      <t>七、农业土地开发资金安排的支出</t>
    </r>
  </si>
  <si>
    <t xml:space="preserve">   八、城市基础设施配套费安排的支出</t>
  </si>
  <si>
    <r>
      <rPr>
        <sz val="12"/>
        <rFont val="宋体"/>
        <charset val="134"/>
      </rPr>
      <t xml:space="preserve">   </t>
    </r>
    <r>
      <rPr>
        <sz val="12"/>
        <rFont val="宋体"/>
        <charset val="134"/>
      </rPr>
      <t>九、污水处理费安排的支出</t>
    </r>
  </si>
  <si>
    <t xml:space="preserve">   十、大中型水库库区基金安排的支出</t>
  </si>
  <si>
    <t xml:space="preserve">   十一、国家重大水利工程建设基金安排的支出</t>
  </si>
  <si>
    <t xml:space="preserve">   十二、车辆通行费安排的支出</t>
  </si>
  <si>
    <t xml:space="preserve">   十三、港口建设费安排的支出</t>
  </si>
  <si>
    <r>
      <rPr>
        <sz val="12"/>
        <rFont val="宋体"/>
        <charset val="134"/>
      </rPr>
      <t xml:space="preserve">   </t>
    </r>
    <r>
      <rPr>
        <sz val="12"/>
        <rFont val="宋体"/>
        <charset val="134"/>
      </rPr>
      <t>十四、民航发展基金支出</t>
    </r>
  </si>
  <si>
    <r>
      <rPr>
        <sz val="12"/>
        <rFont val="宋体"/>
        <charset val="134"/>
      </rPr>
      <t xml:space="preserve">   </t>
    </r>
    <r>
      <rPr>
        <sz val="12"/>
        <rFont val="宋体"/>
        <charset val="134"/>
      </rPr>
      <t>十五、新型墙体材料专项基金安排的支出</t>
    </r>
  </si>
  <si>
    <t xml:space="preserve">   十六、农网还贷资金支出</t>
  </si>
  <si>
    <t xml:space="preserve">   十七、其他政府性基金安排的支出</t>
  </si>
  <si>
    <t xml:space="preserve">   十八、彩票发行销售机构业务费安排的支出</t>
  </si>
  <si>
    <t xml:space="preserve">   十九、彩票公益金安排的支出</t>
  </si>
  <si>
    <t>说明：2020年仁和区政府性基金支出无补助下级支出决算</t>
  </si>
  <si>
    <t xml:space="preserve">2020年仁和区本级预算内基本建设支出决算表 </t>
  </si>
  <si>
    <t xml:space="preserve">项  目  </t>
  </si>
  <si>
    <t>累计占预算%</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</si>
  <si>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</si>
  <si>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</si>
  <si>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</si>
  <si>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</si>
  <si>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</si>
  <si>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</si>
  <si>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</si>
  <si>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</si>
  <si>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</si>
  <si>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</si>
  <si>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</si>
  <si>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</si>
  <si>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</si>
  <si>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</si>
  <si>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</si>
  <si>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</si>
  <si>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</si>
  <si>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</si>
  <si>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</si>
  <si>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</si>
  <si>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</si>
  <si>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</si>
  <si>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说明：2020年仁和区无预算内基本建设支出决算</t>
  </si>
  <si>
    <r>
      <rPr>
        <b/>
        <sz val="16"/>
        <color theme="1"/>
        <rFont val="Times New Roman"/>
        <charset val="134"/>
      </rPr>
      <t>2020</t>
    </r>
    <r>
      <rPr>
        <b/>
        <sz val="16"/>
        <color theme="1"/>
        <rFont val="宋体"/>
        <charset val="134"/>
      </rPr>
      <t>年仁和区本级重大政府投资项目表</t>
    </r>
  </si>
  <si>
    <r>
      <rPr>
        <sz val="11"/>
        <color theme="1"/>
        <rFont val="宋体"/>
        <charset val="134"/>
      </rPr>
      <t>单位：万元</t>
    </r>
  </si>
  <si>
    <r>
      <rPr>
        <b/>
        <sz val="11"/>
        <color theme="1"/>
        <rFont val="宋体"/>
        <charset val="134"/>
      </rPr>
      <t>项目名称</t>
    </r>
  </si>
  <si>
    <r>
      <rPr>
        <b/>
        <sz val="11"/>
        <color theme="1"/>
        <rFont val="宋体"/>
        <charset val="134"/>
      </rPr>
      <t>决算数</t>
    </r>
  </si>
  <si>
    <t>攀枝花大道南段干鑫路口至天宇路口老旧小区改造</t>
  </si>
  <si>
    <t>2020年仁和区国有资本经营预算收支平衡决算表</t>
  </si>
  <si>
    <r>
      <rPr>
        <sz val="10"/>
        <rFont val="宋体"/>
        <charset val="134"/>
      </rPr>
      <t>单位：万元</t>
    </r>
  </si>
  <si>
    <r>
      <rPr>
        <b/>
        <sz val="10"/>
        <rFont val="宋体"/>
        <charset val="134"/>
      </rPr>
      <t>预算科目</t>
    </r>
  </si>
  <si>
    <r>
      <rPr>
        <b/>
        <sz val="9"/>
        <rFont val="宋体"/>
        <charset val="134"/>
      </rPr>
      <t>决</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</si>
  <si>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</si>
  <si>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</si>
  <si>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</si>
  <si>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</si>
  <si>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</si>
  <si>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</si>
  <si>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</si>
  <si>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</si>
  <si>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</si>
  <si>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</si>
  <si>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</si>
  <si>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</si>
  <si>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</si>
  <si>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</si>
  <si>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</si>
  <si>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</si>
  <si>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</si>
  <si>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</si>
  <si>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</si>
  <si>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</si>
  <si>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</si>
  <si>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</si>
  <si>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</si>
  <si>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</si>
  <si>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</si>
  <si>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</si>
  <si>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</si>
  <si>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</si>
  <si>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</si>
  <si>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</si>
  <si>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</si>
  <si>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</si>
  <si>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</si>
  <si>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</si>
  <si>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</si>
  <si>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</si>
  <si>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</si>
  <si>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</si>
  <si>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</si>
  <si>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</si>
  <si>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</si>
  <si>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</si>
  <si>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</si>
  <si>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</si>
  <si>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</si>
  <si>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</si>
  <si>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</si>
  <si>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</si>
  <si>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</si>
  <si>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</si>
  <si>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</si>
  <si>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</si>
  <si>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</si>
  <si>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</si>
  <si>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</si>
  <si>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</si>
  <si>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</si>
  <si>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</si>
  <si>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</si>
  <si>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</si>
  <si>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</si>
  <si>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</si>
  <si>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</si>
  <si>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</si>
  <si>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</si>
  <si>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</si>
  <si>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</si>
  <si>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</si>
  <si>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</si>
  <si>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</si>
  <si>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</si>
  <si>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</si>
  <si>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</si>
  <si>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</si>
  <si>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</si>
  <si>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</si>
  <si>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</si>
  <si>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</si>
  <si>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</si>
  <si>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</si>
  <si>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</si>
  <si>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</si>
  <si>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</si>
  <si>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</si>
  <si>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</si>
  <si>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</si>
  <si>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</si>
  <si>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</si>
  <si>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</si>
  <si>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</si>
  <si>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</si>
  <si>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说明：本表无数据</t>
  </si>
  <si>
    <r>
      <rPr>
        <b/>
        <sz val="18"/>
        <color indexed="8"/>
        <rFont val="Times New Roman"/>
        <charset val="134"/>
      </rPr>
      <t>2020</t>
    </r>
    <r>
      <rPr>
        <b/>
        <sz val="18"/>
        <color indexed="8"/>
        <rFont val="宋体"/>
        <charset val="134"/>
      </rPr>
      <t>年仁和区本级国有资本经营预算收支平衡决算表</t>
    </r>
  </si>
  <si>
    <r>
      <rPr>
        <b/>
        <sz val="18"/>
        <color theme="1"/>
        <rFont val="Times New Roman"/>
        <charset val="134"/>
      </rPr>
      <t>2020</t>
    </r>
    <r>
      <rPr>
        <b/>
        <sz val="18"/>
        <color theme="1"/>
        <rFont val="方正书宋_GBK"/>
        <charset val="134"/>
      </rPr>
      <t>年仁和区对下国有资本经营预算转移支付补助决算表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</si>
  <si>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</si>
  <si>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</si>
  <si>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</si>
  <si>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</si>
  <si>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</si>
  <si>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</si>
  <si>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</si>
  <si>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</si>
  <si>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</si>
  <si>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</si>
  <si>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</si>
  <si>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</si>
  <si>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</si>
  <si>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</si>
  <si>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</si>
  <si>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</si>
  <si>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上级补助收入</t>
  </si>
  <si>
    <t>收入合计</t>
  </si>
  <si>
    <t>说明：仁和区无社保基金预算</t>
  </si>
  <si>
    <t>社会保险待遇支出</t>
  </si>
  <si>
    <t>其他支出</t>
  </si>
  <si>
    <t>转移支出</t>
  </si>
  <si>
    <t>上解上级支出</t>
  </si>
  <si>
    <t>支出合计</t>
  </si>
  <si>
    <r>
      <rPr>
        <b/>
        <sz val="16"/>
        <color theme="1"/>
        <rFont val="Times New Roman"/>
        <charset val="134"/>
      </rPr>
      <t>2020</t>
    </r>
    <r>
      <rPr>
        <b/>
        <sz val="16"/>
        <color theme="1"/>
        <rFont val="宋体"/>
        <charset val="134"/>
      </rPr>
      <t>年仁和区社会保险基金收支决算平衡表</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</si>
  <si>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</si>
  <si>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</si>
  <si>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</si>
  <si>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</si>
  <si>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</si>
  <si>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</si>
  <si>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</si>
  <si>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</si>
  <si>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</si>
  <si>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</si>
  <si>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</si>
  <si>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</si>
  <si>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</si>
  <si>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</si>
  <si>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</si>
  <si>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</si>
  <si>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</si>
  <si>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</si>
  <si>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b/>
        <sz val="18"/>
        <rFont val="Times New Roman"/>
        <charset val="134"/>
      </rPr>
      <t>2020</t>
    </r>
    <r>
      <rPr>
        <b/>
        <sz val="18"/>
        <rFont val="宋体"/>
        <charset val="134"/>
      </rPr>
      <t>年仁和区地方政府一般债务余额情况表</t>
    </r>
  </si>
  <si>
    <r>
      <rPr>
        <b/>
        <sz val="12"/>
        <color theme="1"/>
        <rFont val="宋体"/>
        <charset val="134"/>
      </rPr>
      <t>项</t>
    </r>
    <r>
      <rPr>
        <b/>
        <sz val="12"/>
        <color theme="1"/>
        <rFont val="Times New Roman"/>
        <charset val="134"/>
      </rPr>
      <t xml:space="preserve">        </t>
    </r>
    <r>
      <rPr>
        <b/>
        <sz val="12"/>
        <color theme="1"/>
        <rFont val="宋体"/>
        <charset val="134"/>
      </rPr>
      <t>目</t>
    </r>
  </si>
  <si>
    <r>
      <rPr>
        <b/>
        <sz val="12"/>
        <color theme="1"/>
        <rFont val="宋体"/>
        <charset val="134"/>
      </rPr>
      <t>金</t>
    </r>
    <r>
      <rPr>
        <b/>
        <sz val="12"/>
        <color theme="1"/>
        <rFont val="Times New Roman"/>
        <charset val="134"/>
      </rPr>
      <t xml:space="preserve">    </t>
    </r>
    <r>
      <rPr>
        <b/>
        <sz val="12"/>
        <color theme="1"/>
        <rFont val="宋体"/>
        <charset val="134"/>
      </rPr>
      <t>额</t>
    </r>
  </si>
  <si>
    <r>
      <rPr>
        <b/>
        <sz val="12"/>
        <color theme="1"/>
        <rFont val="宋体"/>
        <charset val="134"/>
      </rPr>
      <t>一、</t>
    </r>
    <r>
      <rPr>
        <b/>
        <sz val="12"/>
        <color theme="1"/>
        <rFont val="Times New Roman"/>
        <charset val="134"/>
      </rPr>
      <t>2019</t>
    </r>
    <r>
      <rPr>
        <b/>
        <sz val="12"/>
        <color theme="1"/>
        <rFont val="宋体"/>
        <charset val="134"/>
      </rPr>
      <t>年末地方政府一般债务余额</t>
    </r>
  </si>
  <si>
    <r>
      <rPr>
        <b/>
        <sz val="12"/>
        <color theme="1"/>
        <rFont val="宋体"/>
        <charset val="134"/>
      </rPr>
      <t>二、</t>
    </r>
    <r>
      <rPr>
        <b/>
        <sz val="12"/>
        <color theme="1"/>
        <rFont val="Times New Roman"/>
        <charset val="134"/>
      </rPr>
      <t>2020</t>
    </r>
    <r>
      <rPr>
        <b/>
        <sz val="12"/>
        <color theme="1"/>
        <rFont val="宋体"/>
        <charset val="134"/>
      </rPr>
      <t>年地方政府一般债务举借额</t>
    </r>
  </si>
  <si>
    <r>
      <rPr>
        <b/>
        <sz val="12"/>
        <color theme="1"/>
        <rFont val="宋体"/>
        <charset val="134"/>
      </rPr>
      <t>三、</t>
    </r>
    <r>
      <rPr>
        <b/>
        <sz val="12"/>
        <color theme="1"/>
        <rFont val="Times New Roman"/>
        <charset val="134"/>
      </rPr>
      <t>2020</t>
    </r>
    <r>
      <rPr>
        <b/>
        <sz val="12"/>
        <color theme="1"/>
        <rFont val="宋体"/>
        <charset val="134"/>
      </rPr>
      <t>年地方政府一般债务偿还减少额</t>
    </r>
  </si>
  <si>
    <r>
      <rPr>
        <sz val="12"/>
        <color theme="1"/>
        <rFont val="Times New Roman"/>
        <charset val="134"/>
      </rPr>
      <t xml:space="preserve">    </t>
    </r>
    <r>
      <rPr>
        <sz val="12"/>
        <color theme="1"/>
        <rFont val="宋体"/>
        <charset val="134"/>
      </rPr>
      <t>其中：一般公共预算安排还本额</t>
    </r>
  </si>
  <si>
    <r>
      <rPr>
        <b/>
        <sz val="12"/>
        <color theme="1"/>
        <rFont val="宋体"/>
        <charset val="134"/>
      </rPr>
      <t>四、</t>
    </r>
    <r>
      <rPr>
        <b/>
        <sz val="12"/>
        <color theme="1"/>
        <rFont val="Times New Roman"/>
        <charset val="134"/>
      </rPr>
      <t>2020</t>
    </r>
    <r>
      <rPr>
        <b/>
        <sz val="12"/>
        <color theme="1"/>
        <rFont val="宋体"/>
        <charset val="134"/>
      </rPr>
      <t>年末地方政府一般债务余额</t>
    </r>
  </si>
  <si>
    <r>
      <rPr>
        <sz val="12"/>
        <color indexed="8"/>
        <rFont val="宋体"/>
        <charset val="134"/>
      </rPr>
      <t>注：本表反映举借额和偿还额均包含置换债券、再融资债券。</t>
    </r>
  </si>
  <si>
    <r>
      <rPr>
        <b/>
        <sz val="18"/>
        <rFont val="Times New Roman"/>
        <charset val="134"/>
      </rPr>
      <t>2020</t>
    </r>
    <r>
      <rPr>
        <b/>
        <sz val="18"/>
        <rFont val="宋体"/>
        <charset val="134"/>
      </rPr>
      <t>年仁和区地方政府专项债务余额情况表</t>
    </r>
  </si>
  <si>
    <r>
      <rPr>
        <b/>
        <sz val="12"/>
        <color theme="1"/>
        <rFont val="宋体"/>
        <charset val="134"/>
      </rPr>
      <t>一、</t>
    </r>
    <r>
      <rPr>
        <b/>
        <sz val="12"/>
        <color theme="1"/>
        <rFont val="Times New Roman"/>
        <charset val="134"/>
      </rPr>
      <t>2019</t>
    </r>
    <r>
      <rPr>
        <b/>
        <sz val="12"/>
        <color theme="1"/>
        <rFont val="宋体"/>
        <charset val="134"/>
      </rPr>
      <t>年末地方政府专项债务余额</t>
    </r>
  </si>
  <si>
    <r>
      <rPr>
        <b/>
        <sz val="12"/>
        <color theme="1"/>
        <rFont val="宋体"/>
        <charset val="134"/>
      </rPr>
      <t>二、</t>
    </r>
    <r>
      <rPr>
        <b/>
        <sz val="12"/>
        <color theme="1"/>
        <rFont val="Times New Roman"/>
        <charset val="134"/>
      </rPr>
      <t>2020</t>
    </r>
    <r>
      <rPr>
        <b/>
        <sz val="12"/>
        <color theme="1"/>
        <rFont val="宋体"/>
        <charset val="134"/>
      </rPr>
      <t>年地方政府专项债务举借额</t>
    </r>
  </si>
  <si>
    <r>
      <rPr>
        <b/>
        <sz val="12"/>
        <color theme="1"/>
        <rFont val="宋体"/>
        <charset val="134"/>
      </rPr>
      <t>三、</t>
    </r>
    <r>
      <rPr>
        <b/>
        <sz val="12"/>
        <color theme="1"/>
        <rFont val="Times New Roman"/>
        <charset val="134"/>
      </rPr>
      <t>2020</t>
    </r>
    <r>
      <rPr>
        <b/>
        <sz val="12"/>
        <color theme="1"/>
        <rFont val="宋体"/>
        <charset val="134"/>
      </rPr>
      <t>年地方政府专项债务偿还减少额</t>
    </r>
  </si>
  <si>
    <r>
      <rPr>
        <sz val="12"/>
        <color theme="1"/>
        <rFont val="Times New Roman"/>
        <charset val="134"/>
      </rPr>
      <t xml:space="preserve">    </t>
    </r>
    <r>
      <rPr>
        <sz val="12"/>
        <color theme="1"/>
        <rFont val="宋体"/>
        <charset val="134"/>
      </rPr>
      <t>其中：政府性基金预算安排还本额</t>
    </r>
  </si>
  <si>
    <r>
      <rPr>
        <b/>
        <sz val="12"/>
        <color theme="1"/>
        <rFont val="宋体"/>
        <charset val="134"/>
      </rPr>
      <t>四、</t>
    </r>
    <r>
      <rPr>
        <b/>
        <sz val="12"/>
        <color theme="1"/>
        <rFont val="Times New Roman"/>
        <charset val="134"/>
      </rPr>
      <t>2020</t>
    </r>
    <r>
      <rPr>
        <b/>
        <sz val="12"/>
        <color theme="1"/>
        <rFont val="宋体"/>
        <charset val="134"/>
      </rPr>
      <t>年末地方政府专项债务余额</t>
    </r>
  </si>
  <si>
    <r>
      <rPr>
        <b/>
        <sz val="20"/>
        <rFont val="Times New Roman"/>
        <charset val="134"/>
      </rPr>
      <t>2020</t>
    </r>
    <r>
      <rPr>
        <b/>
        <sz val="20"/>
        <rFont val="宋体"/>
        <charset val="134"/>
      </rPr>
      <t>年仁和区地方政府性债务余额情况汇总表</t>
    </r>
  </si>
  <si>
    <r>
      <rPr>
        <b/>
        <sz val="12"/>
        <color indexed="8"/>
        <rFont val="宋体"/>
        <charset val="134"/>
      </rPr>
      <t>项</t>
    </r>
    <r>
      <rPr>
        <b/>
        <sz val="12"/>
        <color indexed="8"/>
        <rFont val="Times New Roman"/>
        <charset val="134"/>
      </rPr>
      <t xml:space="preserve">        </t>
    </r>
    <r>
      <rPr>
        <b/>
        <sz val="12"/>
        <color indexed="8"/>
        <rFont val="宋体"/>
        <charset val="134"/>
      </rPr>
      <t>目</t>
    </r>
  </si>
  <si>
    <r>
      <rPr>
        <b/>
        <sz val="12"/>
        <color indexed="8"/>
        <rFont val="宋体"/>
        <charset val="134"/>
      </rPr>
      <t>金</t>
    </r>
    <r>
      <rPr>
        <b/>
        <sz val="12"/>
        <color indexed="8"/>
        <rFont val="Times New Roman"/>
        <charset val="134"/>
      </rPr>
      <t xml:space="preserve">    </t>
    </r>
    <r>
      <rPr>
        <b/>
        <sz val="12"/>
        <color indexed="8"/>
        <rFont val="宋体"/>
        <charset val="134"/>
      </rPr>
      <t>额</t>
    </r>
  </si>
  <si>
    <r>
      <rPr>
        <b/>
        <sz val="12"/>
        <color indexed="8"/>
        <rFont val="宋体"/>
        <charset val="134"/>
      </rPr>
      <t>一、</t>
    </r>
    <r>
      <rPr>
        <b/>
        <sz val="12"/>
        <color indexed="8"/>
        <rFont val="Times New Roman"/>
        <charset val="134"/>
      </rPr>
      <t>2019</t>
    </r>
    <r>
      <rPr>
        <b/>
        <sz val="12"/>
        <color indexed="8"/>
        <rFont val="宋体"/>
        <charset val="134"/>
      </rPr>
      <t>年末地方政府债务余额</t>
    </r>
  </si>
  <si>
    <r>
      <rPr>
        <b/>
        <sz val="12"/>
        <color indexed="8"/>
        <rFont val="宋体"/>
        <charset val="134"/>
      </rPr>
      <t>二、</t>
    </r>
    <r>
      <rPr>
        <b/>
        <sz val="12"/>
        <color indexed="8"/>
        <rFont val="Times New Roman"/>
        <charset val="134"/>
      </rPr>
      <t>2020</t>
    </r>
    <r>
      <rPr>
        <b/>
        <sz val="12"/>
        <color indexed="8"/>
        <rFont val="宋体"/>
        <charset val="134"/>
      </rPr>
      <t>年地方政府债务举借额</t>
    </r>
  </si>
  <si>
    <r>
      <rPr>
        <b/>
        <sz val="12"/>
        <color indexed="8"/>
        <rFont val="宋体"/>
        <charset val="134"/>
      </rPr>
      <t>三、</t>
    </r>
    <r>
      <rPr>
        <b/>
        <sz val="12"/>
        <color indexed="8"/>
        <rFont val="Times New Roman"/>
        <charset val="134"/>
      </rPr>
      <t>2020</t>
    </r>
    <r>
      <rPr>
        <b/>
        <sz val="12"/>
        <color indexed="8"/>
        <rFont val="宋体"/>
        <charset val="134"/>
      </rPr>
      <t>年地方政府债务偿还减少额</t>
    </r>
  </si>
  <si>
    <r>
      <rPr>
        <sz val="12"/>
        <color indexed="8"/>
        <rFont val="Times New Roman"/>
        <charset val="134"/>
      </rPr>
      <t xml:space="preserve">    </t>
    </r>
    <r>
      <rPr>
        <sz val="12"/>
        <color indexed="8"/>
        <rFont val="宋体"/>
        <charset val="134"/>
      </rPr>
      <t>其中：一般公共预算和政府性基金预算安排还本额</t>
    </r>
  </si>
  <si>
    <r>
      <rPr>
        <b/>
        <sz val="12"/>
        <color indexed="8"/>
        <rFont val="宋体"/>
        <charset val="134"/>
      </rPr>
      <t>四、</t>
    </r>
    <r>
      <rPr>
        <b/>
        <sz val="12"/>
        <color indexed="8"/>
        <rFont val="Times New Roman"/>
        <charset val="134"/>
      </rPr>
      <t>2020</t>
    </r>
    <r>
      <rPr>
        <b/>
        <sz val="12"/>
        <color indexed="8"/>
        <rFont val="宋体"/>
        <charset val="134"/>
      </rPr>
      <t>年末地方政府债务余额</t>
    </r>
  </si>
  <si>
    <r>
      <rPr>
        <b/>
        <sz val="18"/>
        <rFont val="Times New Roman"/>
        <charset val="134"/>
      </rPr>
      <t>2020</t>
    </r>
    <r>
      <rPr>
        <b/>
        <sz val="18"/>
        <rFont val="宋体"/>
        <charset val="134"/>
      </rPr>
      <t>年地方政府债务分地区情况汇总表</t>
    </r>
  </si>
  <si>
    <t xml:space="preserve">                                                          </t>
  </si>
  <si>
    <r>
      <rPr>
        <b/>
        <sz val="12"/>
        <color theme="1"/>
        <rFont val="宋体"/>
        <charset val="134"/>
      </rPr>
      <t>地</t>
    </r>
    <r>
      <rPr>
        <b/>
        <sz val="12"/>
        <color theme="1"/>
        <rFont val="Times New Roman"/>
        <charset val="134"/>
      </rPr>
      <t xml:space="preserve"> </t>
    </r>
    <r>
      <rPr>
        <b/>
        <sz val="12"/>
        <color indexed="8"/>
        <rFont val="Times New Roman"/>
        <charset val="134"/>
      </rPr>
      <t xml:space="preserve">       </t>
    </r>
    <r>
      <rPr>
        <b/>
        <sz val="12"/>
        <color indexed="8"/>
        <rFont val="宋体"/>
        <charset val="134"/>
      </rPr>
      <t>区</t>
    </r>
  </si>
  <si>
    <r>
      <rPr>
        <b/>
        <sz val="12"/>
        <color theme="1"/>
        <rFont val="宋体"/>
        <charset val="134"/>
      </rPr>
      <t>债务限额</t>
    </r>
  </si>
  <si>
    <r>
      <rPr>
        <b/>
        <sz val="12"/>
        <color theme="1"/>
        <rFont val="宋体"/>
        <charset val="134"/>
      </rPr>
      <t>债务余额</t>
    </r>
  </si>
  <si>
    <r>
      <rPr>
        <b/>
        <sz val="12"/>
        <color indexed="8"/>
        <rFont val="Times New Roman"/>
        <charset val="134"/>
      </rPr>
      <t xml:space="preserve">          </t>
    </r>
    <r>
      <rPr>
        <b/>
        <sz val="12"/>
        <color indexed="8"/>
        <rFont val="宋体"/>
        <charset val="134"/>
      </rPr>
      <t>仁和区</t>
    </r>
  </si>
  <si>
    <t>其中：一般债券</t>
  </si>
  <si>
    <r>
      <rPr>
        <sz val="12"/>
        <color indexed="8"/>
        <rFont val="Times New Roman"/>
        <charset val="134"/>
      </rPr>
      <t xml:space="preserve">     </t>
    </r>
    <r>
      <rPr>
        <sz val="12"/>
        <color indexed="8"/>
        <rFont val="宋体"/>
        <charset val="134"/>
      </rPr>
      <t>专项债券</t>
    </r>
  </si>
  <si>
    <r>
      <rPr>
        <b/>
        <sz val="16"/>
        <color theme="1"/>
        <rFont val="Times New Roman"/>
        <charset val="134"/>
      </rPr>
      <t>2020</t>
    </r>
    <r>
      <rPr>
        <b/>
        <sz val="16"/>
        <color theme="1"/>
        <rFont val="宋体"/>
        <charset val="134"/>
      </rPr>
      <t>年仁和区政府债务变动情况表</t>
    </r>
  </si>
  <si>
    <r>
      <rPr>
        <b/>
        <sz val="11"/>
        <color theme="1"/>
        <rFont val="宋体"/>
        <charset val="134"/>
      </rPr>
      <t>地</t>
    </r>
    <r>
      <rPr>
        <b/>
        <sz val="11"/>
        <color theme="1"/>
        <rFont val="Times New Roman"/>
        <charset val="134"/>
      </rPr>
      <t xml:space="preserve">    </t>
    </r>
    <r>
      <rPr>
        <b/>
        <sz val="11"/>
        <color theme="1"/>
        <rFont val="宋体"/>
        <charset val="134"/>
      </rPr>
      <t>区</t>
    </r>
  </si>
  <si>
    <r>
      <rPr>
        <b/>
        <sz val="11"/>
        <color theme="1"/>
        <rFont val="Times New Roman"/>
        <charset val="134"/>
      </rPr>
      <t>2019</t>
    </r>
    <r>
      <rPr>
        <b/>
        <sz val="11"/>
        <color theme="1"/>
        <rFont val="宋体"/>
        <charset val="134"/>
      </rPr>
      <t>年
年末余额</t>
    </r>
  </si>
  <si>
    <r>
      <rPr>
        <b/>
        <sz val="11"/>
        <color theme="1"/>
        <rFont val="Times New Roman"/>
        <charset val="134"/>
      </rPr>
      <t>2020</t>
    </r>
    <r>
      <rPr>
        <b/>
        <sz val="11"/>
        <color theme="1"/>
        <rFont val="宋体"/>
        <charset val="134"/>
      </rPr>
      <t>年
举借情况</t>
    </r>
  </si>
  <si>
    <r>
      <rPr>
        <b/>
        <sz val="11"/>
        <color theme="1"/>
        <rFont val="Times New Roman"/>
        <charset val="134"/>
      </rPr>
      <t>2020</t>
    </r>
    <r>
      <rPr>
        <b/>
        <sz val="11"/>
        <color theme="1"/>
        <rFont val="宋体"/>
        <charset val="134"/>
      </rPr>
      <t>年
或有债务转化</t>
    </r>
  </si>
  <si>
    <r>
      <rPr>
        <b/>
        <sz val="11"/>
        <color theme="1"/>
        <rFont val="Times New Roman"/>
        <charset val="134"/>
      </rPr>
      <t>2020</t>
    </r>
    <r>
      <rPr>
        <b/>
        <sz val="11"/>
        <color theme="1"/>
        <rFont val="宋体"/>
        <charset val="134"/>
      </rPr>
      <t>年
当年偿还</t>
    </r>
  </si>
  <si>
    <r>
      <rPr>
        <b/>
        <sz val="11"/>
        <color theme="1"/>
        <rFont val="Times New Roman"/>
        <charset val="134"/>
      </rPr>
      <t>2020</t>
    </r>
    <r>
      <rPr>
        <b/>
        <sz val="11"/>
        <color theme="1"/>
        <rFont val="宋体"/>
        <charset val="134"/>
      </rPr>
      <t>年
年末余额</t>
    </r>
  </si>
  <si>
    <r>
      <rPr>
        <sz val="11"/>
        <color theme="1"/>
        <rFont val="宋体"/>
        <charset val="134"/>
      </rPr>
      <t>仁和区</t>
    </r>
  </si>
  <si>
    <r>
      <rPr>
        <b/>
        <sz val="11"/>
        <color theme="1"/>
        <rFont val="宋体"/>
        <charset val="134"/>
      </rPr>
      <t>合</t>
    </r>
    <r>
      <rPr>
        <b/>
        <sz val="11"/>
        <color theme="1"/>
        <rFont val="Times New Roman"/>
        <charset val="134"/>
      </rPr>
      <t xml:space="preserve">    </t>
    </r>
    <r>
      <rPr>
        <b/>
        <sz val="11"/>
        <color theme="1"/>
        <rFont val="宋体"/>
        <charset val="134"/>
      </rPr>
      <t>计</t>
    </r>
  </si>
  <si>
    <r>
      <rPr>
        <sz val="12"/>
        <color theme="1"/>
        <rFont val="宋体"/>
        <charset val="134"/>
      </rPr>
      <t>说明：本表反映的举借额和偿还额均包含再融资债券</t>
    </r>
  </si>
  <si>
    <r>
      <rPr>
        <b/>
        <sz val="18"/>
        <rFont val="Times New Roman"/>
        <charset val="134"/>
      </rPr>
      <t>2020</t>
    </r>
    <r>
      <rPr>
        <b/>
        <sz val="18"/>
        <rFont val="宋体"/>
        <charset val="134"/>
      </rPr>
      <t>年末仁和区地方政府债券发行、还本付息决算数</t>
    </r>
  </si>
  <si>
    <t>单位：亿元</t>
  </si>
  <si>
    <t>地区</t>
  </si>
  <si>
    <t>债券发行</t>
  </si>
  <si>
    <t>还本付息</t>
  </si>
  <si>
    <r>
      <rPr>
        <sz val="12"/>
        <color rgb="FF000000"/>
        <rFont val="宋体"/>
        <charset val="134"/>
      </rPr>
      <t>仁和区</t>
    </r>
  </si>
  <si>
    <r>
      <rPr>
        <sz val="11"/>
        <color theme="1"/>
        <rFont val="宋体"/>
        <charset val="134"/>
      </rPr>
      <t>其中：新增债券</t>
    </r>
    <r>
      <rPr>
        <sz val="11"/>
        <color theme="1"/>
        <rFont val="Times New Roman"/>
        <charset val="134"/>
      </rPr>
      <t>2.44</t>
    </r>
    <r>
      <rPr>
        <sz val="11"/>
        <color theme="1"/>
        <rFont val="宋体"/>
        <charset val="134"/>
      </rPr>
      <t>亿元，再融资债券</t>
    </r>
    <r>
      <rPr>
        <sz val="11"/>
        <color theme="1"/>
        <rFont val="Times New Roman"/>
        <charset val="134"/>
      </rPr>
      <t>3.73</t>
    </r>
    <r>
      <rPr>
        <sz val="11"/>
        <color theme="1"/>
        <rFont val="宋体"/>
        <charset val="134"/>
      </rPr>
      <t>亿元</t>
    </r>
  </si>
  <si>
    <r>
      <rPr>
        <sz val="11"/>
        <color theme="1"/>
        <rFont val="Times New Roman"/>
        <charset val="134"/>
      </rPr>
      <t xml:space="preserve">     </t>
    </r>
    <r>
      <rPr>
        <sz val="11"/>
        <color theme="1"/>
        <rFont val="宋体"/>
        <charset val="134"/>
      </rPr>
      <t>其中：债务还本</t>
    </r>
    <r>
      <rPr>
        <sz val="11"/>
        <color theme="1"/>
        <rFont val="Times New Roman"/>
        <charset val="134"/>
      </rPr>
      <t>4.85</t>
    </r>
    <r>
      <rPr>
        <sz val="11"/>
        <color theme="1"/>
        <rFont val="宋体"/>
        <charset val="134"/>
      </rPr>
      <t>亿元，付息</t>
    </r>
    <r>
      <rPr>
        <sz val="11"/>
        <color theme="1"/>
        <rFont val="Times New Roman"/>
        <charset val="134"/>
      </rPr>
      <t>1.31</t>
    </r>
    <r>
      <rPr>
        <sz val="11"/>
        <color theme="1"/>
        <rFont val="宋体"/>
        <charset val="134"/>
      </rPr>
      <t>亿元</t>
    </r>
  </si>
  <si>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</si>
  <si>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</si>
  <si>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2021</t>
    </r>
    <r>
      <rPr>
        <b/>
        <sz val="11"/>
        <color theme="1"/>
        <rFont val="宋体"/>
        <charset val="134"/>
      </rPr>
      <t>年</t>
    </r>
  </si>
  <si>
    <r>
      <rPr>
        <b/>
        <sz val="11"/>
        <color theme="1"/>
        <rFont val="Times New Roman"/>
        <charset val="134"/>
      </rPr>
      <t>2022</t>
    </r>
    <r>
      <rPr>
        <b/>
        <sz val="11"/>
        <color theme="1"/>
        <rFont val="宋体"/>
        <charset val="134"/>
      </rPr>
      <t>年</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</si>
  <si>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</si>
  <si>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</si>
  <si>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</si>
  <si>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</si>
  <si>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</si>
  <si>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</si>
  <si>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</si>
  <si>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</si>
  <si>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</si>
  <si>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项    目</t>
  </si>
  <si>
    <t>本地区</t>
  </si>
  <si>
    <t>本级</t>
  </si>
  <si>
    <r>
      <rPr>
        <b/>
        <sz val="11"/>
        <color indexed="8"/>
        <rFont val="宋体"/>
        <charset val="134"/>
        <scheme val="minor"/>
      </rPr>
      <t>一、20</t>
    </r>
    <r>
      <rPr>
        <b/>
        <sz val="11"/>
        <color indexed="8"/>
        <rFont val="宋体"/>
        <charset val="134"/>
        <scheme val="minor"/>
      </rPr>
      <t>19</t>
    </r>
    <r>
      <rPr>
        <b/>
        <sz val="11"/>
        <color indexed="8"/>
        <rFont val="宋体"/>
        <charset val="134"/>
        <scheme val="minor"/>
      </rPr>
      <t>年末地方政府债务余额</t>
    </r>
  </si>
  <si>
    <t xml:space="preserve">    其中： 一般债务</t>
  </si>
  <si>
    <t xml:space="preserve">           专项债务</t>
  </si>
  <si>
    <r>
      <rPr>
        <b/>
        <sz val="11"/>
        <color indexed="8"/>
        <rFont val="宋体"/>
        <charset val="134"/>
        <scheme val="minor"/>
      </rPr>
      <t>二、2019</t>
    </r>
    <r>
      <rPr>
        <b/>
        <sz val="11"/>
        <color indexed="8"/>
        <rFont val="宋体"/>
        <charset val="134"/>
        <scheme val="minor"/>
      </rPr>
      <t>年地方政府债务限额</t>
    </r>
  </si>
  <si>
    <r>
      <rPr>
        <b/>
        <sz val="11"/>
        <color indexed="8"/>
        <rFont val="宋体"/>
        <charset val="134"/>
        <scheme val="minor"/>
      </rPr>
      <t>三、202</t>
    </r>
    <r>
      <rPr>
        <b/>
        <sz val="11"/>
        <color indexed="8"/>
        <rFont val="宋体"/>
        <charset val="134"/>
        <scheme val="minor"/>
      </rPr>
      <t>0</t>
    </r>
    <r>
      <rPr>
        <b/>
        <sz val="11"/>
        <color indexed="8"/>
        <rFont val="宋体"/>
        <charset val="134"/>
        <scheme val="minor"/>
      </rPr>
      <t>年地方政府债券发行决算数</t>
    </r>
  </si>
  <si>
    <t xml:space="preserve">     新增一般债券发行额</t>
  </si>
  <si>
    <t xml:space="preserve">     再融资一般债券发行额</t>
  </si>
  <si>
    <t xml:space="preserve">     新增专项债券发行额</t>
  </si>
  <si>
    <t xml:space="preserve">     再融资专项债券发行额</t>
  </si>
  <si>
    <r>
      <rPr>
        <b/>
        <sz val="11"/>
        <color indexed="8"/>
        <rFont val="宋体"/>
        <charset val="134"/>
        <scheme val="minor"/>
      </rPr>
      <t>四、202</t>
    </r>
    <r>
      <rPr>
        <b/>
        <sz val="11"/>
        <color indexed="8"/>
        <rFont val="宋体"/>
        <charset val="134"/>
        <scheme val="minor"/>
      </rPr>
      <t>0</t>
    </r>
    <r>
      <rPr>
        <b/>
        <sz val="11"/>
        <color indexed="8"/>
        <rFont val="宋体"/>
        <charset val="134"/>
        <scheme val="minor"/>
      </rPr>
      <t>年地方政府债务还本支出决算数</t>
    </r>
  </si>
  <si>
    <t xml:space="preserve">    其中： 一般债务还本支出</t>
  </si>
  <si>
    <t xml:space="preserve">           专项债务还本支出</t>
  </si>
  <si>
    <r>
      <rPr>
        <b/>
        <sz val="11"/>
        <color indexed="8"/>
        <rFont val="宋体"/>
        <charset val="134"/>
        <scheme val="minor"/>
      </rPr>
      <t>五、202</t>
    </r>
    <r>
      <rPr>
        <b/>
        <sz val="11"/>
        <color indexed="8"/>
        <rFont val="宋体"/>
        <charset val="134"/>
        <scheme val="minor"/>
      </rPr>
      <t>0</t>
    </r>
    <r>
      <rPr>
        <b/>
        <sz val="11"/>
        <color indexed="8"/>
        <rFont val="宋体"/>
        <charset val="134"/>
        <scheme val="minor"/>
      </rPr>
      <t>年地方政府债务付息支出决算数</t>
    </r>
  </si>
  <si>
    <t xml:space="preserve">    其中： 一般债务付息支出</t>
  </si>
  <si>
    <t xml:space="preserve">           专项债务付息支出</t>
  </si>
  <si>
    <r>
      <rPr>
        <b/>
        <sz val="11"/>
        <color indexed="8"/>
        <rFont val="宋体"/>
        <charset val="134"/>
        <scheme val="minor"/>
      </rPr>
      <t>六、202</t>
    </r>
    <r>
      <rPr>
        <b/>
        <sz val="11"/>
        <color indexed="8"/>
        <rFont val="宋体"/>
        <charset val="134"/>
        <scheme val="minor"/>
      </rPr>
      <t>0</t>
    </r>
    <r>
      <rPr>
        <b/>
        <sz val="11"/>
        <color indexed="8"/>
        <rFont val="宋体"/>
        <charset val="134"/>
        <scheme val="minor"/>
      </rPr>
      <t>年末地方政府债务余额决算数</t>
    </r>
  </si>
  <si>
    <r>
      <rPr>
        <b/>
        <sz val="11"/>
        <color indexed="8"/>
        <rFont val="宋体"/>
        <charset val="134"/>
        <scheme val="minor"/>
      </rPr>
      <t>七、202</t>
    </r>
    <r>
      <rPr>
        <b/>
        <sz val="11"/>
        <color indexed="8"/>
        <rFont val="宋体"/>
        <charset val="134"/>
        <scheme val="minor"/>
      </rPr>
      <t>0</t>
    </r>
    <r>
      <rPr>
        <b/>
        <sz val="11"/>
        <color indexed="8"/>
        <rFont val="宋体"/>
        <charset val="134"/>
        <scheme val="minor"/>
      </rPr>
      <t>年地方政府债务限额</t>
    </r>
  </si>
  <si>
    <r>
      <rPr>
        <b/>
        <sz val="11"/>
        <color indexed="8"/>
        <rFont val="宋体"/>
        <charset val="134"/>
        <scheme val="minor"/>
      </rPr>
      <t>八、202</t>
    </r>
    <r>
      <rPr>
        <b/>
        <sz val="11"/>
        <color indexed="8"/>
        <rFont val="宋体"/>
        <charset val="134"/>
        <scheme val="minor"/>
      </rPr>
      <t>0</t>
    </r>
    <r>
      <rPr>
        <b/>
        <sz val="11"/>
        <color indexed="8"/>
        <rFont val="宋体"/>
        <charset val="134"/>
        <scheme val="minor"/>
      </rPr>
      <t>年地方政府债务年限（年）</t>
    </r>
  </si>
  <si>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</si>
  <si>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</si>
  <si>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</si>
  <si>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项目</t>
  </si>
  <si>
    <r>
      <rPr>
        <b/>
        <sz val="11"/>
        <rFont val="宋体"/>
        <charset val="134"/>
      </rPr>
      <t>本级</t>
    </r>
  </si>
  <si>
    <t>一、专项债券收入</t>
  </si>
  <si>
    <t>二、专项债券支出</t>
  </si>
  <si>
    <t>三、还本付息</t>
  </si>
  <si>
    <t xml:space="preserve">    其中：还本决算数</t>
  </si>
  <si>
    <t xml:space="preserve">          付息决算数</t>
  </si>
  <si>
    <t>四、项目负债规模</t>
  </si>
  <si>
    <t>五、已发行专项债券期限（年）</t>
  </si>
  <si>
    <t>六、已发行专项债券利率（%）</t>
  </si>
  <si>
    <t>仁和区2020年地方政府债券使用情况表</t>
  </si>
  <si>
    <t>区划名称</t>
  </si>
  <si>
    <t>项目名称</t>
  </si>
  <si>
    <t>项目领域</t>
  </si>
  <si>
    <t>项目主管部门</t>
  </si>
  <si>
    <t>项目实施单位</t>
  </si>
  <si>
    <t>债券性质</t>
  </si>
  <si>
    <t>发行金额</t>
  </si>
  <si>
    <t>发行时间
（年/月）</t>
  </si>
  <si>
    <t>仁和区</t>
  </si>
  <si>
    <t>攀枝花仁和区人民医院二期建设项目</t>
  </si>
  <si>
    <t>公共卫生设施</t>
  </si>
  <si>
    <t>仁和区卫健局</t>
  </si>
  <si>
    <t>攀枝花市仁和区人民医院</t>
  </si>
  <si>
    <t>专项债券</t>
  </si>
  <si>
    <t xml:space="preserve">2020年9月 </t>
  </si>
  <si>
    <t>攀枝花仁和区南山工业园区环境综合整治项目</t>
  </si>
  <si>
    <t>产业园区基础设施</t>
  </si>
  <si>
    <t>攀枝花仁和区南山循环经济发展管理委员会</t>
  </si>
  <si>
    <r>
      <rPr>
        <sz val="11"/>
        <rFont val="宋体"/>
        <charset val="134"/>
        <scheme val="minor"/>
      </rPr>
      <t>2</t>
    </r>
    <r>
      <rPr>
        <sz val="11"/>
        <rFont val="宋体"/>
        <charset val="134"/>
        <scheme val="minor"/>
      </rPr>
      <t xml:space="preserve">020年5月 </t>
    </r>
  </si>
  <si>
    <t>攀枝花仁和区南山工业园区标准化厂房项目</t>
  </si>
  <si>
    <t>仁和区公共停车场项目</t>
  </si>
  <si>
    <t>其他</t>
  </si>
  <si>
    <t>攀枝花市仁和区住建局</t>
  </si>
  <si>
    <t>攀枝花市仁和区城市建设发展集团</t>
  </si>
  <si>
    <t>攀枝花仁和区大竹河水库工程</t>
  </si>
  <si>
    <t>农林水利建设</t>
  </si>
  <si>
    <t>攀枝花市仁和区水利局</t>
  </si>
  <si>
    <t>攀枝花市仁和区大竹河水库工程管理局</t>
  </si>
  <si>
    <t xml:space="preserve">2020年1月 </t>
  </si>
  <si>
    <t>应急救援能力提升</t>
  </si>
  <si>
    <t>仁和区应急管理局</t>
  </si>
  <si>
    <t>一般债券</t>
  </si>
  <si>
    <t xml:space="preserve">2020年8月 </t>
  </si>
  <si>
    <t>*</t>
  </si>
</sst>
</file>

<file path=xl/styles.xml><?xml version="1.0" encoding="utf-8"?>
<styleSheet xmlns="http://schemas.openxmlformats.org/spreadsheetml/2006/main">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_ * #,##0_ ;_ * \-#,##0_ ;_ * &quot;-&quot;??_ ;_ @_ "/>
    <numFmt numFmtId="178" formatCode="#,##0_ "/>
    <numFmt numFmtId="179" formatCode="\¥#,##0;\¥\-#,##0"/>
    <numFmt numFmtId="180" formatCode="#,##0.00_ "/>
    <numFmt numFmtId="181" formatCode="_-* #,##0_-;\-* #,##0_-;_-* &quot;-&quot;_-;_-@_-"/>
    <numFmt numFmtId="182" formatCode="_(* #,##0_);_(* \(#,##0\);_(* &quot;-&quot;_);_(@_)"/>
    <numFmt numFmtId="183" formatCode="yyyy&quot;年&quot;m&quot;月&quot;;@"/>
    <numFmt numFmtId="184" formatCode="0.0000"/>
    <numFmt numFmtId="185" formatCode="0_);[Red]\(0\)"/>
    <numFmt numFmtId="186" formatCode="0_ "/>
    <numFmt numFmtId="187" formatCode="0.00_ "/>
    <numFmt numFmtId="188" formatCode="0.0_);[Red]\(0.0\)"/>
    <numFmt numFmtId="189" formatCode="#,##0_);[Red]\(#,##0\)"/>
    <numFmt numFmtId="190" formatCode="* #,##0.0;* \-#,##0.0;* &quot;-&quot;??;@"/>
    <numFmt numFmtId="191" formatCode="0.00_);[Red]\(0.00\)"/>
  </numFmts>
  <fonts count="138">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sz val="11"/>
      <color indexed="8"/>
      <name val="宋体"/>
      <charset val="134"/>
      <scheme val="minor"/>
    </font>
    <font>
      <sz val="11"/>
      <color theme="1"/>
      <name val="宋体"/>
      <charset val="134"/>
      <scheme val="minor"/>
    </font>
    <font>
      <sz val="11"/>
      <name val="宋体"/>
      <charset val="134"/>
    </font>
    <font>
      <sz val="11"/>
      <color indexed="8"/>
      <name val="宋体"/>
      <charset val="134"/>
    </font>
    <font>
      <sz val="9"/>
      <name val="宋体"/>
      <charset val="134"/>
    </font>
    <font>
      <b/>
      <sz val="14"/>
      <color theme="1"/>
      <name val="宋体"/>
      <charset val="134"/>
      <scheme val="minor"/>
    </font>
    <font>
      <b/>
      <sz val="11"/>
      <name val="宋体"/>
      <charset val="134"/>
    </font>
    <font>
      <sz val="11"/>
      <color rgb="FF000000"/>
      <name val="宋体"/>
      <charset val="134"/>
    </font>
    <font>
      <b/>
      <sz val="20"/>
      <color indexed="8"/>
      <name val="方正小标宋简体"/>
      <charset val="134"/>
    </font>
    <font>
      <sz val="12"/>
      <color indexed="8"/>
      <name val="宋体"/>
      <charset val="134"/>
      <scheme val="minor"/>
    </font>
    <font>
      <b/>
      <sz val="11"/>
      <color indexed="8"/>
      <name val="宋体"/>
      <charset val="134"/>
      <scheme val="minor"/>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sz val="12"/>
      <color theme="1"/>
      <name val="Times New Roman"/>
      <charset val="134"/>
    </font>
    <font>
      <b/>
      <sz val="18"/>
      <name val="Times New Roman"/>
      <charset val="134"/>
    </font>
    <font>
      <sz val="11"/>
      <color rgb="FF000000"/>
      <name val="Times New Roman"/>
      <charset val="134"/>
    </font>
    <font>
      <b/>
      <sz val="12"/>
      <color theme="1"/>
      <name val="Times New Roman"/>
      <charset val="134"/>
    </font>
    <font>
      <sz val="12"/>
      <color rgb="FF000000"/>
      <name val="Times New Roman"/>
      <charset val="134"/>
    </font>
    <font>
      <b/>
      <sz val="12"/>
      <color indexed="8"/>
      <name val="Times New Roman"/>
      <charset val="134"/>
    </font>
    <font>
      <b/>
      <sz val="12"/>
      <name val="Times New Roman"/>
      <charset val="134"/>
    </font>
    <font>
      <sz val="12"/>
      <color indexed="8"/>
      <name val="宋体"/>
      <charset val="134"/>
    </font>
    <font>
      <sz val="12"/>
      <name val="Times New Roman"/>
      <charset val="134"/>
    </font>
    <font>
      <sz val="12"/>
      <color indexed="8"/>
      <name val="Times New Roman"/>
      <charset val="134"/>
    </font>
    <font>
      <b/>
      <sz val="20"/>
      <name val="Times New Roman"/>
      <charset val="134"/>
    </font>
    <font>
      <sz val="22"/>
      <color theme="1"/>
      <name val="Times New Roman"/>
      <charset val="134"/>
    </font>
    <font>
      <b/>
      <sz val="12"/>
      <color theme="1"/>
      <name val="宋体"/>
      <charset val="134"/>
      <scheme val="minor"/>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b/>
      <sz val="16"/>
      <name val="宋体"/>
      <charset val="134"/>
    </font>
    <font>
      <b/>
      <sz val="10"/>
      <color theme="1"/>
      <name val="宋体"/>
      <charset val="134"/>
    </font>
    <font>
      <sz val="10"/>
      <color theme="1"/>
      <name val="方正书宋_GBK"/>
      <charset val="134"/>
    </font>
    <font>
      <b/>
      <sz val="18"/>
      <color theme="1"/>
      <name val="Times New Roman"/>
      <charset val="134"/>
    </font>
    <font>
      <sz val="12"/>
      <name val="宋体"/>
      <charset val="134"/>
    </font>
    <font>
      <b/>
      <sz val="18"/>
      <color indexed="8"/>
      <name val="Times New Roman"/>
      <charset val="134"/>
    </font>
    <font>
      <sz val="10"/>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sz val="11"/>
      <color theme="1"/>
      <name val="宋体"/>
      <charset val="134"/>
    </font>
    <font>
      <sz val="10"/>
      <name val="宋体"/>
      <charset val="134"/>
    </font>
    <font>
      <b/>
      <sz val="20"/>
      <name val="宋体"/>
      <charset val="134"/>
    </font>
    <font>
      <b/>
      <sz val="12"/>
      <name val="宋体"/>
      <charset val="134"/>
    </font>
    <font>
      <b/>
      <sz val="12"/>
      <name val="黑体"/>
      <charset val="134"/>
    </font>
    <font>
      <b/>
      <sz val="14"/>
      <name val="宋体"/>
      <charset val="134"/>
    </font>
    <font>
      <b/>
      <sz val="14"/>
      <name val="Times New Roman"/>
      <charset val="134"/>
    </font>
    <font>
      <sz val="14"/>
      <color theme="1"/>
      <name val="Times New Roman"/>
      <charset val="134"/>
    </font>
    <font>
      <b/>
      <sz val="20"/>
      <color theme="1"/>
      <name val="宋体"/>
      <charset val="134"/>
      <scheme val="minor"/>
    </font>
    <font>
      <b/>
      <sz val="12"/>
      <color indexed="8"/>
      <name val="宋体"/>
      <charset val="134"/>
    </font>
    <font>
      <sz val="14"/>
      <name val="Times New Roman"/>
      <charset val="134"/>
    </font>
    <font>
      <b/>
      <sz val="11"/>
      <color indexed="8"/>
      <name val="Times New Roman"/>
      <charset val="134"/>
    </font>
    <font>
      <sz val="11"/>
      <color indexed="8"/>
      <name val="Times New Roman"/>
      <charset val="134"/>
    </font>
    <font>
      <b/>
      <sz val="11"/>
      <name val="Times New Roman"/>
      <charset val="134"/>
    </font>
    <font>
      <sz val="11"/>
      <name val="Times New Roman"/>
      <charset val="134"/>
    </font>
    <font>
      <sz val="14"/>
      <color theme="1"/>
      <name val="宋体"/>
      <charset val="134"/>
      <scheme val="minor"/>
    </font>
    <font>
      <sz val="20"/>
      <color rgb="FF000000"/>
      <name val="宋体"/>
      <charset val="134"/>
      <scheme val="minor"/>
    </font>
    <font>
      <sz val="14"/>
      <color rgb="FF000000"/>
      <name val="宋体"/>
      <charset val="134"/>
      <scheme val="minor"/>
    </font>
    <font>
      <sz val="14"/>
      <color rgb="FF333333"/>
      <name val="宋体"/>
      <charset val="134"/>
      <scheme val="minor"/>
    </font>
    <font>
      <sz val="11"/>
      <color indexed="17"/>
      <name val="宋体"/>
      <charset val="134"/>
    </font>
    <font>
      <sz val="11"/>
      <color indexed="20"/>
      <name val="宋体"/>
      <charset val="134"/>
    </font>
    <font>
      <sz val="11"/>
      <color theme="1"/>
      <name val="宋体"/>
      <charset val="0"/>
      <scheme val="minor"/>
    </font>
    <font>
      <sz val="11"/>
      <color indexed="14"/>
      <name val="宋体"/>
      <charset val="134"/>
    </font>
    <font>
      <sz val="11"/>
      <color rgb="FF3F3F76"/>
      <name val="宋体"/>
      <charset val="0"/>
      <scheme val="minor"/>
    </font>
    <font>
      <b/>
      <sz val="11"/>
      <color indexed="63"/>
      <name val="宋体"/>
      <charset val="134"/>
    </font>
    <font>
      <sz val="12"/>
      <color indexed="17"/>
      <name val="宋体"/>
      <charset val="134"/>
    </font>
    <font>
      <sz val="11"/>
      <color indexed="62"/>
      <name val="宋体"/>
      <charset val="134"/>
    </font>
    <font>
      <sz val="11"/>
      <color rgb="FF9C0006"/>
      <name val="宋体"/>
      <charset val="0"/>
      <scheme val="minor"/>
    </font>
    <font>
      <sz val="11"/>
      <color indexed="9"/>
      <name val="宋体"/>
      <charset val="134"/>
    </font>
    <font>
      <sz val="11"/>
      <color theme="0"/>
      <name val="宋体"/>
      <charset val="0"/>
      <scheme val="minor"/>
    </font>
    <font>
      <u/>
      <sz val="11"/>
      <color rgb="FF0000FF"/>
      <name val="宋体"/>
      <charset val="0"/>
      <scheme val="minor"/>
    </font>
    <font>
      <b/>
      <sz val="11"/>
      <color indexed="52"/>
      <name val="宋体"/>
      <charset val="134"/>
    </font>
    <font>
      <u/>
      <sz val="11"/>
      <color rgb="FF800080"/>
      <name val="宋体"/>
      <charset val="0"/>
      <scheme val="minor"/>
    </font>
    <font>
      <b/>
      <sz val="11"/>
      <color theme="3"/>
      <name val="宋体"/>
      <charset val="134"/>
      <scheme val="minor"/>
    </font>
    <font>
      <i/>
      <sz val="11"/>
      <color indexed="23"/>
      <name val="宋体"/>
      <charset val="134"/>
    </font>
    <font>
      <sz val="9"/>
      <color indexed="8"/>
      <name val="宋体"/>
      <charset val="134"/>
    </font>
    <font>
      <sz val="11"/>
      <color rgb="FFFF0000"/>
      <name val="宋体"/>
      <charset val="0"/>
      <scheme val="minor"/>
    </font>
    <font>
      <b/>
      <sz val="11"/>
      <color indexed="56"/>
      <name val="宋体"/>
      <charset val="134"/>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color indexed="20"/>
      <name val="Calibri"/>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sz val="12"/>
      <color indexed="20"/>
      <name val="宋体"/>
      <charset val="134"/>
    </font>
    <font>
      <sz val="11"/>
      <color indexed="16"/>
      <name val="宋体"/>
      <charset val="134"/>
    </font>
    <font>
      <sz val="11"/>
      <color indexed="52"/>
      <name val="宋体"/>
      <charset val="134"/>
    </font>
    <font>
      <b/>
      <sz val="18"/>
      <color indexed="56"/>
      <name val="宋体"/>
      <charset val="134"/>
    </font>
    <font>
      <b/>
      <sz val="13"/>
      <color indexed="56"/>
      <name val="宋体"/>
      <charset val="134"/>
    </font>
    <font>
      <sz val="11"/>
      <color indexed="10"/>
      <name val="宋体"/>
      <charset val="134"/>
    </font>
    <font>
      <b/>
      <sz val="11"/>
      <color indexed="8"/>
      <name val="宋体"/>
      <charset val="134"/>
    </font>
    <font>
      <b/>
      <sz val="11"/>
      <color indexed="9"/>
      <name val="宋体"/>
      <charset val="134"/>
    </font>
    <font>
      <sz val="10"/>
      <name val="Arial"/>
      <charset val="134"/>
    </font>
    <font>
      <b/>
      <sz val="15"/>
      <color indexed="56"/>
      <name val="宋体"/>
      <charset val="134"/>
    </font>
    <font>
      <sz val="11"/>
      <color theme="1"/>
      <name val="宋体"/>
      <charset val="134"/>
      <scheme val="minor"/>
    </font>
    <font>
      <sz val="7"/>
      <name val="Small Fonts"/>
      <charset val="134"/>
    </font>
    <font>
      <sz val="10"/>
      <name val="MS Sans Serif"/>
      <charset val="134"/>
    </font>
    <font>
      <sz val="10"/>
      <color indexed="8"/>
      <name val="Calibri"/>
      <charset val="134"/>
    </font>
    <font>
      <sz val="12"/>
      <name val="Courier"/>
      <charset val="134"/>
    </font>
    <font>
      <sz val="10"/>
      <color indexed="17"/>
      <name val="Calibri"/>
      <charset val="134"/>
    </font>
    <font>
      <sz val="12"/>
      <name val="Courier"/>
      <charset val="134"/>
    </font>
    <font>
      <sz val="10"/>
      <color theme="1"/>
      <name val="宋体"/>
      <charset val="134"/>
    </font>
    <font>
      <b/>
      <sz val="11"/>
      <color theme="1"/>
      <name val="宋体"/>
      <charset val="134"/>
    </font>
    <font>
      <b/>
      <sz val="18"/>
      <name val="宋体"/>
      <charset val="134"/>
    </font>
    <font>
      <sz val="12"/>
      <color rgb="FF000000"/>
      <name val="宋体"/>
      <charset val="134"/>
    </font>
    <font>
      <sz val="12"/>
      <color theme="1"/>
      <name val="宋体"/>
      <charset val="134"/>
    </font>
    <font>
      <b/>
      <sz val="18"/>
      <color theme="1"/>
      <name val="方正书宋_GBK"/>
      <charset val="134"/>
    </font>
    <font>
      <b/>
      <sz val="18"/>
      <color indexed="8"/>
      <name val="宋体"/>
      <charset val="134"/>
    </font>
    <font>
      <b/>
      <sz val="10"/>
      <name val="宋体"/>
      <charset val="134"/>
    </font>
    <font>
      <b/>
      <sz val="9"/>
      <name val="宋体"/>
      <charset val="134"/>
    </font>
    <font>
      <b/>
      <sz val="9"/>
      <color indexed="8"/>
      <name val="宋体"/>
      <charset val="134"/>
    </font>
    <font>
      <b/>
      <sz val="18"/>
      <color theme="1"/>
      <name val="宋体"/>
      <charset val="134"/>
    </font>
  </fonts>
  <fills count="6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FF"/>
        <bgColor rgb="FF000000"/>
      </patternFill>
    </fill>
    <fill>
      <patternFill patternType="solid">
        <fgColor indexed="22"/>
        <bgColor indexed="64"/>
      </patternFill>
    </fill>
    <fill>
      <patternFill patternType="mediumGray">
        <fgColor indexed="9"/>
        <bgColor theme="0"/>
      </patternFill>
    </fill>
    <fill>
      <patternFill patternType="solid">
        <fgColor indexed="42"/>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indexed="36"/>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theme="4" tint="0.399975585192419"/>
        <bgColor indexed="64"/>
      </patternFill>
    </fill>
    <fill>
      <patternFill patternType="solid">
        <fgColor indexed="53"/>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1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44"/>
        <bgColor indexed="64"/>
      </patternFill>
    </fill>
    <fill>
      <patternFill patternType="solid">
        <fgColor theme="7"/>
        <bgColor indexed="64"/>
      </patternFill>
    </fill>
    <fill>
      <patternFill patternType="solid">
        <fgColor indexed="31"/>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1958">
    <xf numFmtId="0" fontId="0" fillId="0" borderId="0">
      <alignment vertical="center"/>
    </xf>
    <xf numFmtId="0" fontId="77" fillId="8" borderId="0" applyNumberFormat="0" applyBorder="0" applyAlignment="0" applyProtection="0">
      <alignment vertical="center"/>
    </xf>
    <xf numFmtId="0" fontId="45" fillId="0" borderId="0"/>
    <xf numFmtId="42" fontId="0" fillId="0" borderId="0" applyFont="0" applyFill="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1" fillId="11" borderId="10" applyNumberFormat="0" applyAlignment="0" applyProtection="0">
      <alignment vertical="center"/>
    </xf>
    <xf numFmtId="0" fontId="78" fillId="9" borderId="0" applyNumberFormat="0" applyBorder="0" applyAlignment="0" applyProtection="0">
      <alignment vertical="center"/>
    </xf>
    <xf numFmtId="0" fontId="6" fillId="0" borderId="0"/>
    <xf numFmtId="44" fontId="0" fillId="0" borderId="0" applyFont="0" applyFill="0" applyBorder="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45" fillId="0" borderId="0"/>
    <xf numFmtId="41" fontId="0" fillId="0" borderId="0" applyFont="0" applyFill="0" applyBorder="0" applyAlignment="0" applyProtection="0">
      <alignment vertical="center"/>
    </xf>
    <xf numFmtId="0" fontId="45" fillId="0" borderId="0"/>
    <xf numFmtId="0" fontId="45" fillId="0" borderId="0"/>
    <xf numFmtId="0" fontId="79" fillId="12" borderId="0" applyNumberFormat="0" applyBorder="0" applyAlignment="0" applyProtection="0">
      <alignment vertical="center"/>
    </xf>
    <xf numFmtId="0" fontId="82" fillId="6" borderId="11" applyNumberFormat="0" applyAlignment="0" applyProtection="0">
      <alignment vertical="center"/>
    </xf>
    <xf numFmtId="0" fontId="83" fillId="8" borderId="0" applyNumberFormat="0" applyBorder="0" applyAlignment="0" applyProtection="0">
      <alignment vertical="center"/>
    </xf>
    <xf numFmtId="0" fontId="84" fillId="13" borderId="12" applyNumberFormat="0" applyAlignment="0" applyProtection="0">
      <alignment vertical="center"/>
    </xf>
    <xf numFmtId="0" fontId="85" fillId="14" borderId="0" applyNumberFormat="0" applyBorder="0" applyAlignment="0" applyProtection="0">
      <alignment vertical="center"/>
    </xf>
    <xf numFmtId="0" fontId="8" fillId="0" borderId="0"/>
    <xf numFmtId="43" fontId="6" fillId="0" borderId="0" applyFont="0" applyFill="0" applyBorder="0" applyAlignment="0" applyProtection="0">
      <alignment vertical="center"/>
    </xf>
    <xf numFmtId="0" fontId="86" fillId="15" borderId="0" applyNumberFormat="0" applyBorder="0" applyAlignment="0" applyProtection="0">
      <alignment vertical="center"/>
    </xf>
    <xf numFmtId="0" fontId="87" fillId="16" borderId="0" applyNumberFormat="0" applyBorder="0" applyAlignment="0" applyProtection="0">
      <alignment vertical="center"/>
    </xf>
    <xf numFmtId="0" fontId="77" fillId="8" borderId="0" applyNumberFormat="0" applyBorder="0" applyAlignment="0" applyProtection="0">
      <alignment vertical="center"/>
    </xf>
    <xf numFmtId="0" fontId="88" fillId="0" borderId="0" applyNumberFormat="0" applyFill="0" applyBorder="0" applyAlignment="0" applyProtection="0">
      <alignment vertical="center"/>
    </xf>
    <xf numFmtId="9" fontId="6" fillId="0" borderId="0" applyFont="0" applyFill="0" applyBorder="0" applyAlignment="0" applyProtection="0">
      <alignment vertical="center"/>
    </xf>
    <xf numFmtId="0" fontId="45" fillId="0" borderId="0"/>
    <xf numFmtId="0" fontId="89" fillId="6" borderId="12" applyNumberFormat="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90" fillId="0" borderId="0" applyNumberForma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9" fillId="0" borderId="0"/>
    <xf numFmtId="0" fontId="45" fillId="0" borderId="0">
      <alignment vertical="center"/>
    </xf>
    <xf numFmtId="0" fontId="86" fillId="17" borderId="0" applyNumberFormat="0" applyBorder="0" applyAlignment="0" applyProtection="0">
      <alignment vertical="center"/>
    </xf>
    <xf numFmtId="0" fontId="0" fillId="18" borderId="13" applyNumberFormat="0" applyFont="0" applyAlignment="0" applyProtection="0">
      <alignment vertical="center"/>
    </xf>
    <xf numFmtId="0" fontId="87" fillId="19"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91" fillId="0" borderId="0" applyNumberFormat="0" applyFill="0" applyBorder="0" applyAlignment="0" applyProtection="0">
      <alignment vertical="center"/>
    </xf>
    <xf numFmtId="0" fontId="78" fillId="9" borderId="0" applyNumberFormat="0" applyBorder="0" applyAlignment="0" applyProtection="0">
      <alignment vertical="center"/>
    </xf>
    <xf numFmtId="0" fontId="92" fillId="0" borderId="0" applyNumberFormat="0" applyFill="0" applyBorder="0" applyAlignment="0" applyProtection="0">
      <alignment vertical="center"/>
    </xf>
    <xf numFmtId="9" fontId="8" fillId="0" borderId="0" applyFont="0" applyFill="0" applyBorder="0" applyAlignment="0" applyProtection="0">
      <alignment vertical="center"/>
    </xf>
    <xf numFmtId="0" fontId="77" fillId="8" borderId="0" applyNumberFormat="0" applyBorder="0" applyAlignment="0" applyProtection="0">
      <alignment vertical="center"/>
    </xf>
    <xf numFmtId="1" fontId="93" fillId="0" borderId="0"/>
    <xf numFmtId="0" fontId="94" fillId="0" borderId="0" applyNumberFormat="0" applyFill="0" applyBorder="0" applyAlignment="0" applyProtection="0">
      <alignment vertical="center"/>
    </xf>
    <xf numFmtId="0" fontId="86" fillId="20" borderId="0" applyNumberFormat="0" applyBorder="0" applyAlignment="0" applyProtection="0">
      <alignment vertical="center"/>
    </xf>
    <xf numFmtId="43" fontId="8" fillId="0" borderId="0" applyFont="0" applyFill="0" applyBorder="0" applyAlignment="0" applyProtection="0">
      <alignment vertical="center"/>
    </xf>
    <xf numFmtId="0" fontId="95" fillId="0" borderId="0" applyNumberFormat="0" applyFill="0" applyBorder="0" applyAlignment="0" applyProtection="0">
      <alignment vertical="center"/>
    </xf>
    <xf numFmtId="0" fontId="78" fillId="9" borderId="0" applyNumberFormat="0" applyBorder="0" applyAlignment="0" applyProtection="0">
      <alignment vertical="center"/>
    </xf>
    <xf numFmtId="0" fontId="96" fillId="0" borderId="0"/>
    <xf numFmtId="0" fontId="78" fillId="9" borderId="0" applyNumberFormat="0" applyBorder="0" applyAlignment="0" applyProtection="0">
      <alignment vertical="center"/>
    </xf>
    <xf numFmtId="0" fontId="86" fillId="17" borderId="0" applyNumberFormat="0" applyBorder="0" applyAlignment="0" applyProtection="0">
      <alignment vertical="center"/>
    </xf>
    <xf numFmtId="0" fontId="97" fillId="0" borderId="0" applyNumberFormat="0" applyFill="0" applyBorder="0" applyAlignment="0" applyProtection="0">
      <alignment vertical="center"/>
    </xf>
    <xf numFmtId="0" fontId="86" fillId="21" borderId="0" applyNumberFormat="0" applyBorder="0" applyAlignment="0" applyProtection="0">
      <alignment vertical="center"/>
    </xf>
    <xf numFmtId="0" fontId="45" fillId="22" borderId="14" applyNumberFormat="0" applyFont="0" applyAlignment="0" applyProtection="0">
      <alignment vertical="center"/>
    </xf>
    <xf numFmtId="0" fontId="98" fillId="0" borderId="0" applyNumberFormat="0" applyFill="0" applyBorder="0" applyAlignment="0" applyProtection="0">
      <alignment vertical="center"/>
    </xf>
    <xf numFmtId="0" fontId="45" fillId="0" borderId="0"/>
    <xf numFmtId="0" fontId="99" fillId="0" borderId="15" applyNumberFormat="0" applyFill="0" applyAlignment="0" applyProtection="0">
      <alignment vertical="center"/>
    </xf>
    <xf numFmtId="9" fontId="45" fillId="0" borderId="0" applyFont="0" applyFill="0" applyBorder="0" applyAlignment="0" applyProtection="0"/>
    <xf numFmtId="0" fontId="100" fillId="0" borderId="15" applyNumberFormat="0" applyFill="0" applyAlignment="0" applyProtection="0">
      <alignment vertical="center"/>
    </xf>
    <xf numFmtId="0" fontId="77" fillId="8" borderId="0" applyNumberFormat="0" applyBorder="0" applyAlignment="0" applyProtection="0">
      <alignment vertical="center"/>
    </xf>
    <xf numFmtId="9" fontId="6" fillId="0" borderId="0" applyFont="0" applyFill="0" applyBorder="0" applyAlignment="0" applyProtection="0">
      <alignment vertical="center"/>
    </xf>
    <xf numFmtId="0" fontId="86" fillId="17" borderId="0" applyNumberFormat="0" applyBorder="0" applyAlignment="0" applyProtection="0">
      <alignment vertical="center"/>
    </xf>
    <xf numFmtId="0" fontId="101" fillId="9" borderId="0" applyNumberFormat="0" applyBorder="0" applyAlignment="0" applyProtection="0">
      <alignment vertical="center"/>
    </xf>
    <xf numFmtId="0" fontId="87" fillId="23" borderId="0" applyNumberFormat="0" applyBorder="0" applyAlignment="0" applyProtection="0">
      <alignment vertical="center"/>
    </xf>
    <xf numFmtId="0" fontId="78" fillId="9" borderId="0" applyNumberFormat="0" applyBorder="0" applyAlignment="0" applyProtection="0">
      <alignment vertical="center"/>
    </xf>
    <xf numFmtId="0" fontId="86" fillId="24" borderId="0" applyNumberFormat="0" applyBorder="0" applyAlignment="0" applyProtection="0">
      <alignment vertical="center"/>
    </xf>
    <xf numFmtId="0" fontId="91" fillId="0" borderId="16" applyNumberFormat="0" applyFill="0" applyAlignment="0" applyProtection="0">
      <alignment vertical="center"/>
    </xf>
    <xf numFmtId="9" fontId="8" fillId="0" borderId="0" applyFont="0" applyFill="0" applyBorder="0" applyAlignment="0" applyProtection="0">
      <alignment vertical="center"/>
    </xf>
    <xf numFmtId="0" fontId="86" fillId="17"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7" fillId="25" borderId="0" applyNumberFormat="0" applyBorder="0" applyAlignment="0" applyProtection="0">
      <alignment vertical="center"/>
    </xf>
    <xf numFmtId="0" fontId="101" fillId="9" borderId="0" applyNumberFormat="0" applyBorder="0" applyAlignment="0" applyProtection="0">
      <alignment vertical="center"/>
    </xf>
    <xf numFmtId="0" fontId="77" fillId="8" borderId="0" applyNumberFormat="0" applyBorder="0" applyAlignment="0" applyProtection="0">
      <alignment vertical="center"/>
    </xf>
    <xf numFmtId="0" fontId="102" fillId="26" borderId="17" applyNumberFormat="0" applyAlignment="0" applyProtection="0">
      <alignment vertical="center"/>
    </xf>
    <xf numFmtId="0" fontId="84" fillId="13" borderId="12" applyNumberFormat="0" applyAlignment="0" applyProtection="0">
      <alignment vertical="center"/>
    </xf>
    <xf numFmtId="0" fontId="103" fillId="26" borderId="10" applyNumberFormat="0" applyAlignment="0" applyProtection="0">
      <alignment vertical="center"/>
    </xf>
    <xf numFmtId="0" fontId="8" fillId="27" borderId="0" applyNumberFormat="0" applyBorder="0" applyAlignment="0" applyProtection="0">
      <alignment vertical="center"/>
    </xf>
    <xf numFmtId="0" fontId="104" fillId="28" borderId="18" applyNumberFormat="0" applyAlignment="0" applyProtection="0">
      <alignment vertical="center"/>
    </xf>
    <xf numFmtId="0" fontId="45" fillId="0" borderId="0"/>
    <xf numFmtId="0" fontId="79" fillId="29" borderId="0" applyNumberFormat="0" applyBorder="0" applyAlignment="0" applyProtection="0">
      <alignment vertical="center"/>
    </xf>
    <xf numFmtId="0" fontId="87" fillId="30" borderId="0" applyNumberFormat="0" applyBorder="0" applyAlignment="0" applyProtection="0">
      <alignment vertical="center"/>
    </xf>
    <xf numFmtId="0" fontId="105" fillId="0" borderId="19" applyNumberFormat="0" applyFill="0" applyAlignment="0" applyProtection="0">
      <alignment vertical="center"/>
    </xf>
    <xf numFmtId="0" fontId="78" fillId="9" borderId="0" applyNumberFormat="0" applyBorder="0" applyAlignment="0" applyProtection="0">
      <alignment vertical="center"/>
    </xf>
    <xf numFmtId="0" fontId="86" fillId="15" borderId="0" applyNumberFormat="0" applyBorder="0" applyAlignment="0" applyProtection="0">
      <alignment vertical="center"/>
    </xf>
    <xf numFmtId="0" fontId="106" fillId="0" borderId="20" applyNumberFormat="0" applyFill="0" applyAlignment="0" applyProtection="0">
      <alignment vertical="center"/>
    </xf>
    <xf numFmtId="0" fontId="107" fillId="31" borderId="0" applyNumberFormat="0" applyBorder="0" applyAlignment="0" applyProtection="0">
      <alignment vertical="center"/>
    </xf>
    <xf numFmtId="0" fontId="7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8" fillId="9" borderId="0" applyNumberFormat="0" applyBorder="0" applyAlignment="0" applyProtection="0">
      <alignment vertical="center"/>
    </xf>
    <xf numFmtId="0" fontId="95" fillId="0" borderId="21" applyNumberFormat="0" applyFill="0" applyAlignment="0" applyProtection="0">
      <alignment vertical="center"/>
    </xf>
    <xf numFmtId="0" fontId="108" fillId="32" borderId="0" applyNumberFormat="0" applyBorder="0" applyAlignment="0" applyProtection="0">
      <alignment vertical="center"/>
    </xf>
    <xf numFmtId="0" fontId="45" fillId="0" borderId="0"/>
    <xf numFmtId="0" fontId="86" fillId="33" borderId="0" applyNumberFormat="0" applyBorder="0" applyAlignment="0" applyProtection="0">
      <alignment vertical="center"/>
    </xf>
    <xf numFmtId="0" fontId="78" fillId="9" borderId="0" applyNumberFormat="0" applyBorder="0" applyAlignment="0" applyProtection="0">
      <alignment vertical="center"/>
    </xf>
    <xf numFmtId="0" fontId="79" fillId="34" borderId="0" applyNumberFormat="0" applyBorder="0" applyAlignment="0" applyProtection="0">
      <alignment vertical="center"/>
    </xf>
    <xf numFmtId="0" fontId="87" fillId="35" borderId="0" applyNumberFormat="0" applyBorder="0" applyAlignment="0" applyProtection="0">
      <alignment vertical="center"/>
    </xf>
    <xf numFmtId="0" fontId="45" fillId="0" borderId="0"/>
    <xf numFmtId="0" fontId="79" fillId="36"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9" fillId="37" borderId="0" applyNumberFormat="0" applyBorder="0" applyAlignment="0" applyProtection="0">
      <alignment vertical="center"/>
    </xf>
    <xf numFmtId="0" fontId="79" fillId="38" borderId="0" applyNumberFormat="0" applyBorder="0" applyAlignment="0" applyProtection="0">
      <alignment vertical="center"/>
    </xf>
    <xf numFmtId="0" fontId="45" fillId="0" borderId="0"/>
    <xf numFmtId="0" fontId="79" fillId="3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43" fontId="45" fillId="0" borderId="0" applyFont="0" applyFill="0" applyBorder="0" applyAlignment="0" applyProtection="0"/>
    <xf numFmtId="0" fontId="77" fillId="8" borderId="0" applyNumberFormat="0" applyBorder="0" applyAlignment="0" applyProtection="0">
      <alignment vertical="center"/>
    </xf>
    <xf numFmtId="0" fontId="87" fillId="40" borderId="0" applyNumberFormat="0" applyBorder="0" applyAlignment="0" applyProtection="0">
      <alignment vertical="center"/>
    </xf>
    <xf numFmtId="0" fontId="77" fillId="8"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 fillId="13" borderId="0" applyNumberFormat="0" applyBorder="0" applyAlignment="0" applyProtection="0">
      <alignment vertical="center"/>
    </xf>
    <xf numFmtId="0" fontId="78" fillId="9" borderId="0" applyNumberFormat="0" applyBorder="0" applyAlignment="0" applyProtection="0">
      <alignment vertical="center"/>
    </xf>
    <xf numFmtId="0" fontId="87" fillId="42" borderId="0" applyNumberFormat="0" applyBorder="0" applyAlignment="0" applyProtection="0">
      <alignment vertical="center"/>
    </xf>
    <xf numFmtId="0" fontId="45" fillId="0" borderId="0"/>
    <xf numFmtId="0" fontId="86" fillId="3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79" fillId="44" borderId="0" applyNumberFormat="0" applyBorder="0" applyAlignment="0" applyProtection="0">
      <alignment vertical="center"/>
    </xf>
    <xf numFmtId="0" fontId="80" fillId="9" borderId="0" applyNumberFormat="0" applyBorder="0" applyAlignment="0" applyProtection="0">
      <alignment vertical="center"/>
    </xf>
    <xf numFmtId="0" fontId="45" fillId="0" borderId="0"/>
    <xf numFmtId="0" fontId="45" fillId="0" borderId="0"/>
    <xf numFmtId="0" fontId="79" fillId="45" borderId="0" applyNumberFormat="0" applyBorder="0" applyAlignment="0" applyProtection="0">
      <alignment vertical="center"/>
    </xf>
    <xf numFmtId="0" fontId="80" fillId="9" borderId="0" applyNumberFormat="0" applyBorder="0" applyAlignment="0" applyProtection="0">
      <alignment vertical="center"/>
    </xf>
    <xf numFmtId="0" fontId="87" fillId="46" borderId="0" applyNumberFormat="0" applyBorder="0" applyAlignment="0" applyProtection="0">
      <alignment vertical="center"/>
    </xf>
    <xf numFmtId="0" fontId="45" fillId="0" borderId="0">
      <alignment vertical="center"/>
    </xf>
    <xf numFmtId="0" fontId="86" fillId="47" borderId="0" applyNumberFormat="0" applyBorder="0" applyAlignment="0" applyProtection="0">
      <alignment vertical="center"/>
    </xf>
    <xf numFmtId="0" fontId="8" fillId="0" borderId="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9" fillId="48" borderId="0" applyNumberFormat="0" applyBorder="0" applyAlignment="0" applyProtection="0">
      <alignment vertical="center"/>
    </xf>
    <xf numFmtId="0" fontId="86" fillId="33" borderId="0" applyNumberFormat="0" applyBorder="0" applyAlignment="0" applyProtection="0">
      <alignment vertical="center"/>
    </xf>
    <xf numFmtId="0" fontId="87" fillId="4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87" fillId="50" borderId="0" applyNumberFormat="0" applyBorder="0" applyAlignment="0" applyProtection="0">
      <alignment vertical="center"/>
    </xf>
    <xf numFmtId="0" fontId="79" fillId="51" borderId="0" applyNumberFormat="0" applyBorder="0" applyAlignment="0" applyProtection="0">
      <alignment vertical="center"/>
    </xf>
    <xf numFmtId="0" fontId="95" fillId="0" borderId="21"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109" fillId="52" borderId="0" applyNumberFormat="0" applyBorder="0" applyAlignment="0" applyProtection="0">
      <alignment vertical="center"/>
    </xf>
    <xf numFmtId="0" fontId="86" fillId="47"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87" fillId="5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86" fillId="33" borderId="0" applyNumberFormat="0" applyBorder="0" applyAlignment="0" applyProtection="0">
      <alignment vertical="center"/>
    </xf>
    <xf numFmtId="0" fontId="8" fillId="43" borderId="0" applyNumberFormat="0" applyBorder="0" applyAlignment="0" applyProtection="0">
      <alignment vertical="center"/>
    </xf>
    <xf numFmtId="0" fontId="8" fillId="54" borderId="0" applyNumberFormat="0" applyBorder="0" applyAlignment="0" applyProtection="0">
      <alignment vertical="center"/>
    </xf>
    <xf numFmtId="0" fontId="45" fillId="0" borderId="0"/>
    <xf numFmtId="0" fontId="45" fillId="0" borderId="0"/>
    <xf numFmtId="0" fontId="45" fillId="0" borderId="0"/>
    <xf numFmtId="0" fontId="8" fillId="54" borderId="0" applyNumberFormat="0" applyBorder="0" applyAlignment="0" applyProtection="0">
      <alignment vertical="center"/>
    </xf>
    <xf numFmtId="0" fontId="45" fillId="0" borderId="0"/>
    <xf numFmtId="0" fontId="45" fillId="0" borderId="0"/>
    <xf numFmtId="0" fontId="8" fillId="54" borderId="0" applyNumberFormat="0" applyBorder="0" applyAlignment="0" applyProtection="0">
      <alignment vertical="center"/>
    </xf>
    <xf numFmtId="0" fontId="89" fillId="6" borderId="12"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45" fillId="0" borderId="0"/>
    <xf numFmtId="0" fontId="8" fillId="54" borderId="0" applyNumberFormat="0" applyBorder="0" applyAlignment="0" applyProtection="0">
      <alignment vertical="center"/>
    </xf>
    <xf numFmtId="0" fontId="45" fillId="0" borderId="0"/>
    <xf numFmtId="0" fontId="110" fillId="9"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8" fillId="0" borderId="0">
      <alignment vertical="center"/>
    </xf>
    <xf numFmtId="0" fontId="80" fillId="9" borderId="0" applyNumberFormat="0" applyBorder="0" applyAlignment="0" applyProtection="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43" borderId="0" applyNumberFormat="0" applyBorder="0" applyAlignment="0" applyProtection="0">
      <alignment vertical="center"/>
    </xf>
    <xf numFmtId="0" fontId="78" fillId="9" borderId="0" applyNumberFormat="0" applyBorder="0" applyAlignment="0" applyProtection="0">
      <alignment vertical="center"/>
    </xf>
    <xf numFmtId="0" fontId="86" fillId="54"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6" fillId="3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8" fillId="9" borderId="0" applyNumberFormat="0" applyBorder="0" applyAlignment="0" applyProtection="0">
      <alignment vertical="center"/>
    </xf>
    <xf numFmtId="0" fontId="86" fillId="54" borderId="0" applyNumberFormat="0" applyBorder="0" applyAlignment="0" applyProtection="0">
      <alignment vertical="center"/>
    </xf>
    <xf numFmtId="0" fontId="8" fillId="9" borderId="0" applyNumberFormat="0" applyBorder="0" applyAlignment="0" applyProtection="0">
      <alignment vertical="center"/>
    </xf>
    <xf numFmtId="0" fontId="86" fillId="21" borderId="0" applyNumberFormat="0" applyBorder="0" applyAlignment="0" applyProtection="0">
      <alignment vertical="center"/>
    </xf>
    <xf numFmtId="0" fontId="77" fillId="8" borderId="0" applyNumberFormat="0" applyBorder="0" applyAlignment="0" applyProtection="0">
      <alignment vertical="center"/>
    </xf>
    <xf numFmtId="0" fontId="86" fillId="54" borderId="0" applyNumberFormat="0" applyBorder="0" applyAlignment="0" applyProtection="0">
      <alignment vertical="center"/>
    </xf>
    <xf numFmtId="0" fontId="77" fillId="8" borderId="0" applyNumberFormat="0" applyBorder="0" applyAlignment="0" applyProtection="0">
      <alignment vertical="center"/>
    </xf>
    <xf numFmtId="0" fontId="86" fillId="54"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8" borderId="0" applyNumberFormat="0" applyBorder="0" applyAlignment="0" applyProtection="0">
      <alignment vertical="center"/>
    </xf>
    <xf numFmtId="0" fontId="111" fillId="9" borderId="0" applyNumberFormat="0" applyBorder="0" applyAlignment="0" applyProtection="0">
      <alignment vertical="center"/>
    </xf>
    <xf numFmtId="0" fontId="112" fillId="0" borderId="22" applyNumberFormat="0" applyFill="0" applyAlignment="0" applyProtection="0">
      <alignment vertical="center"/>
    </xf>
    <xf numFmtId="0" fontId="86" fillId="21" borderId="0" applyNumberFormat="0" applyBorder="0" applyAlignment="0" applyProtection="0">
      <alignment vertical="center"/>
    </xf>
    <xf numFmtId="0" fontId="77" fillId="8" borderId="0" applyNumberFormat="0" applyBorder="0" applyAlignment="0" applyProtection="0">
      <alignment vertical="center"/>
    </xf>
    <xf numFmtId="0" fontId="8" fillId="8" borderId="0" applyNumberFormat="0" applyBorder="0" applyAlignment="0" applyProtection="0">
      <alignment vertical="center"/>
    </xf>
    <xf numFmtId="0" fontId="92" fillId="0" borderId="0" applyNumberFormat="0" applyFill="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55" borderId="0" applyNumberFormat="0" applyBorder="0" applyAlignment="0" applyProtection="0">
      <alignment vertical="center"/>
    </xf>
    <xf numFmtId="0" fontId="8" fillId="17" borderId="0" applyNumberFormat="0" applyBorder="0" applyAlignment="0" applyProtection="0">
      <alignment vertical="center"/>
    </xf>
    <xf numFmtId="0" fontId="78" fillId="9" borderId="0" applyNumberFormat="0" applyBorder="0" applyAlignment="0" applyProtection="0">
      <alignment vertical="center"/>
    </xf>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84" fillId="13" borderId="12" applyNumberFormat="0" applyAlignment="0" applyProtection="0">
      <alignment vertical="center"/>
    </xf>
    <xf numFmtId="0" fontId="86" fillId="17" borderId="0" applyNumberFormat="0" applyBorder="0" applyAlignment="0" applyProtection="0">
      <alignment vertical="center"/>
    </xf>
    <xf numFmtId="0" fontId="8" fillId="55" borderId="0" applyNumberFormat="0" applyBorder="0" applyAlignment="0" applyProtection="0">
      <alignment vertical="center"/>
    </xf>
    <xf numFmtId="0" fontId="8" fillId="27"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6" fillId="56" borderId="0" applyNumberFormat="0" applyBorder="0" applyAlignment="0" applyProtection="0">
      <alignment vertical="center"/>
    </xf>
    <xf numFmtId="0" fontId="110" fillId="9" borderId="0" applyNumberFormat="0" applyBorder="0" applyAlignment="0" applyProtection="0">
      <alignment vertical="center"/>
    </xf>
    <xf numFmtId="0" fontId="8" fillId="43" borderId="0" applyNumberFormat="0" applyBorder="0" applyAlignment="0" applyProtection="0">
      <alignment vertical="center"/>
    </xf>
    <xf numFmtId="0" fontId="77" fillId="8" borderId="0" applyNumberFormat="0" applyBorder="0" applyAlignment="0" applyProtection="0">
      <alignment vertical="center"/>
    </xf>
    <xf numFmtId="0" fontId="45" fillId="22" borderId="14" applyNumberFormat="0" applyFont="0" applyAlignment="0" applyProtection="0">
      <alignment vertical="center"/>
    </xf>
    <xf numFmtId="0" fontId="78" fillId="9" borderId="0" applyNumberFormat="0" applyBorder="0" applyAlignment="0" applyProtection="0">
      <alignment vertical="center"/>
    </xf>
    <xf numFmtId="0" fontId="45" fillId="0" borderId="0"/>
    <xf numFmtId="0" fontId="8" fillId="43" borderId="0" applyNumberFormat="0" applyBorder="0" applyAlignment="0" applyProtection="0">
      <alignment vertical="center"/>
    </xf>
    <xf numFmtId="0" fontId="113" fillId="0" borderId="0" applyNumberFormat="0" applyFill="0" applyBorder="0" applyAlignment="0" applyProtection="0">
      <alignment vertical="center"/>
    </xf>
    <xf numFmtId="0" fontId="8" fillId="43" borderId="0" applyNumberFormat="0" applyBorder="0" applyAlignment="0" applyProtection="0">
      <alignment vertical="center"/>
    </xf>
    <xf numFmtId="0" fontId="92" fillId="0" borderId="0" applyNumberFormat="0" applyFill="0" applyBorder="0" applyAlignment="0" applyProtection="0">
      <alignment vertical="center"/>
    </xf>
    <xf numFmtId="9" fontId="8" fillId="0" borderId="0" applyFont="0" applyFill="0" applyBorder="0" applyAlignment="0" applyProtection="0">
      <alignment vertical="center"/>
    </xf>
    <xf numFmtId="0" fontId="45" fillId="22" borderId="14" applyNumberFormat="0" applyFont="0" applyAlignment="0" applyProtection="0">
      <alignment vertical="center"/>
    </xf>
    <xf numFmtId="0" fontId="113" fillId="0" borderId="0" applyNumberFormat="0" applyFill="0" applyBorder="0" applyAlignment="0" applyProtection="0">
      <alignment vertical="center"/>
    </xf>
    <xf numFmtId="0" fontId="8" fillId="4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22" borderId="14" applyNumberFormat="0" applyFont="0" applyAlignment="0" applyProtection="0">
      <alignment vertical="center"/>
    </xf>
    <xf numFmtId="0" fontId="95" fillId="0" borderId="21" applyNumberFormat="0" applyFill="0" applyAlignment="0" applyProtection="0">
      <alignment vertical="center"/>
    </xf>
    <xf numFmtId="0" fontId="8" fillId="43" borderId="0" applyNumberFormat="0" applyBorder="0" applyAlignment="0" applyProtection="0">
      <alignment vertical="center"/>
    </xf>
    <xf numFmtId="0" fontId="45" fillId="0" borderId="0"/>
    <xf numFmtId="0" fontId="8" fillId="17" borderId="0" applyNumberFormat="0" applyBorder="0" applyAlignment="0" applyProtection="0">
      <alignment vertical="center"/>
    </xf>
    <xf numFmtId="0" fontId="77" fillId="8" borderId="0" applyNumberFormat="0" applyBorder="0" applyAlignment="0" applyProtection="0">
      <alignment vertical="center"/>
    </xf>
    <xf numFmtId="0" fontId="113" fillId="0" borderId="0" applyNumberFormat="0" applyFill="0" applyBorder="0" applyAlignment="0" applyProtection="0">
      <alignment vertical="center"/>
    </xf>
    <xf numFmtId="0" fontId="8" fillId="4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1" fillId="9" borderId="0" applyNumberFormat="0" applyBorder="0" applyAlignment="0" applyProtection="0">
      <alignment vertical="center"/>
    </xf>
    <xf numFmtId="0" fontId="8" fillId="43" borderId="0" applyNumberFormat="0" applyBorder="0" applyAlignment="0" applyProtection="0">
      <alignment vertical="center"/>
    </xf>
    <xf numFmtId="0" fontId="7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4" fillId="13" borderId="12" applyNumberFormat="0" applyAlignment="0" applyProtection="0">
      <alignment vertical="center"/>
    </xf>
    <xf numFmtId="0" fontId="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7" fillId="8" borderId="0" applyNumberFormat="0" applyBorder="0" applyAlignment="0" applyProtection="0">
      <alignment vertical="center"/>
    </xf>
    <xf numFmtId="0" fontId="8" fillId="8" borderId="0" applyNumberFormat="0" applyBorder="0" applyAlignment="0" applyProtection="0">
      <alignment vertical="center"/>
    </xf>
    <xf numFmtId="0" fontId="78" fillId="9" borderId="0" applyNumberFormat="0" applyBorder="0" applyAlignment="0" applyProtection="0">
      <alignment vertical="center"/>
    </xf>
    <xf numFmtId="0" fontId="114" fillId="0" borderId="23" applyNumberFormat="0" applyFill="0" applyAlignment="0" applyProtection="0">
      <alignment vertical="center"/>
    </xf>
    <xf numFmtId="0" fontId="8" fillId="8" borderId="0" applyNumberFormat="0" applyBorder="0" applyAlignment="0" applyProtection="0">
      <alignment vertical="center"/>
    </xf>
    <xf numFmtId="0" fontId="86" fillId="15" borderId="0" applyNumberFormat="0" applyBorder="0" applyAlignment="0" applyProtection="0">
      <alignment vertical="center"/>
    </xf>
    <xf numFmtId="0" fontId="77" fillId="8" borderId="0" applyNumberFormat="0" applyBorder="0" applyAlignment="0" applyProtection="0">
      <alignment vertical="center"/>
    </xf>
    <xf numFmtId="0" fontId="114" fillId="0" borderId="23" applyNumberFormat="0" applyFill="0" applyAlignment="0" applyProtection="0">
      <alignment vertical="center"/>
    </xf>
    <xf numFmtId="0" fontId="8"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5"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77" fillId="8" borderId="0" applyNumberFormat="0" applyBorder="0" applyAlignment="0" applyProtection="0">
      <alignment vertical="center"/>
    </xf>
    <xf numFmtId="0" fontId="8" fillId="0" borderId="0">
      <alignment vertical="center"/>
    </xf>
    <xf numFmtId="0" fontId="8" fillId="41"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9" fontId="8" fillId="0" borderId="0" applyFont="0" applyFill="0" applyBorder="0" applyAlignment="0" applyProtection="0">
      <alignment vertical="center"/>
    </xf>
    <xf numFmtId="0" fontId="77" fillId="8" borderId="0" applyNumberFormat="0" applyBorder="0" applyAlignment="0" applyProtection="0">
      <alignment vertical="center"/>
    </xf>
    <xf numFmtId="0" fontId="113" fillId="0" borderId="0" applyNumberFormat="0" applyFill="0" applyBorder="0" applyAlignment="0" applyProtection="0">
      <alignment vertical="center"/>
    </xf>
    <xf numFmtId="0" fontId="45" fillId="22" borderId="14" applyNumberFormat="0" applyFont="0" applyAlignment="0" applyProtection="0">
      <alignment vertical="center"/>
    </xf>
    <xf numFmtId="0" fontId="8" fillId="27"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8" fillId="27"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8" fillId="9" borderId="0" applyNumberFormat="0" applyBorder="0" applyAlignment="0" applyProtection="0">
      <alignment vertical="center"/>
    </xf>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8" fillId="55" borderId="0" applyNumberFormat="0" applyBorder="0" applyAlignment="0" applyProtection="0">
      <alignment vertical="center"/>
    </xf>
    <xf numFmtId="0" fontId="86" fillId="47"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55" borderId="0" applyNumberFormat="0" applyBorder="0" applyAlignment="0" applyProtection="0">
      <alignment vertical="center"/>
    </xf>
    <xf numFmtId="0" fontId="77" fillId="8" borderId="0" applyNumberFormat="0" applyBorder="0" applyAlignment="0" applyProtection="0">
      <alignment vertical="center"/>
    </xf>
    <xf numFmtId="9" fontId="45" fillId="0" borderId="0" applyFont="0" applyFill="0" applyBorder="0" applyAlignment="0" applyProtection="0"/>
    <xf numFmtId="0" fontId="78" fillId="9" borderId="0" applyNumberFormat="0" applyBorder="0" applyAlignment="0" applyProtection="0">
      <alignment vertical="center"/>
    </xf>
    <xf numFmtId="0" fontId="8" fillId="55"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55" borderId="0" applyNumberFormat="0" applyBorder="0" applyAlignment="0" applyProtection="0">
      <alignment vertical="center"/>
    </xf>
    <xf numFmtId="0" fontId="77" fillId="8" borderId="0" applyNumberFormat="0" applyBorder="0" applyAlignment="0" applyProtection="0">
      <alignment vertical="center"/>
    </xf>
    <xf numFmtId="0" fontId="8" fillId="55"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13"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1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13" borderId="0" applyNumberFormat="0" applyBorder="0" applyAlignment="0" applyProtection="0">
      <alignment vertical="center"/>
    </xf>
    <xf numFmtId="0" fontId="8" fillId="0" borderId="0">
      <alignment vertical="center"/>
    </xf>
    <xf numFmtId="0" fontId="8" fillId="13"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43" fontId="8" fillId="0" borderId="0" applyFont="0" applyFill="0" applyBorder="0" applyAlignment="0" applyProtection="0">
      <alignment vertical="center"/>
    </xf>
    <xf numFmtId="0" fontId="95" fillId="0" borderId="0" applyNumberFormat="0" applyFill="0" applyBorder="0" applyAlignment="0" applyProtection="0">
      <alignment vertical="center"/>
    </xf>
    <xf numFmtId="0" fontId="8" fillId="13" borderId="0" applyNumberFormat="0" applyBorder="0" applyAlignment="0" applyProtection="0">
      <alignment vertical="center"/>
    </xf>
    <xf numFmtId="0" fontId="8" fillId="41" borderId="0" applyNumberFormat="0" applyBorder="0" applyAlignment="0" applyProtection="0">
      <alignment vertical="center"/>
    </xf>
    <xf numFmtId="0" fontId="84" fillId="13" borderId="12" applyNumberFormat="0" applyAlignment="0" applyProtection="0">
      <alignment vertical="center"/>
    </xf>
    <xf numFmtId="0" fontId="95" fillId="0" borderId="21" applyNumberFormat="0" applyFill="0" applyAlignment="0" applyProtection="0">
      <alignment vertical="center"/>
    </xf>
    <xf numFmtId="0" fontId="86" fillId="56"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78" fillId="9" borderId="0" applyNumberFormat="0" applyBorder="0" applyAlignment="0" applyProtection="0">
      <alignment vertical="center"/>
    </xf>
    <xf numFmtId="0" fontId="8" fillId="54"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54" borderId="0" applyNumberFormat="0" applyBorder="0" applyAlignment="0" applyProtection="0">
      <alignment vertical="center"/>
    </xf>
    <xf numFmtId="0" fontId="95" fillId="0" borderId="21" applyNumberFormat="0" applyFill="0" applyAlignment="0" applyProtection="0">
      <alignment vertical="center"/>
    </xf>
    <xf numFmtId="0" fontId="111" fillId="9" borderId="0" applyNumberFormat="0" applyBorder="0" applyAlignment="0" applyProtection="0">
      <alignment vertical="center"/>
    </xf>
    <xf numFmtId="0" fontId="8" fillId="54" borderId="0" applyNumberFormat="0" applyBorder="0" applyAlignment="0" applyProtection="0">
      <alignment vertical="center"/>
    </xf>
    <xf numFmtId="0" fontId="8" fillId="27"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115" fillId="0" borderId="0" applyNumberFormat="0" applyFill="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115" fillId="0" borderId="0" applyNumberFormat="0" applyFill="0" applyBorder="0" applyAlignment="0" applyProtection="0">
      <alignment vertical="center"/>
    </xf>
    <xf numFmtId="0" fontId="8" fillId="41" borderId="0" applyNumberFormat="0" applyBorder="0" applyAlignment="0" applyProtection="0">
      <alignment vertical="center"/>
    </xf>
    <xf numFmtId="0" fontId="77" fillId="8"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115" fillId="0" borderId="0" applyNumberFormat="0" applyFill="0" applyBorder="0" applyAlignment="0" applyProtection="0">
      <alignment vertical="center"/>
    </xf>
    <xf numFmtId="0" fontId="78" fillId="9" borderId="0" applyNumberFormat="0" applyBorder="0" applyAlignment="0" applyProtection="0">
      <alignment vertical="center"/>
    </xf>
    <xf numFmtId="0" fontId="8" fillId="57" borderId="0" applyNumberFormat="0" applyBorder="0" applyAlignment="0" applyProtection="0">
      <alignment vertical="center"/>
    </xf>
    <xf numFmtId="0" fontId="86" fillId="15" borderId="0" applyNumberFormat="0" applyBorder="0" applyAlignment="0" applyProtection="0">
      <alignment vertical="center"/>
    </xf>
    <xf numFmtId="0" fontId="77" fillId="8" borderId="0" applyNumberFormat="0" applyBorder="0" applyAlignment="0" applyProtection="0">
      <alignment vertical="center"/>
    </xf>
    <xf numFmtId="0" fontId="8" fillId="57" borderId="0" applyNumberFormat="0" applyBorder="0" applyAlignment="0" applyProtection="0">
      <alignment vertical="center"/>
    </xf>
    <xf numFmtId="0" fontId="78" fillId="9" borderId="0" applyNumberFormat="0" applyBorder="0" applyAlignment="0" applyProtection="0">
      <alignment vertical="center"/>
    </xf>
    <xf numFmtId="0" fontId="113" fillId="0" borderId="0" applyNumberFormat="0" applyFill="0" applyBorder="0" applyAlignment="0" applyProtection="0">
      <alignment vertical="center"/>
    </xf>
    <xf numFmtId="0" fontId="86" fillId="20" borderId="0" applyNumberFormat="0" applyBorder="0" applyAlignment="0" applyProtection="0">
      <alignment vertical="center"/>
    </xf>
    <xf numFmtId="0" fontId="8" fillId="57" borderId="0" applyNumberFormat="0" applyBorder="0" applyAlignment="0" applyProtection="0">
      <alignment vertical="center"/>
    </xf>
    <xf numFmtId="0" fontId="45" fillId="0" borderId="0"/>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57"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43" fontId="6" fillId="0" borderId="0" applyFont="0" applyFill="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77" fillId="8" borderId="0" applyNumberFormat="0" applyBorder="0" applyAlignment="0" applyProtection="0">
      <alignment vertical="center"/>
    </xf>
    <xf numFmtId="0" fontId="86" fillId="21"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6" fillId="0" borderId="0">
      <alignment vertical="center"/>
    </xf>
    <xf numFmtId="0" fontId="8" fillId="0" borderId="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8" fillId="17" borderId="0" applyNumberFormat="0" applyBorder="0" applyAlignment="0" applyProtection="0">
      <alignment vertical="center"/>
    </xf>
    <xf numFmtId="0" fontId="77" fillId="8" borderId="0" applyNumberFormat="0" applyBorder="0" applyAlignment="0" applyProtection="0">
      <alignment vertical="center"/>
    </xf>
    <xf numFmtId="0" fontId="8" fillId="17"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 fillId="17" borderId="0" applyNumberFormat="0" applyBorder="0" applyAlignment="0" applyProtection="0">
      <alignment vertical="center"/>
    </xf>
    <xf numFmtId="0" fontId="115" fillId="0" borderId="0" applyNumberFormat="0" applyFill="0" applyBorder="0" applyAlignment="0" applyProtection="0">
      <alignment vertical="center"/>
    </xf>
    <xf numFmtId="0" fontId="77" fillId="8"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5" fillId="0" borderId="0"/>
    <xf numFmtId="0" fontId="8" fillId="54" borderId="0" applyNumberFormat="0" applyBorder="0" applyAlignment="0" applyProtection="0">
      <alignment vertical="center"/>
    </xf>
    <xf numFmtId="0" fontId="77" fillId="8" borderId="0" applyNumberFormat="0" applyBorder="0" applyAlignment="0" applyProtection="0">
      <alignment vertical="center"/>
    </xf>
    <xf numFmtId="0" fontId="8" fillId="54" borderId="0" applyNumberFormat="0" applyBorder="0" applyAlignment="0" applyProtection="0">
      <alignment vertical="center"/>
    </xf>
    <xf numFmtId="0" fontId="45" fillId="0" borderId="0"/>
    <xf numFmtId="0" fontId="8" fillId="54" borderId="0" applyNumberFormat="0" applyBorder="0" applyAlignment="0" applyProtection="0">
      <alignment vertical="center"/>
    </xf>
    <xf numFmtId="0" fontId="86" fillId="15" borderId="0" applyNumberFormat="0" applyBorder="0" applyAlignment="0" applyProtection="0">
      <alignment vertical="center"/>
    </xf>
    <xf numFmtId="0" fontId="109" fillId="52" borderId="0" applyNumberFormat="0" applyBorder="0" applyAlignment="0" applyProtection="0">
      <alignment vertical="center"/>
    </xf>
    <xf numFmtId="0" fontId="86" fillId="56" borderId="0" applyNumberFormat="0" applyBorder="0" applyAlignment="0" applyProtection="0">
      <alignment vertical="center"/>
    </xf>
    <xf numFmtId="0" fontId="80" fillId="9" borderId="0" applyNumberFormat="0" applyBorder="0" applyAlignment="0" applyProtection="0">
      <alignment vertical="center"/>
    </xf>
    <xf numFmtId="0" fontId="8" fillId="54" borderId="0" applyNumberFormat="0" applyBorder="0" applyAlignment="0" applyProtection="0">
      <alignment vertical="center"/>
    </xf>
    <xf numFmtId="0" fontId="112" fillId="0" borderId="22" applyNumberFormat="0" applyFill="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12" fillId="0" borderId="22" applyNumberFormat="0" applyFill="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113" fillId="0" borderId="0" applyNumberFormat="0" applyFill="0" applyBorder="0" applyAlignment="0" applyProtection="0">
      <alignment vertical="center"/>
    </xf>
    <xf numFmtId="0" fontId="78" fillId="9" borderId="0" applyNumberFormat="0" applyBorder="0" applyAlignment="0" applyProtection="0">
      <alignment vertical="center"/>
    </xf>
    <xf numFmtId="0" fontId="8" fillId="27" borderId="0" applyNumberFormat="0" applyBorder="0" applyAlignment="0" applyProtection="0">
      <alignment vertical="center"/>
    </xf>
    <xf numFmtId="0" fontId="116" fillId="0" borderId="24" applyNumberFormat="0" applyFill="0" applyAlignment="0" applyProtection="0">
      <alignment vertical="center"/>
    </xf>
    <xf numFmtId="0" fontId="8" fillId="27"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41" borderId="0" applyNumberFormat="0" applyBorder="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6" fillId="0" borderId="0">
      <alignment vertical="center"/>
    </xf>
    <xf numFmtId="0" fontId="117" fillId="58" borderId="25" applyNumberFormat="0" applyAlignment="0" applyProtection="0">
      <alignment vertical="center"/>
    </xf>
    <xf numFmtId="0" fontId="45" fillId="0" borderId="0"/>
    <xf numFmtId="0" fontId="45" fillId="0" borderId="0"/>
    <xf numFmtId="0" fontId="8" fillId="41"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41" borderId="0" applyNumberFormat="0" applyBorder="0" applyAlignment="0" applyProtection="0">
      <alignment vertical="center"/>
    </xf>
    <xf numFmtId="0" fontId="83" fillId="8" borderId="0" applyNumberFormat="0" applyBorder="0" applyAlignment="0" applyProtection="0">
      <alignment vertical="center"/>
    </xf>
    <xf numFmtId="9" fontId="8" fillId="0" borderId="0" applyFont="0" applyFill="0" applyBorder="0" applyAlignment="0" applyProtection="0">
      <alignment vertical="center"/>
    </xf>
    <xf numFmtId="0" fontId="8" fillId="41"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41"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57" borderId="0" applyNumberFormat="0" applyBorder="0" applyAlignment="0" applyProtection="0">
      <alignment vertical="center"/>
    </xf>
    <xf numFmtId="0" fontId="78" fillId="9" borderId="0" applyNumberFormat="0" applyBorder="0" applyAlignment="0" applyProtection="0">
      <alignment vertical="center"/>
    </xf>
    <xf numFmtId="0" fontId="109" fillId="52" borderId="0" applyNumberFormat="0" applyBorder="0" applyAlignment="0" applyProtection="0">
      <alignment vertical="center"/>
    </xf>
    <xf numFmtId="0" fontId="78" fillId="9"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6" fillId="59"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57" borderId="0" applyNumberFormat="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86" fillId="17" borderId="0" applyNumberFormat="0" applyBorder="0" applyAlignment="0" applyProtection="0">
      <alignment vertical="center"/>
    </xf>
    <xf numFmtId="0" fontId="78" fillId="9" borderId="0" applyNumberFormat="0" applyBorder="0" applyAlignment="0" applyProtection="0">
      <alignment vertical="center"/>
    </xf>
    <xf numFmtId="0" fontId="113" fillId="0" borderId="0" applyNumberFormat="0" applyFill="0" applyBorder="0" applyAlignment="0" applyProtection="0">
      <alignment vertical="center"/>
    </xf>
    <xf numFmtId="0" fontId="77" fillId="8" borderId="0" applyNumberFormat="0" applyBorder="0" applyAlignment="0" applyProtection="0">
      <alignment vertical="center"/>
    </xf>
    <xf numFmtId="0" fontId="86" fillId="17" borderId="0" applyNumberFormat="0" applyBorder="0" applyAlignment="0" applyProtection="0">
      <alignment vertical="center"/>
    </xf>
    <xf numFmtId="0" fontId="86" fillId="54" borderId="0" applyNumberFormat="0" applyBorder="0" applyAlignment="0" applyProtection="0">
      <alignment vertical="center"/>
    </xf>
    <xf numFmtId="0" fontId="45" fillId="0" borderId="0"/>
    <xf numFmtId="0" fontId="116" fillId="0" borderId="24" applyNumberFormat="0" applyFill="0" applyAlignment="0" applyProtection="0">
      <alignment vertical="center"/>
    </xf>
    <xf numFmtId="0" fontId="78" fillId="9" borderId="0" applyNumberFormat="0" applyBorder="0" applyAlignment="0" applyProtection="0">
      <alignment vertical="center"/>
    </xf>
    <xf numFmtId="0" fontId="86" fillId="54" borderId="0" applyNumberFormat="0" applyBorder="0" applyAlignment="0" applyProtection="0">
      <alignment vertical="center"/>
    </xf>
    <xf numFmtId="0" fontId="45" fillId="0" borderId="0"/>
    <xf numFmtId="0" fontId="86" fillId="54" borderId="0" applyNumberFormat="0" applyBorder="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86" fillId="15" borderId="0" applyNumberFormat="0" applyBorder="0" applyAlignment="0" applyProtection="0">
      <alignment vertical="center"/>
    </xf>
    <xf numFmtId="0" fontId="86" fillId="47" borderId="0" applyNumberFormat="0" applyBorder="0" applyAlignment="0" applyProtection="0">
      <alignment vertical="center"/>
    </xf>
    <xf numFmtId="0" fontId="86" fillId="15" borderId="0" applyNumberFormat="0" applyBorder="0" applyAlignment="0" applyProtection="0">
      <alignment vertical="center"/>
    </xf>
    <xf numFmtId="0" fontId="118" fillId="0" borderId="0"/>
    <xf numFmtId="0" fontId="86" fillId="47" borderId="0" applyNumberFormat="0" applyBorder="0" applyAlignment="0" applyProtection="0">
      <alignment vertical="center"/>
    </xf>
    <xf numFmtId="0" fontId="86" fillId="20"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77" fillId="8" borderId="0" applyNumberFormat="0" applyBorder="0" applyAlignment="0" applyProtection="0">
      <alignment vertical="center"/>
    </xf>
    <xf numFmtId="0" fontId="86" fillId="17" borderId="0" applyNumberFormat="0" applyBorder="0" applyAlignment="0" applyProtection="0">
      <alignment vertical="center"/>
    </xf>
    <xf numFmtId="0" fontId="86" fillId="15" borderId="0" applyNumberFormat="0" applyBorder="0" applyAlignment="0" applyProtection="0">
      <alignment vertical="center"/>
    </xf>
    <xf numFmtId="0" fontId="86" fillId="59" borderId="0" applyNumberFormat="0" applyBorder="0" applyAlignment="0" applyProtection="0">
      <alignment vertical="center"/>
    </xf>
    <xf numFmtId="0" fontId="86" fillId="15" borderId="0" applyNumberFormat="0" applyBorder="0" applyAlignment="0" applyProtection="0">
      <alignment vertical="center"/>
    </xf>
    <xf numFmtId="0" fontId="86" fillId="59" borderId="0" applyNumberFormat="0" applyBorder="0" applyAlignment="0" applyProtection="0">
      <alignment vertical="center"/>
    </xf>
    <xf numFmtId="0" fontId="78" fillId="9" borderId="0" applyNumberFormat="0" applyBorder="0" applyAlignment="0" applyProtection="0">
      <alignment vertical="center"/>
    </xf>
    <xf numFmtId="0" fontId="95" fillId="0" borderId="0" applyNumberFormat="0" applyFill="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77" fillId="8" borderId="0" applyNumberFormat="0" applyBorder="0" applyAlignment="0" applyProtection="0">
      <alignment vertical="center"/>
    </xf>
    <xf numFmtId="0" fontId="95" fillId="0" borderId="0" applyNumberFormat="0" applyFill="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6" fillId="20"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77" fillId="8" borderId="0" applyNumberFormat="0" applyBorder="0" applyAlignment="0" applyProtection="0">
      <alignment vertical="center"/>
    </xf>
    <xf numFmtId="0" fontId="86" fillId="20" borderId="0" applyNumberFormat="0" applyBorder="0" applyAlignment="0" applyProtection="0">
      <alignment vertical="center"/>
    </xf>
    <xf numFmtId="0" fontId="45" fillId="0" borderId="0"/>
    <xf numFmtId="0" fontId="86" fillId="20" borderId="0" applyNumberFormat="0" applyBorder="0" applyAlignment="0" applyProtection="0">
      <alignment vertical="center"/>
    </xf>
    <xf numFmtId="0" fontId="83" fillId="8" borderId="0" applyNumberFormat="0" applyBorder="0" applyAlignment="0" applyProtection="0">
      <alignment vertical="center"/>
    </xf>
    <xf numFmtId="0" fontId="78" fillId="9"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78" fillId="9" borderId="0" applyNumberFormat="0" applyBorder="0" applyAlignment="0" applyProtection="0">
      <alignment vertical="center"/>
    </xf>
    <xf numFmtId="0" fontId="86" fillId="54" borderId="0" applyNumberFormat="0" applyBorder="0" applyAlignment="0" applyProtection="0">
      <alignment vertical="center"/>
    </xf>
    <xf numFmtId="0" fontId="77" fillId="8" borderId="0" applyNumberFormat="0" applyBorder="0" applyAlignment="0" applyProtection="0">
      <alignment vertical="center"/>
    </xf>
    <xf numFmtId="0" fontId="110" fillId="9" borderId="0" applyNumberFormat="0" applyBorder="0" applyAlignment="0" applyProtection="0">
      <alignment vertical="center"/>
    </xf>
    <xf numFmtId="0" fontId="86" fillId="54" borderId="0" applyNumberFormat="0" applyBorder="0" applyAlignment="0" applyProtection="0">
      <alignment vertical="center"/>
    </xf>
    <xf numFmtId="0" fontId="92" fillId="0" borderId="0" applyNumberFormat="0" applyFill="0" applyBorder="0" applyAlignment="0" applyProtection="0">
      <alignment vertical="center"/>
    </xf>
    <xf numFmtId="9" fontId="8" fillId="0" borderId="0" applyFont="0" applyFill="0" applyBorder="0" applyAlignment="0" applyProtection="0">
      <alignment vertical="center"/>
    </xf>
    <xf numFmtId="0" fontId="86" fillId="54" borderId="0" applyNumberFormat="0" applyBorder="0" applyAlignment="0" applyProtection="0">
      <alignment vertical="center"/>
    </xf>
    <xf numFmtId="43" fontId="8" fillId="0" borderId="0" applyFont="0" applyFill="0" applyBorder="0" applyAlignment="0" applyProtection="0">
      <alignment vertical="center"/>
    </xf>
    <xf numFmtId="0" fontId="77" fillId="8" borderId="0" applyNumberFormat="0" applyBorder="0" applyAlignment="0" applyProtection="0">
      <alignment vertical="center"/>
    </xf>
    <xf numFmtId="0" fontId="95" fillId="0" borderId="0" applyNumberFormat="0" applyFill="0" applyBorder="0" applyAlignment="0" applyProtection="0">
      <alignment vertical="center"/>
    </xf>
    <xf numFmtId="0" fontId="86" fillId="54" borderId="0" applyNumberFormat="0" applyBorder="0" applyAlignment="0" applyProtection="0">
      <alignment vertical="center"/>
    </xf>
    <xf numFmtId="0" fontId="109" fillId="52"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22" borderId="14" applyNumberFormat="0" applyFont="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119" fillId="0" borderId="26"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9" fontId="45" fillId="0" borderId="0" applyFont="0" applyFill="0" applyBorder="0" applyAlignment="0" applyProtection="0"/>
    <xf numFmtId="0" fontId="86" fillId="15"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9" fontId="8" fillId="0" borderId="0" applyFont="0" applyFill="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45" fillId="0" borderId="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6" fillId="59" borderId="0" applyNumberFormat="0" applyBorder="0" applyAlignment="0" applyProtection="0">
      <alignment vertical="center"/>
    </xf>
    <xf numFmtId="0" fontId="86" fillId="59" borderId="0" applyNumberFormat="0" applyBorder="0" applyAlignment="0" applyProtection="0">
      <alignment vertical="center"/>
    </xf>
    <xf numFmtId="0" fontId="86" fillId="5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86" fillId="5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45" fillId="0" borderId="0"/>
    <xf numFmtId="0" fontId="8" fillId="0" borderId="0">
      <alignment vertical="center"/>
    </xf>
    <xf numFmtId="0" fontId="120" fillId="0" borderId="0">
      <alignment vertical="center"/>
    </xf>
    <xf numFmtId="0" fontId="86" fillId="59" borderId="0" applyNumberFormat="0" applyBorder="0" applyAlignment="0" applyProtection="0">
      <alignment vertical="center"/>
    </xf>
    <xf numFmtId="0" fontId="78" fillId="9" borderId="0" applyNumberFormat="0" applyBorder="0" applyAlignment="0" applyProtection="0">
      <alignment vertical="center"/>
    </xf>
    <xf numFmtId="0" fontId="86" fillId="59" borderId="0" applyNumberFormat="0" applyBorder="0" applyAlignment="0" applyProtection="0">
      <alignment vertical="center"/>
    </xf>
    <xf numFmtId="0" fontId="78" fillId="9" borderId="0" applyNumberFormat="0" applyBorder="0" applyAlignment="0" applyProtection="0">
      <alignment vertical="center"/>
    </xf>
    <xf numFmtId="0" fontId="86" fillId="5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6" fillId="59" borderId="0" applyNumberFormat="0" applyBorder="0" applyAlignment="0" applyProtection="0">
      <alignment vertical="center"/>
    </xf>
    <xf numFmtId="0" fontId="77" fillId="8" borderId="0" applyNumberFormat="0" applyBorder="0" applyAlignment="0" applyProtection="0">
      <alignment vertical="center"/>
    </xf>
    <xf numFmtId="0" fontId="86" fillId="21" borderId="0" applyNumberFormat="0" applyBorder="0" applyAlignment="0" applyProtection="0">
      <alignment vertical="center"/>
    </xf>
    <xf numFmtId="0" fontId="8" fillId="0" borderId="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6" fillId="21" borderId="0" applyNumberFormat="0" applyBorder="0" applyAlignment="0" applyProtection="0">
      <alignment vertical="center"/>
    </xf>
    <xf numFmtId="0" fontId="78" fillId="9" borderId="0" applyNumberFormat="0" applyBorder="0" applyAlignment="0" applyProtection="0">
      <alignment vertical="center"/>
    </xf>
    <xf numFmtId="0" fontId="86" fillId="33" borderId="0" applyNumberFormat="0" applyBorder="0" applyAlignment="0" applyProtection="0">
      <alignment vertical="center"/>
    </xf>
    <xf numFmtId="0" fontId="8" fillId="0" borderId="0">
      <alignment vertical="center"/>
    </xf>
    <xf numFmtId="0" fontId="86" fillId="33" borderId="0" applyNumberFormat="0" applyBorder="0" applyAlignment="0" applyProtection="0">
      <alignment vertical="center"/>
    </xf>
    <xf numFmtId="0" fontId="45" fillId="0" borderId="0"/>
    <xf numFmtId="0" fontId="86" fillId="56" borderId="0" applyNumberFormat="0" applyBorder="0" applyAlignment="0" applyProtection="0">
      <alignment vertical="center"/>
    </xf>
    <xf numFmtId="0" fontId="78" fillId="9"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78" fillId="9" borderId="0" applyNumberFormat="0" applyBorder="0" applyAlignment="0" applyProtection="0">
      <alignment vertical="center"/>
    </xf>
    <xf numFmtId="0" fontId="86" fillId="24" borderId="0" applyNumberFormat="0" applyBorder="0" applyAlignment="0" applyProtection="0">
      <alignment vertical="center"/>
    </xf>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78" fillId="9" borderId="0" applyNumberFormat="0" applyBorder="0" applyAlignment="0" applyProtection="0">
      <alignment vertical="center"/>
    </xf>
    <xf numFmtId="0" fontId="86" fillId="47" borderId="0" applyNumberFormat="0" applyBorder="0" applyAlignment="0" applyProtection="0">
      <alignment vertical="center"/>
    </xf>
    <xf numFmtId="0" fontId="78" fillId="9" borderId="0" applyNumberFormat="0" applyBorder="0" applyAlignment="0" applyProtection="0">
      <alignment vertical="center"/>
    </xf>
    <xf numFmtId="0" fontId="8" fillId="0" borderId="0">
      <alignment vertical="center"/>
    </xf>
    <xf numFmtId="0" fontId="86" fillId="24" borderId="0" applyNumberFormat="0" applyBorder="0" applyAlignment="0" applyProtection="0">
      <alignment vertical="center"/>
    </xf>
    <xf numFmtId="0" fontId="86" fillId="21"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9" fillId="6" borderId="12" applyNumberFormat="0" applyAlignment="0" applyProtection="0">
      <alignment vertical="center"/>
    </xf>
    <xf numFmtId="37" fontId="121" fillId="0" borderId="0"/>
    <xf numFmtId="0" fontId="89" fillId="6" borderId="12" applyNumberFormat="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117" fillId="58" borderId="25" applyNumberFormat="0" applyAlignment="0" applyProtection="0">
      <alignment vertical="center"/>
    </xf>
    <xf numFmtId="0" fontId="45" fillId="0" borderId="0"/>
    <xf numFmtId="0" fontId="78" fillId="9"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117" fillId="58" borderId="25" applyNumberFormat="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92" fillId="0" borderId="0" applyNumberFormat="0" applyFill="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6" fillId="0" borderId="0">
      <alignment vertical="center"/>
    </xf>
    <xf numFmtId="0" fontId="45" fillId="0" borderId="0"/>
    <xf numFmtId="0" fontId="45" fillId="0" borderId="0"/>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119" fillId="0" borderId="26" applyNumberFormat="0" applyFill="0" applyAlignment="0" applyProtection="0">
      <alignment vertical="center"/>
    </xf>
    <xf numFmtId="0" fontId="119" fillId="0" borderId="26" applyNumberFormat="0" applyFill="0" applyAlignment="0" applyProtection="0">
      <alignment vertical="center"/>
    </xf>
    <xf numFmtId="0" fontId="119" fillId="0" borderId="26" applyNumberFormat="0" applyFill="0" applyAlignment="0" applyProtection="0">
      <alignment vertical="center"/>
    </xf>
    <xf numFmtId="0" fontId="78" fillId="9" borderId="0" applyNumberFormat="0" applyBorder="0" applyAlignment="0" applyProtection="0">
      <alignment vertical="center"/>
    </xf>
    <xf numFmtId="0" fontId="114" fillId="0" borderId="23" applyNumberFormat="0" applyFill="0" applyAlignment="0" applyProtection="0">
      <alignment vertical="center"/>
    </xf>
    <xf numFmtId="0" fontId="77" fillId="8" borderId="0" applyNumberFormat="0" applyBorder="0" applyAlignment="0" applyProtection="0">
      <alignment vertical="center"/>
    </xf>
    <xf numFmtId="0" fontId="119" fillId="0" borderId="26"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95" fillId="0" borderId="21" applyNumberFormat="0" applyFill="0" applyAlignment="0" applyProtection="0">
      <alignment vertical="center"/>
    </xf>
    <xf numFmtId="0" fontId="109" fillId="52" borderId="0" applyNumberFormat="0" applyBorder="0" applyAlignment="0" applyProtection="0">
      <alignment vertical="center"/>
    </xf>
    <xf numFmtId="0" fontId="122" fillId="0" borderId="0"/>
    <xf numFmtId="9" fontId="123" fillId="0" borderId="0" applyFont="0" applyFill="0" applyBorder="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6" fillId="0" borderId="0">
      <alignment vertical="center"/>
    </xf>
    <xf numFmtId="0" fontId="82" fillId="6" borderId="11" applyNumberFormat="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82" fillId="6" borderId="11" applyNumberFormat="0" applyAlignment="0" applyProtection="0">
      <alignment vertical="center"/>
    </xf>
    <xf numFmtId="0" fontId="45" fillId="0" borderId="0"/>
    <xf numFmtId="0" fontId="113" fillId="0" borderId="0" applyNumberFormat="0" applyFill="0" applyBorder="0" applyAlignment="0" applyProtection="0">
      <alignment vertical="center"/>
    </xf>
    <xf numFmtId="0" fontId="116" fillId="0" borderId="24" applyNumberFormat="0" applyFill="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116" fillId="0" borderId="24" applyNumberFormat="0" applyFill="0" applyAlignment="0" applyProtection="0">
      <alignment vertical="center"/>
    </xf>
    <xf numFmtId="0" fontId="116" fillId="0" borderId="24" applyNumberFormat="0" applyFill="0" applyAlignment="0" applyProtection="0">
      <alignment vertical="center"/>
    </xf>
    <xf numFmtId="0" fontId="115" fillId="0" borderId="0" applyNumberFormat="0" applyFill="0" applyBorder="0" applyAlignment="0" applyProtection="0">
      <alignment vertical="center"/>
    </xf>
    <xf numFmtId="0" fontId="110" fillId="9" borderId="0" applyNumberFormat="0" applyBorder="0" applyAlignment="0" applyProtection="0">
      <alignment vertical="center"/>
    </xf>
    <xf numFmtId="0" fontId="115" fillId="0" borderId="0" applyNumberForma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5" fillId="0" borderId="0" applyNumberFormat="0" applyFill="0" applyBorder="0" applyAlignment="0" applyProtection="0">
      <alignment vertical="center"/>
    </xf>
    <xf numFmtId="9" fontId="8" fillId="0" borderId="0" applyFont="0" applyFill="0" applyBorder="0" applyAlignment="0" applyProtection="0">
      <alignment vertical="center"/>
    </xf>
    <xf numFmtId="0" fontId="45" fillId="0" borderId="0"/>
    <xf numFmtId="0" fontId="78" fillId="9" borderId="0" applyNumberFormat="0" applyBorder="0" applyAlignment="0" applyProtection="0">
      <alignment vertical="center"/>
    </xf>
    <xf numFmtId="0" fontId="77" fillId="8" borderId="0" applyNumberFormat="0" applyBorder="0" applyAlignment="0" applyProtection="0">
      <alignment vertical="center"/>
    </xf>
    <xf numFmtId="9" fontId="123" fillId="0" borderId="0" applyFont="0" applyFill="0" applyBorder="0" applyAlignment="0" applyProtection="0">
      <alignment vertical="center"/>
    </xf>
    <xf numFmtId="9" fontId="8" fillId="0" borderId="0" applyFont="0" applyFill="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5" fillId="0" borderId="21" applyNumberFormat="0" applyFill="0" applyAlignment="0" applyProtection="0">
      <alignment vertical="center"/>
    </xf>
    <xf numFmtId="0" fontId="77" fillId="8" borderId="0" applyNumberFormat="0" applyBorder="0" applyAlignment="0" applyProtection="0">
      <alignment vertical="center"/>
    </xf>
    <xf numFmtId="9" fontId="8" fillId="0" borderId="0" applyFont="0" applyFill="0" applyBorder="0" applyAlignment="0" applyProtection="0">
      <alignment vertical="center"/>
    </xf>
    <xf numFmtId="0" fontId="77" fillId="8" borderId="0" applyNumberFormat="0" applyBorder="0" applyAlignment="0" applyProtection="0">
      <alignment vertical="center"/>
    </xf>
    <xf numFmtId="0" fontId="119" fillId="0" borderId="26" applyNumberFormat="0" applyFill="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9" fontId="45" fillId="0" borderId="0" applyFont="0" applyFill="0" applyBorder="0" applyAlignment="0" applyProtection="0"/>
    <xf numFmtId="0" fontId="117" fillId="58" borderId="25" applyNumberFormat="0" applyAlignment="0" applyProtection="0">
      <alignment vertical="center"/>
    </xf>
    <xf numFmtId="9" fontId="8" fillId="0" borderId="0" applyFont="0" applyFill="0" applyBorder="0" applyAlignment="0" applyProtection="0">
      <alignment vertical="center"/>
    </xf>
    <xf numFmtId="0" fontId="8" fillId="0" borderId="0"/>
    <xf numFmtId="0" fontId="95" fillId="0" borderId="21" applyNumberFormat="0" applyFill="0" applyAlignment="0" applyProtection="0">
      <alignment vertical="center"/>
    </xf>
    <xf numFmtId="0" fontId="92" fillId="0" borderId="0" applyNumberFormat="0" applyFill="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9" fontId="8" fillId="0" borderId="0" applyFont="0" applyFill="0" applyBorder="0" applyAlignment="0" applyProtection="0">
      <alignment vertical="center"/>
    </xf>
    <xf numFmtId="0" fontId="78" fillId="9" borderId="0" applyNumberFormat="0" applyBorder="0" applyAlignment="0" applyProtection="0">
      <alignment vertical="center"/>
    </xf>
    <xf numFmtId="0" fontId="119" fillId="0" borderId="26" applyNumberFormat="0" applyFill="0" applyAlignment="0" applyProtection="0">
      <alignment vertical="center"/>
    </xf>
    <xf numFmtId="0" fontId="119" fillId="0" borderId="26"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119" fillId="0" borderId="26"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9" fillId="0" borderId="26" applyNumberFormat="0" applyFill="0" applyAlignment="0" applyProtection="0">
      <alignment vertical="center"/>
    </xf>
    <xf numFmtId="0" fontId="45" fillId="0" borderId="0"/>
    <xf numFmtId="0" fontId="114" fillId="0" borderId="23" applyNumberFormat="0" applyFill="0" applyAlignment="0" applyProtection="0">
      <alignment vertical="center"/>
    </xf>
    <xf numFmtId="0" fontId="80" fillId="9" borderId="0" applyNumberFormat="0" applyBorder="0" applyAlignment="0" applyProtection="0">
      <alignment vertical="center"/>
    </xf>
    <xf numFmtId="0" fontId="114" fillId="0" borderId="23" applyNumberFormat="0" applyFill="0" applyAlignment="0" applyProtection="0">
      <alignment vertical="center"/>
    </xf>
    <xf numFmtId="0" fontId="114" fillId="0" borderId="23" applyNumberFormat="0" applyFill="0" applyAlignment="0" applyProtection="0">
      <alignment vertical="center"/>
    </xf>
    <xf numFmtId="0" fontId="8" fillId="0" borderId="0">
      <alignment vertical="center"/>
    </xf>
    <xf numFmtId="0" fontId="114" fillId="0" borderId="23" applyNumberFormat="0" applyFill="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114" fillId="0" borderId="23" applyNumberFormat="0" applyFill="0" applyAlignment="0" applyProtection="0">
      <alignment vertical="center"/>
    </xf>
    <xf numFmtId="0" fontId="77" fillId="8" borderId="0" applyNumberFormat="0" applyBorder="0" applyAlignment="0" applyProtection="0">
      <alignment vertical="center"/>
    </xf>
    <xf numFmtId="0" fontId="114" fillId="0" borderId="23"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4" fillId="0" borderId="23" applyNumberFormat="0" applyFill="0" applyAlignment="0" applyProtection="0">
      <alignment vertical="center"/>
    </xf>
    <xf numFmtId="0" fontId="95" fillId="0" borderId="21" applyNumberFormat="0" applyFill="0" applyAlignment="0" applyProtection="0">
      <alignment vertical="center"/>
    </xf>
    <xf numFmtId="0" fontId="111" fillId="9" borderId="0" applyNumberFormat="0" applyBorder="0" applyAlignment="0" applyProtection="0">
      <alignment vertical="center"/>
    </xf>
    <xf numFmtId="0" fontId="95" fillId="0" borderId="21" applyNumberFormat="0" applyFill="0" applyAlignment="0" applyProtection="0">
      <alignment vertical="center"/>
    </xf>
    <xf numFmtId="43" fontId="8" fillId="0" borderId="0" applyFont="0" applyFill="0" applyBorder="0" applyAlignment="0" applyProtection="0">
      <alignment vertical="center"/>
    </xf>
    <xf numFmtId="0" fontId="95" fillId="0" borderId="0" applyNumberFormat="0" applyFill="0" applyBorder="0" applyAlignment="0" applyProtection="0">
      <alignment vertical="center"/>
    </xf>
    <xf numFmtId="0" fontId="45" fillId="0" borderId="0"/>
    <xf numFmtId="0" fontId="77" fillId="8" borderId="0" applyNumberFormat="0" applyBorder="0" applyAlignment="0" applyProtection="0">
      <alignment vertical="center"/>
    </xf>
    <xf numFmtId="0" fontId="95" fillId="0" borderId="0" applyNumberFormat="0" applyFill="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43" fontId="8" fillId="0" borderId="0" applyFont="0" applyFill="0" applyBorder="0" applyAlignment="0" applyProtection="0">
      <alignment vertical="center"/>
    </xf>
    <xf numFmtId="0" fontId="95"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9" fillId="6" borderId="12"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24"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110"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2" fillId="0" borderId="22"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0" borderId="0">
      <alignment vertical="center"/>
    </xf>
    <xf numFmtId="0" fontId="45"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22" borderId="14" applyNumberFormat="0" applyFont="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178" fontId="6" fillId="0" borderId="0" applyFon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6" fillId="24"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116" fillId="0" borderId="24"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9"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101" fillId="9" borderId="0" applyNumberFormat="0" applyBorder="0" applyAlignment="0" applyProtection="0">
      <alignment vertical="center"/>
    </xf>
    <xf numFmtId="0" fontId="8" fillId="0" borderId="0">
      <alignment vertical="center"/>
    </xf>
    <xf numFmtId="0" fontId="77" fillId="8" borderId="0" applyNumberFormat="0" applyBorder="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96" fillId="0" borderId="0"/>
    <xf numFmtId="0" fontId="115" fillId="0" borderId="0" applyNumberForma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7" fillId="58" borderId="25" applyNumberFormat="0" applyAlignment="0" applyProtection="0">
      <alignment vertical="center"/>
    </xf>
    <xf numFmtId="0" fontId="45" fillId="0" borderId="0"/>
    <xf numFmtId="0" fontId="45" fillId="0" borderId="0">
      <alignment vertical="center"/>
    </xf>
    <xf numFmtId="0" fontId="8"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3" fillId="8" borderId="0" applyNumberFormat="0" applyBorder="0" applyAlignment="0" applyProtection="0">
      <alignment vertical="center"/>
    </xf>
    <xf numFmtId="0" fontId="78" fillId="9" borderId="0" applyNumberFormat="0" applyBorder="0" applyAlignment="0" applyProtection="0">
      <alignment vertical="center"/>
    </xf>
    <xf numFmtId="0" fontId="86" fillId="33"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9" fillId="0" borderId="0"/>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8" fillId="0" borderId="0"/>
    <xf numFmtId="0" fontId="78" fillId="9" borderId="0" applyNumberFormat="0" applyBorder="0" applyAlignment="0" applyProtection="0">
      <alignment vertical="center"/>
    </xf>
    <xf numFmtId="0" fontId="9" fillId="0" borderId="0"/>
    <xf numFmtId="0" fontId="45" fillId="0" borderId="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78" fillId="9" borderId="0" applyNumberFormat="0" applyBorder="0" applyAlignment="0" applyProtection="0">
      <alignment vertical="center"/>
    </xf>
    <xf numFmtId="0" fontId="111"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181" fontId="6" fillId="0" borderId="0" applyFont="0" applyFill="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45" fillId="0" borderId="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84" fillId="13" borderId="12" applyNumberFormat="0" applyAlignment="0" applyProtection="0">
      <alignment vertical="center"/>
    </xf>
    <xf numFmtId="0" fontId="6" fillId="0" borderId="0"/>
    <xf numFmtId="0" fontId="78" fillId="9" borderId="0" applyNumberFormat="0" applyBorder="0" applyAlignment="0" applyProtection="0">
      <alignment vertical="center"/>
    </xf>
    <xf numFmtId="0" fontId="82" fillId="6" borderId="11" applyNumberFormat="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4" fillId="13" borderId="12" applyNumberFormat="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8"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181" fontId="45" fillId="0" borderId="0" applyFont="0" applyFill="0" applyBorder="0" applyAlignment="0" applyProtection="0"/>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0" borderId="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01"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0" borderId="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125"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1"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111"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22" borderId="14" applyNumberFormat="0" applyFont="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45" fillId="0" borderId="0"/>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45" fillId="0" borderId="0">
      <alignment vertical="center"/>
    </xf>
    <xf numFmtId="0" fontId="8"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 fillId="0" borderId="0"/>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116" fillId="0" borderId="24" applyNumberFormat="0" applyFill="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7" fillId="8" borderId="0" applyNumberFormat="0" applyBorder="0" applyAlignment="0" applyProtection="0">
      <alignment vertical="center"/>
    </xf>
    <xf numFmtId="0" fontId="9"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43" fontId="45" fillId="0" borderId="0" applyFont="0" applyFill="0" applyBorder="0" applyAlignment="0" applyProtection="0"/>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11" fillId="9" borderId="0" applyNumberFormat="0" applyBorder="0" applyAlignment="0" applyProtection="0">
      <alignment vertical="center"/>
    </xf>
    <xf numFmtId="0" fontId="77" fillId="8" borderId="0" applyNumberFormat="0" applyBorder="0" applyAlignment="0" applyProtection="0">
      <alignment vertical="center"/>
    </xf>
    <xf numFmtId="0" fontId="111" fillId="9" borderId="0" applyNumberFormat="0" applyBorder="0" applyAlignment="0" applyProtection="0">
      <alignment vertical="center"/>
    </xf>
    <xf numFmtId="0" fontId="111" fillId="9" borderId="0" applyNumberFormat="0" applyBorder="0" applyAlignment="0" applyProtection="0">
      <alignment vertical="center"/>
    </xf>
    <xf numFmtId="0" fontId="111" fillId="9" borderId="0" applyNumberFormat="0" applyBorder="0" applyAlignment="0" applyProtection="0">
      <alignment vertical="center"/>
    </xf>
    <xf numFmtId="180" fontId="45" fillId="0" borderId="0" applyFont="0" applyFill="0" applyBorder="0" applyAlignment="0" applyProtection="0"/>
    <xf numFmtId="0" fontId="77" fillId="8" borderId="0" applyNumberFormat="0" applyBorder="0" applyAlignment="0" applyProtection="0">
      <alignment vertical="center"/>
    </xf>
    <xf numFmtId="0" fontId="111" fillId="9" borderId="0" applyNumberFormat="0" applyBorder="0" applyAlignment="0" applyProtection="0">
      <alignment vertical="center"/>
    </xf>
    <xf numFmtId="0" fontId="77" fillId="8" borderId="0" applyNumberFormat="0" applyBorder="0" applyAlignment="0" applyProtection="0">
      <alignment vertical="center"/>
    </xf>
    <xf numFmtId="0" fontId="111" fillId="9" borderId="0" applyNumberFormat="0" applyBorder="0" applyAlignment="0" applyProtection="0">
      <alignment vertical="center"/>
    </xf>
    <xf numFmtId="0" fontId="77" fillId="8" borderId="0" applyNumberFormat="0" applyBorder="0" applyAlignment="0" applyProtection="0">
      <alignment vertical="center"/>
    </xf>
    <xf numFmtId="0" fontId="111" fillId="9" borderId="0" applyNumberFormat="0" applyBorder="0" applyAlignment="0" applyProtection="0">
      <alignment vertical="center"/>
    </xf>
    <xf numFmtId="0" fontId="111" fillId="9" borderId="0" applyNumberFormat="0" applyBorder="0" applyAlignment="0" applyProtection="0">
      <alignment vertical="center"/>
    </xf>
    <xf numFmtId="0" fontId="111" fillId="9" borderId="0" applyNumberFormat="0" applyBorder="0" applyAlignment="0" applyProtection="0">
      <alignment vertical="center"/>
    </xf>
    <xf numFmtId="0" fontId="86" fillId="56" borderId="0" applyNumberFormat="0" applyBorder="0" applyAlignment="0" applyProtection="0">
      <alignment vertical="center"/>
    </xf>
    <xf numFmtId="0" fontId="77" fillId="8" borderId="0" applyNumberFormat="0" applyBorder="0" applyAlignment="0" applyProtection="0">
      <alignment vertical="center"/>
    </xf>
    <xf numFmtId="0" fontId="111"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78" fillId="9" borderId="0" applyNumberFormat="0" applyBorder="0" applyAlignment="0" applyProtection="0">
      <alignment vertical="center"/>
    </xf>
    <xf numFmtId="0" fontId="80" fillId="9" borderId="0" applyNumberFormat="0" applyBorder="0" applyAlignment="0" applyProtection="0">
      <alignment vertical="center"/>
    </xf>
    <xf numFmtId="0" fontId="45" fillId="0" borderId="0"/>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86" fillId="21" borderId="0" applyNumberFormat="0" applyBorder="0" applyAlignment="0" applyProtection="0">
      <alignment vertical="center"/>
    </xf>
    <xf numFmtId="0" fontId="80"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01" fillId="9" borderId="0" applyNumberFormat="0" applyBorder="0" applyAlignment="0" applyProtection="0">
      <alignment vertical="center"/>
    </xf>
    <xf numFmtId="0" fontId="6" fillId="0" borderId="0">
      <alignment vertical="center"/>
    </xf>
    <xf numFmtId="0" fontId="78" fillId="9"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45" fillId="0" borderId="0"/>
    <xf numFmtId="0" fontId="78" fillId="9" borderId="0" applyNumberFormat="0" applyBorder="0" applyAlignment="0" applyProtection="0">
      <alignment vertical="center"/>
    </xf>
    <xf numFmtId="0" fontId="9" fillId="0" borderId="0"/>
    <xf numFmtId="0" fontId="78" fillId="9" borderId="0" applyNumberFormat="0" applyBorder="0" applyAlignment="0" applyProtection="0">
      <alignment vertical="center"/>
    </xf>
    <xf numFmtId="0" fontId="8" fillId="0" borderId="0">
      <alignment vertical="center"/>
    </xf>
    <xf numFmtId="0" fontId="78" fillId="9" borderId="0" applyNumberFormat="0" applyBorder="0" applyAlignment="0" applyProtection="0">
      <alignment vertical="center"/>
    </xf>
    <xf numFmtId="0" fontId="6" fillId="0" borderId="0">
      <alignment vertical="center"/>
    </xf>
    <xf numFmtId="0" fontId="117" fillId="58" borderId="25" applyNumberFormat="0" applyAlignment="0" applyProtection="0">
      <alignment vertical="center"/>
    </xf>
    <xf numFmtId="0" fontId="45" fillId="0" borderId="0"/>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45" fillId="0" borderId="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78"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6" fillId="0" borderId="0">
      <alignment vertical="center"/>
    </xf>
    <xf numFmtId="0" fontId="45" fillId="0" borderId="0"/>
    <xf numFmtId="0" fontId="45" fillId="0" borderId="0"/>
    <xf numFmtId="0" fontId="86" fillId="33"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6" fillId="0" borderId="0">
      <alignment vertical="center"/>
    </xf>
    <xf numFmtId="0" fontId="8" fillId="0" borderId="0">
      <alignment vertical="center"/>
    </xf>
    <xf numFmtId="0" fontId="45" fillId="0" borderId="0"/>
    <xf numFmtId="0" fontId="8" fillId="0" borderId="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116" fillId="0" borderId="24" applyNumberFormat="0" applyFill="0" applyAlignment="0" applyProtection="0">
      <alignment vertical="center"/>
    </xf>
    <xf numFmtId="0" fontId="45" fillId="0" borderId="0"/>
    <xf numFmtId="0" fontId="8" fillId="0" borderId="0">
      <alignment vertical="center"/>
    </xf>
    <xf numFmtId="0" fontId="8" fillId="0" borderId="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6" fillId="0" borderId="0">
      <alignment vertical="center"/>
    </xf>
    <xf numFmtId="0" fontId="6" fillId="0" borderId="0">
      <alignment vertical="center"/>
    </xf>
    <xf numFmtId="0" fontId="8" fillId="0" borderId="0">
      <alignment vertical="center"/>
    </xf>
    <xf numFmtId="0" fontId="8" fillId="0" borderId="0"/>
    <xf numFmtId="0" fontId="8" fillId="0" borderId="0"/>
    <xf numFmtId="0" fontId="86" fillId="47" borderId="0" applyNumberFormat="0" applyBorder="0" applyAlignment="0" applyProtection="0">
      <alignment vertical="center"/>
    </xf>
    <xf numFmtId="0" fontId="8" fillId="0" borderId="0"/>
    <xf numFmtId="0" fontId="45" fillId="0" borderId="0"/>
    <xf numFmtId="0" fontId="8" fillId="0" borderId="0">
      <alignment vertical="center"/>
    </xf>
    <xf numFmtId="0" fontId="6" fillId="0" borderId="0">
      <alignment vertical="center"/>
    </xf>
    <xf numFmtId="0" fontId="45" fillId="0" borderId="0"/>
    <xf numFmtId="0" fontId="6" fillId="0" borderId="0">
      <alignment vertical="center"/>
    </xf>
    <xf numFmtId="0" fontId="45" fillId="0" borderId="0"/>
    <xf numFmtId="0" fontId="117" fillId="58" borderId="25"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8" fillId="0" borderId="0"/>
    <xf numFmtId="0" fontId="45" fillId="0" borderId="0"/>
    <xf numFmtId="0" fontId="45" fillId="0" borderId="0"/>
    <xf numFmtId="0" fontId="45" fillId="0" borderId="0"/>
    <xf numFmtId="0" fontId="9" fillId="0" borderId="0"/>
    <xf numFmtId="0" fontId="77" fillId="8" borderId="0" applyNumberFormat="0" applyBorder="0" applyAlignment="0" applyProtection="0">
      <alignment vertical="center"/>
    </xf>
    <xf numFmtId="0" fontId="9" fillId="0" borderId="0"/>
    <xf numFmtId="0" fontId="45" fillId="0" borderId="0">
      <alignment vertical="center"/>
    </xf>
    <xf numFmtId="0" fontId="9" fillId="0" borderId="0"/>
    <xf numFmtId="0" fontId="45" fillId="0" borderId="0">
      <alignment vertical="center"/>
    </xf>
    <xf numFmtId="0" fontId="9" fillId="0" borderId="0"/>
    <xf numFmtId="0" fontId="8" fillId="0" borderId="0">
      <alignment vertical="center"/>
    </xf>
    <xf numFmtId="0" fontId="45" fillId="0" borderId="0"/>
    <xf numFmtId="0" fontId="45" fillId="0" borderId="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xf numFmtId="0" fontId="45" fillId="0" borderId="0"/>
    <xf numFmtId="0" fontId="45" fillId="0" borderId="0"/>
    <xf numFmtId="0" fontId="45" fillId="0" borderId="0"/>
    <xf numFmtId="0" fontId="45" fillId="0" borderId="0"/>
    <xf numFmtId="0" fontId="8" fillId="0" borderId="0"/>
    <xf numFmtId="0" fontId="77" fillId="8" borderId="0" applyNumberFormat="0" applyBorder="0" applyAlignment="0" applyProtection="0">
      <alignment vertical="center"/>
    </xf>
    <xf numFmtId="0" fontId="6" fillId="0" borderId="0">
      <alignment vertical="center"/>
    </xf>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alignment vertical="center"/>
    </xf>
    <xf numFmtId="0" fontId="45" fillId="0" borderId="0"/>
    <xf numFmtId="0" fontId="77" fillId="8" borderId="0" applyNumberFormat="0" applyBorder="0" applyAlignment="0" applyProtection="0">
      <alignment vertical="center"/>
    </xf>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8" fillId="0" borderId="0">
      <alignment vertical="center"/>
    </xf>
    <xf numFmtId="0" fontId="45" fillId="0" borderId="0"/>
    <xf numFmtId="0" fontId="45" fillId="0" borderId="0"/>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45" fillId="0" borderId="0"/>
    <xf numFmtId="0" fontId="45" fillId="0" borderId="0">
      <alignment vertical="center"/>
    </xf>
    <xf numFmtId="0" fontId="45" fillId="0" borderId="0"/>
    <xf numFmtId="0" fontId="118" fillId="0" borderId="0"/>
    <xf numFmtId="0" fontId="115" fillId="0" borderId="0" applyNumberFormat="0" applyFill="0" applyBorder="0" applyAlignment="0" applyProtection="0">
      <alignment vertical="center"/>
    </xf>
    <xf numFmtId="0" fontId="8" fillId="0" borderId="0">
      <alignment vertical="center"/>
    </xf>
    <xf numFmtId="0" fontId="77" fillId="8" borderId="0" applyNumberFormat="0" applyBorder="0" applyAlignment="0" applyProtection="0">
      <alignment vertical="center"/>
    </xf>
    <xf numFmtId="0" fontId="8" fillId="0" borderId="0">
      <alignment vertical="center"/>
    </xf>
    <xf numFmtId="0" fontId="82" fillId="6" borderId="11"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0" borderId="0">
      <alignment vertical="center"/>
    </xf>
    <xf numFmtId="0" fontId="45" fillId="0" borderId="0">
      <alignment vertical="center"/>
    </xf>
    <xf numFmtId="0" fontId="77" fillId="8" borderId="0" applyNumberFormat="0" applyBorder="0" applyAlignment="0" applyProtection="0">
      <alignment vertical="center"/>
    </xf>
    <xf numFmtId="0" fontId="45" fillId="0" borderId="0">
      <alignment vertical="center"/>
    </xf>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77" fillId="8" borderId="0" applyNumberFormat="0" applyBorder="0" applyAlignment="0" applyProtection="0">
      <alignment vertical="center"/>
    </xf>
    <xf numFmtId="0" fontId="45" fillId="0" borderId="0">
      <alignment vertical="center"/>
    </xf>
    <xf numFmtId="0" fontId="45" fillId="0" borderId="0"/>
    <xf numFmtId="0" fontId="45" fillId="0" borderId="0"/>
    <xf numFmtId="0" fontId="8" fillId="22" borderId="14" applyNumberFormat="0" applyFont="0" applyAlignment="0" applyProtection="0">
      <alignment vertical="center"/>
    </xf>
    <xf numFmtId="1" fontId="93" fillId="0" borderId="0"/>
    <xf numFmtId="0" fontId="45" fillId="0" borderId="0"/>
    <xf numFmtId="0" fontId="8" fillId="0" borderId="0">
      <alignment vertical="center"/>
    </xf>
    <xf numFmtId="0" fontId="77" fillId="8" borderId="0" applyNumberFormat="0" applyBorder="0" applyAlignment="0" applyProtection="0">
      <alignment vertical="center"/>
    </xf>
    <xf numFmtId="0" fontId="8" fillId="0" borderId="0">
      <alignment vertical="center"/>
    </xf>
    <xf numFmtId="0" fontId="8" fillId="0" borderId="0">
      <alignment vertical="center"/>
    </xf>
    <xf numFmtId="0" fontId="45"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alignment vertical="center"/>
    </xf>
    <xf numFmtId="0" fontId="9" fillId="0" borderId="0"/>
    <xf numFmtId="0" fontId="45" fillId="0" borderId="0">
      <alignment vertical="center"/>
    </xf>
    <xf numFmtId="0" fontId="9" fillId="0" borderId="0"/>
    <xf numFmtId="0" fontId="45" fillId="0" borderId="0">
      <alignment vertical="center"/>
    </xf>
    <xf numFmtId="0" fontId="9" fillId="0" borderId="0"/>
    <xf numFmtId="0" fontId="45" fillId="0" borderId="0">
      <alignment vertical="center"/>
    </xf>
    <xf numFmtId="0" fontId="45" fillId="0" borderId="0">
      <alignment vertical="center"/>
    </xf>
    <xf numFmtId="0" fontId="45" fillId="0" borderId="0">
      <alignment vertical="center"/>
    </xf>
    <xf numFmtId="0" fontId="77" fillId="8" borderId="0" applyNumberFormat="0" applyBorder="0" applyAlignment="0" applyProtection="0">
      <alignment vertical="center"/>
    </xf>
    <xf numFmtId="0" fontId="45" fillId="0" borderId="0">
      <alignment vertical="center"/>
    </xf>
    <xf numFmtId="0" fontId="45" fillId="0" borderId="0">
      <alignment vertical="center"/>
    </xf>
    <xf numFmtId="0" fontId="118" fillId="0" borderId="0"/>
    <xf numFmtId="0" fontId="77" fillId="8" borderId="0" applyNumberFormat="0" applyBorder="0" applyAlignment="0" applyProtection="0">
      <alignment vertical="center"/>
    </xf>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6" fillId="0" borderId="0">
      <alignment vertical="center"/>
    </xf>
    <xf numFmtId="0" fontId="9" fillId="0" borderId="0"/>
    <xf numFmtId="0" fontId="77" fillId="8" borderId="0" applyNumberFormat="0" applyBorder="0" applyAlignment="0" applyProtection="0">
      <alignment vertical="center"/>
    </xf>
    <xf numFmtId="0" fontId="45" fillId="0" borderId="0"/>
    <xf numFmtId="0" fontId="9" fillId="0" borderId="0"/>
    <xf numFmtId="0" fontId="9" fillId="0" borderId="0"/>
    <xf numFmtId="0" fontId="77" fillId="8" borderId="0" applyNumberFormat="0" applyBorder="0" applyAlignment="0" applyProtection="0">
      <alignment vertical="center"/>
    </xf>
    <xf numFmtId="0" fontId="9" fillId="0" borderId="0"/>
    <xf numFmtId="0" fontId="8" fillId="0" borderId="0">
      <alignment vertical="center"/>
    </xf>
    <xf numFmtId="0" fontId="9" fillId="0" borderId="0"/>
    <xf numFmtId="0" fontId="77" fillId="8" borderId="0" applyNumberFormat="0" applyBorder="0" applyAlignment="0" applyProtection="0">
      <alignment vertical="center"/>
    </xf>
    <xf numFmtId="0" fontId="9" fillId="0" borderId="0"/>
    <xf numFmtId="0" fontId="109" fillId="52" borderId="0" applyNumberFormat="0" applyBorder="0" applyAlignment="0" applyProtection="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77" fillId="8" borderId="0" applyNumberFormat="0" applyBorder="0" applyAlignment="0" applyProtection="0">
      <alignment vertical="center"/>
    </xf>
    <xf numFmtId="0" fontId="118" fillId="0" borderId="0"/>
    <xf numFmtId="0" fontId="8" fillId="0" borderId="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 fillId="0" borderId="0">
      <alignment vertical="center"/>
    </xf>
    <xf numFmtId="0" fontId="45" fillId="0" borderId="0"/>
    <xf numFmtId="0" fontId="77" fillId="8" borderId="0" applyNumberFormat="0" applyBorder="0" applyAlignment="0" applyProtection="0">
      <alignment vertical="center"/>
    </xf>
    <xf numFmtId="0" fontId="45" fillId="0" borderId="0"/>
    <xf numFmtId="0" fontId="77" fillId="8" borderId="0" applyNumberFormat="0" applyBorder="0" applyAlignment="0" applyProtection="0">
      <alignment vertical="center"/>
    </xf>
    <xf numFmtId="0" fontId="8" fillId="0" borderId="0">
      <alignment vertical="center"/>
    </xf>
    <xf numFmtId="0" fontId="82" fillId="6" borderId="11" applyNumberFormat="0" applyAlignment="0" applyProtection="0">
      <alignment vertical="center"/>
    </xf>
    <xf numFmtId="0" fontId="9" fillId="0" borderId="0"/>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43" fontId="45" fillId="0" borderId="0" applyFont="0" applyFill="0" applyBorder="0" applyAlignment="0" applyProtection="0"/>
    <xf numFmtId="0" fontId="45" fillId="0" borderId="0"/>
    <xf numFmtId="0" fontId="9" fillId="0" borderId="0"/>
    <xf numFmtId="0" fontId="6" fillId="0" borderId="0">
      <alignment vertical="center"/>
    </xf>
    <xf numFmtId="0" fontId="45" fillId="0" borderId="0">
      <alignment vertical="center"/>
    </xf>
    <xf numFmtId="0" fontId="8" fillId="0" borderId="0">
      <alignment vertical="center"/>
    </xf>
    <xf numFmtId="0" fontId="9" fillId="0" borderId="0"/>
    <xf numFmtId="0" fontId="77" fillId="8" borderId="0" applyNumberFormat="0" applyBorder="0" applyAlignment="0" applyProtection="0">
      <alignment vertical="center"/>
    </xf>
    <xf numFmtId="0" fontId="9" fillId="0" borderId="0"/>
    <xf numFmtId="0" fontId="6" fillId="0" borderId="0"/>
    <xf numFmtId="0" fontId="120" fillId="0" borderId="0">
      <alignment vertical="center"/>
    </xf>
    <xf numFmtId="0" fontId="120" fillId="0" borderId="0">
      <alignment vertical="center"/>
    </xf>
    <xf numFmtId="0" fontId="120" fillId="0" borderId="0">
      <alignment vertical="center"/>
    </xf>
    <xf numFmtId="0" fontId="8" fillId="0" borderId="0">
      <alignment vertical="center"/>
    </xf>
    <xf numFmtId="0" fontId="6" fillId="0" borderId="0">
      <alignment vertical="center"/>
    </xf>
    <xf numFmtId="0" fontId="8" fillId="0" borderId="0">
      <alignment vertical="center"/>
    </xf>
    <xf numFmtId="0" fontId="120" fillId="0" borderId="0">
      <alignment vertical="center"/>
    </xf>
    <xf numFmtId="0" fontId="120" fillId="0" borderId="0">
      <alignment vertical="center"/>
    </xf>
    <xf numFmtId="0" fontId="45" fillId="0" borderId="0"/>
    <xf numFmtId="0" fontId="77"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77" fillId="8" borderId="0" applyNumberFormat="0" applyBorder="0" applyAlignment="0" applyProtection="0">
      <alignment vertical="center"/>
    </xf>
    <xf numFmtId="0" fontId="45" fillId="0" borderId="0"/>
    <xf numFmtId="0" fontId="45" fillId="0" borderId="0"/>
    <xf numFmtId="0" fontId="45" fillId="0" borderId="0"/>
    <xf numFmtId="0" fontId="6" fillId="0" borderId="0"/>
    <xf numFmtId="0" fontId="6" fillId="0" borderId="0"/>
    <xf numFmtId="0" fontId="6" fillId="0" borderId="0"/>
    <xf numFmtId="0" fontId="77" fillId="8" borderId="0" applyNumberFormat="0" applyBorder="0" applyAlignment="0" applyProtection="0">
      <alignment vertical="center"/>
    </xf>
    <xf numFmtId="0" fontId="6" fillId="0" borderId="0"/>
    <xf numFmtId="0" fontId="6" fillId="0" borderId="0"/>
    <xf numFmtId="0" fontId="6" fillId="0" borderId="0">
      <alignment vertical="center"/>
    </xf>
    <xf numFmtId="0" fontId="8" fillId="0" borderId="0"/>
    <xf numFmtId="0" fontId="6" fillId="0" borderId="0"/>
    <xf numFmtId="0" fontId="8" fillId="0" borderId="0"/>
    <xf numFmtId="0" fontId="6"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77" fillId="8" borderId="0" applyNumberFormat="0" applyBorder="0" applyAlignment="0" applyProtection="0">
      <alignment vertical="center"/>
    </xf>
    <xf numFmtId="0" fontId="45" fillId="0" borderId="0"/>
    <xf numFmtId="0" fontId="45" fillId="0" borderId="0"/>
    <xf numFmtId="0" fontId="45" fillId="0" borderId="0"/>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45" fillId="0" borderId="0"/>
    <xf numFmtId="0" fontId="8" fillId="0" borderId="0">
      <alignment vertical="center"/>
    </xf>
    <xf numFmtId="0" fontId="45" fillId="0" borderId="0"/>
    <xf numFmtId="0" fontId="45" fillId="0" borderId="0"/>
    <xf numFmtId="0" fontId="45" fillId="0" borderId="0">
      <alignment vertical="center"/>
    </xf>
    <xf numFmtId="0" fontId="45" fillId="0" borderId="0">
      <alignment vertical="center"/>
    </xf>
    <xf numFmtId="0" fontId="86" fillId="15"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77" fillId="8" borderId="0" applyNumberFormat="0" applyBorder="0" applyAlignment="0" applyProtection="0">
      <alignment vertical="center"/>
    </xf>
    <xf numFmtId="0" fontId="8" fillId="0" borderId="0"/>
    <xf numFmtId="0" fontId="6" fillId="0" borderId="0">
      <alignment vertical="center"/>
    </xf>
    <xf numFmtId="0" fontId="77" fillId="8" borderId="0" applyNumberFormat="0" applyBorder="0" applyAlignment="0" applyProtection="0">
      <alignment vertical="center"/>
    </xf>
    <xf numFmtId="0" fontId="6" fillId="0" borderId="0">
      <alignment vertical="center"/>
    </xf>
    <xf numFmtId="0" fontId="77" fillId="8" borderId="0" applyNumberFormat="0" applyBorder="0" applyAlignment="0" applyProtection="0">
      <alignment vertical="center"/>
    </xf>
    <xf numFmtId="0" fontId="8" fillId="0" borderId="0">
      <alignment vertical="center"/>
    </xf>
    <xf numFmtId="0" fontId="8" fillId="0" borderId="0">
      <alignment vertical="center"/>
    </xf>
    <xf numFmtId="0" fontId="77" fillId="8" borderId="0" applyNumberFormat="0" applyBorder="0" applyAlignment="0" applyProtection="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77" fillId="8" borderId="0" applyNumberFormat="0" applyBorder="0" applyAlignment="0" applyProtection="0">
      <alignment vertical="center"/>
    </xf>
    <xf numFmtId="1" fontId="93"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118" fillId="0" borderId="0"/>
    <xf numFmtId="0" fontId="45" fillId="0" borderId="0"/>
    <xf numFmtId="0" fontId="8" fillId="0" borderId="0">
      <alignment vertical="center"/>
    </xf>
    <xf numFmtId="0" fontId="45" fillId="0" borderId="0" applyNumberFormat="0" applyFont="0" applyFill="0" applyBorder="0" applyAlignment="0" applyProtection="0">
      <alignment vertical="center"/>
    </xf>
    <xf numFmtId="0" fontId="77" fillId="8" borderId="0" applyNumberFormat="0" applyBorder="0" applyAlignment="0" applyProtection="0">
      <alignment vertical="center"/>
    </xf>
    <xf numFmtId="0" fontId="118" fillId="0" borderId="0"/>
    <xf numFmtId="0" fontId="6" fillId="0" borderId="0">
      <alignment vertical="center"/>
    </xf>
    <xf numFmtId="0" fontId="8" fillId="0" borderId="0">
      <alignment vertical="center"/>
    </xf>
    <xf numFmtId="0" fontId="77" fillId="8" borderId="0" applyNumberFormat="0" applyBorder="0" applyAlignment="0" applyProtection="0">
      <alignment vertical="center"/>
    </xf>
    <xf numFmtId="0" fontId="8" fillId="0" borderId="0">
      <alignment vertical="center"/>
    </xf>
    <xf numFmtId="176" fontId="45" fillId="0" borderId="0" applyFont="0" applyFill="0" applyBorder="0" applyAlignment="0" applyProtection="0">
      <alignment vertical="center"/>
    </xf>
    <xf numFmtId="0" fontId="77" fillId="8" borderId="0" applyNumberFormat="0" applyBorder="0" applyAlignment="0" applyProtection="0">
      <alignment vertical="center"/>
    </xf>
    <xf numFmtId="0" fontId="6" fillId="0" borderId="0">
      <alignment vertical="center"/>
    </xf>
    <xf numFmtId="0" fontId="8" fillId="0" borderId="0">
      <alignment vertical="center"/>
    </xf>
    <xf numFmtId="0" fontId="8" fillId="0" borderId="0">
      <alignment vertical="center"/>
    </xf>
    <xf numFmtId="0" fontId="45" fillId="0" borderId="0">
      <alignment vertical="center"/>
    </xf>
    <xf numFmtId="0" fontId="45" fillId="0" borderId="0">
      <alignment vertical="center"/>
    </xf>
    <xf numFmtId="0" fontId="77" fillId="8" borderId="0" applyNumberFormat="0" applyBorder="0" applyAlignment="0" applyProtection="0">
      <alignment vertical="center"/>
    </xf>
    <xf numFmtId="0" fontId="89" fillId="6" borderId="12"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25" fillId="8" borderId="0" applyNumberFormat="0" applyBorder="0" applyAlignment="0" applyProtection="0">
      <alignment vertical="center"/>
    </xf>
    <xf numFmtId="0" fontId="83" fillId="8" borderId="0" applyNumberFormat="0" applyBorder="0" applyAlignment="0" applyProtection="0">
      <alignment vertical="center"/>
    </xf>
    <xf numFmtId="0" fontId="77" fillId="8" borderId="0" applyNumberFormat="0" applyBorder="0" applyAlignment="0" applyProtection="0">
      <alignment vertical="center"/>
    </xf>
    <xf numFmtId="0" fontId="8" fillId="22" borderId="14" applyNumberFormat="0" applyFon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9" fillId="6" borderId="12"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12" fillId="0" borderId="22" applyNumberFormat="0" applyFill="0" applyAlignment="0" applyProtection="0">
      <alignment vertical="center"/>
    </xf>
    <xf numFmtId="0" fontId="77" fillId="8" borderId="0" applyNumberFormat="0" applyBorder="0" applyAlignment="0" applyProtection="0">
      <alignment vertical="center"/>
    </xf>
    <xf numFmtId="0" fontId="86" fillId="15"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6" fillId="56"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2" fillId="6" borderId="11"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12" fillId="0" borderId="22" applyNumberFormat="0" applyFill="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2" fillId="6" borderId="11" applyNumberFormat="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25"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176" fontId="45" fillId="0" borderId="0" applyFont="0" applyFill="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92" fillId="0" borderId="0" applyNumberFormat="0" applyFill="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86" fillId="24"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09" fillId="52" borderId="0" applyNumberFormat="0" applyBorder="0" applyAlignment="0" applyProtection="0">
      <alignment vertical="center"/>
    </xf>
    <xf numFmtId="0" fontId="86" fillId="56"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25"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16" fillId="0" borderId="24" applyNumberFormat="0" applyFill="0" applyAlignment="0" applyProtection="0">
      <alignment vertical="center"/>
    </xf>
    <xf numFmtId="0" fontId="116" fillId="0" borderId="24" applyNumberFormat="0" applyFill="0" applyAlignment="0" applyProtection="0">
      <alignment vertical="center"/>
    </xf>
    <xf numFmtId="0" fontId="115" fillId="0" borderId="0" applyNumberFormat="0" applyFill="0" applyBorder="0" applyAlignment="0" applyProtection="0">
      <alignment vertical="center"/>
    </xf>
    <xf numFmtId="0" fontId="116" fillId="0" borderId="24" applyNumberFormat="0" applyFill="0" applyAlignment="0" applyProtection="0">
      <alignment vertical="center"/>
    </xf>
    <xf numFmtId="0" fontId="115" fillId="0" borderId="0" applyNumberFormat="0" applyFill="0" applyBorder="0" applyAlignment="0" applyProtection="0">
      <alignment vertical="center"/>
    </xf>
    <xf numFmtId="0" fontId="116" fillId="0" borderId="24" applyNumberFormat="0" applyFill="0" applyAlignment="0" applyProtection="0">
      <alignment vertical="center"/>
    </xf>
    <xf numFmtId="0" fontId="86" fillId="33" borderId="0" applyNumberFormat="0" applyBorder="0" applyAlignment="0" applyProtection="0">
      <alignment vertical="center"/>
    </xf>
    <xf numFmtId="0" fontId="115" fillId="0" borderId="0" applyNumberFormat="0" applyFill="0" applyBorder="0" applyAlignment="0" applyProtection="0">
      <alignment vertical="center"/>
    </xf>
    <xf numFmtId="0" fontId="116" fillId="0" borderId="24" applyNumberFormat="0" applyFill="0" applyAlignment="0" applyProtection="0">
      <alignment vertical="center"/>
    </xf>
    <xf numFmtId="0" fontId="117" fillId="58" borderId="25" applyNumberFormat="0" applyAlignment="0" applyProtection="0">
      <alignment vertical="center"/>
    </xf>
    <xf numFmtId="0" fontId="116" fillId="0" borderId="24" applyNumberFormat="0" applyFill="0" applyAlignment="0" applyProtection="0">
      <alignment vertical="center"/>
    </xf>
    <xf numFmtId="0" fontId="117" fillId="58" borderId="25" applyNumberFormat="0" applyAlignment="0" applyProtection="0">
      <alignment vertical="center"/>
    </xf>
    <xf numFmtId="0" fontId="116" fillId="0" borderId="24" applyNumberFormat="0" applyFill="0" applyAlignment="0" applyProtection="0">
      <alignment vertical="center"/>
    </xf>
    <xf numFmtId="0" fontId="117" fillId="58" borderId="25" applyNumberFormat="0" applyAlignment="0" applyProtection="0">
      <alignment vertical="center"/>
    </xf>
    <xf numFmtId="0" fontId="116" fillId="0" borderId="24" applyNumberFormat="0" applyFill="0" applyAlignment="0" applyProtection="0">
      <alignment vertical="center"/>
    </xf>
    <xf numFmtId="0" fontId="109" fillId="52" borderId="0" applyNumberFormat="0" applyBorder="0" applyAlignment="0" applyProtection="0">
      <alignment vertical="center"/>
    </xf>
    <xf numFmtId="0" fontId="116" fillId="0" borderId="24" applyNumberFormat="0" applyFill="0" applyAlignment="0" applyProtection="0">
      <alignment vertical="center"/>
    </xf>
    <xf numFmtId="0" fontId="116" fillId="0" borderId="24" applyNumberFormat="0" applyFill="0" applyAlignment="0" applyProtection="0">
      <alignment vertical="center"/>
    </xf>
    <xf numFmtId="0" fontId="89" fillId="6" borderId="12" applyNumberFormat="0" applyAlignment="0" applyProtection="0">
      <alignment vertical="center"/>
    </xf>
    <xf numFmtId="0" fontId="89" fillId="6" borderId="12" applyNumberFormat="0" applyAlignment="0" applyProtection="0">
      <alignment vertical="center"/>
    </xf>
    <xf numFmtId="0" fontId="89" fillId="6" borderId="12" applyNumberFormat="0" applyAlignment="0" applyProtection="0">
      <alignment vertical="center"/>
    </xf>
    <xf numFmtId="0" fontId="89" fillId="6" borderId="12" applyNumberFormat="0" applyAlignment="0" applyProtection="0">
      <alignment vertical="center"/>
    </xf>
    <xf numFmtId="0" fontId="115" fillId="0" borderId="0" applyNumberFormat="0" applyFill="0" applyBorder="0" applyAlignment="0" applyProtection="0">
      <alignment vertical="center"/>
    </xf>
    <xf numFmtId="0" fontId="117" fillId="58" borderId="25" applyNumberFormat="0" applyAlignment="0" applyProtection="0">
      <alignment vertical="center"/>
    </xf>
    <xf numFmtId="0" fontId="92"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2" fillId="0" borderId="22" applyNumberFormat="0" applyFill="0" applyAlignment="0" applyProtection="0">
      <alignment vertical="center"/>
    </xf>
    <xf numFmtId="0" fontId="112" fillId="0" borderId="22" applyNumberFormat="0" applyFill="0" applyAlignment="0" applyProtection="0">
      <alignment vertical="center"/>
    </xf>
    <xf numFmtId="0" fontId="112" fillId="0" borderId="22" applyNumberFormat="0" applyFill="0" applyAlignment="0" applyProtection="0">
      <alignment vertical="center"/>
    </xf>
    <xf numFmtId="0" fontId="112" fillId="0" borderId="22" applyNumberFormat="0" applyFill="0" applyAlignment="0" applyProtection="0">
      <alignment vertical="center"/>
    </xf>
    <xf numFmtId="0" fontId="122" fillId="0" borderId="0"/>
    <xf numFmtId="43" fontId="45" fillId="0" borderId="0" applyFont="0" applyFill="0" applyBorder="0" applyAlignment="0" applyProtection="0"/>
    <xf numFmtId="182" fontId="45" fillId="0" borderId="0" applyFont="0" applyFill="0" applyBorder="0" applyAlignment="0" applyProtection="0"/>
    <xf numFmtId="4" fontId="122" fillId="0" borderId="0" applyFont="0" applyFill="0" applyBorder="0" applyAlignment="0" applyProtection="0"/>
    <xf numFmtId="176" fontId="45" fillId="0" borderId="0" applyFont="0" applyFill="0" applyBorder="0" applyAlignment="0" applyProtection="0"/>
    <xf numFmtId="43" fontId="6" fillId="0" borderId="0" applyFont="0" applyFill="0" applyBorder="0" applyAlignment="0" applyProtection="0">
      <alignment vertical="center"/>
    </xf>
    <xf numFmtId="176" fontId="45" fillId="0" borderId="0" applyFont="0" applyFill="0" applyBorder="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86" fillId="24" borderId="0" applyNumberFormat="0" applyBorder="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alignment vertical="center"/>
    </xf>
    <xf numFmtId="176" fontId="45" fillId="0" borderId="0" applyFont="0" applyFill="0" applyBorder="0" applyAlignment="0" applyProtection="0">
      <alignment vertical="center"/>
    </xf>
    <xf numFmtId="176" fontId="45" fillId="0" borderId="0" applyFont="0" applyFill="0" applyBorder="0" applyAlignment="0" applyProtection="0">
      <alignment vertical="center"/>
    </xf>
    <xf numFmtId="176" fontId="45" fillId="0" borderId="0" applyFont="0" applyFill="0" applyBorder="0" applyAlignment="0" applyProtection="0">
      <alignment vertical="center"/>
    </xf>
    <xf numFmtId="176" fontId="45" fillId="0" borderId="0" applyFont="0" applyFill="0" applyBorder="0" applyAlignment="0" applyProtection="0">
      <alignment vertical="center"/>
    </xf>
    <xf numFmtId="176" fontId="45"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179" fontId="8" fillId="0" borderId="0" applyFont="0" applyFill="0" applyBorder="0" applyAlignment="0" applyProtection="0">
      <alignment vertical="center"/>
    </xf>
    <xf numFmtId="179" fontId="8" fillId="0" borderId="0" applyFont="0" applyFill="0" applyBorder="0" applyAlignment="0" applyProtection="0">
      <alignment vertical="center"/>
    </xf>
    <xf numFmtId="180" fontId="45" fillId="0" borderId="0" applyFont="0" applyFill="0" applyBorder="0" applyAlignment="0" applyProtection="0"/>
    <xf numFmtId="179" fontId="8" fillId="0" borderId="0" applyFont="0" applyFill="0" applyBorder="0" applyAlignment="0" applyProtection="0">
      <alignment vertical="center"/>
    </xf>
    <xf numFmtId="179" fontId="8" fillId="0" borderId="0" applyFont="0" applyFill="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3" borderId="0" applyNumberFormat="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0" fontId="86" fillId="21" borderId="0" applyNumberFormat="0" applyBorder="0" applyAlignment="0" applyProtection="0">
      <alignment vertical="center"/>
    </xf>
    <xf numFmtId="0" fontId="86" fillId="21" borderId="0" applyNumberFormat="0" applyBorder="0" applyAlignment="0" applyProtection="0">
      <alignment vertical="center"/>
    </xf>
    <xf numFmtId="0" fontId="86" fillId="24" borderId="0" applyNumberFormat="0" applyBorder="0" applyAlignment="0" applyProtection="0">
      <alignment vertical="center"/>
    </xf>
    <xf numFmtId="0" fontId="86" fillId="21" borderId="0" applyNumberFormat="0" applyBorder="0" applyAlignment="0" applyProtection="0">
      <alignment vertical="center"/>
    </xf>
    <xf numFmtId="0" fontId="86" fillId="33" borderId="0" applyNumberFormat="0" applyBorder="0" applyAlignment="0" applyProtection="0">
      <alignment vertical="center"/>
    </xf>
    <xf numFmtId="0" fontId="86" fillId="56" borderId="0" applyNumberFormat="0" applyBorder="0" applyAlignment="0" applyProtection="0">
      <alignment vertical="center"/>
    </xf>
    <xf numFmtId="0" fontId="86" fillId="56" borderId="0" applyNumberFormat="0" applyBorder="0" applyAlignment="0" applyProtection="0">
      <alignment vertical="center"/>
    </xf>
    <xf numFmtId="0" fontId="86" fillId="56" borderId="0" applyNumberFormat="0" applyBorder="0" applyAlignment="0" applyProtection="0">
      <alignment vertical="center"/>
    </xf>
    <xf numFmtId="0" fontId="86" fillId="56" borderId="0" applyNumberFormat="0" applyBorder="0" applyAlignment="0" applyProtection="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86" fillId="47"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109" fillId="52" borderId="0" applyNumberFormat="0" applyBorder="0" applyAlignment="0" applyProtection="0">
      <alignment vertical="center"/>
    </xf>
    <xf numFmtId="0" fontId="109" fillId="52" borderId="0" applyNumberFormat="0" applyBorder="0" applyAlignment="0" applyProtection="0">
      <alignment vertical="center"/>
    </xf>
    <xf numFmtId="0" fontId="109" fillId="52" borderId="0" applyNumberFormat="0" applyBorder="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2" fillId="6" borderId="11" applyNumberFormat="0" applyAlignment="0" applyProtection="0">
      <alignment vertical="center"/>
    </xf>
    <xf numFmtId="0" fontId="84" fillId="13" borderId="12" applyNumberFormat="0" applyAlignment="0" applyProtection="0">
      <alignment vertical="center"/>
    </xf>
    <xf numFmtId="0" fontId="84" fillId="13" borderId="12" applyNumberFormat="0" applyAlignment="0" applyProtection="0">
      <alignment vertical="center"/>
    </xf>
    <xf numFmtId="0" fontId="84" fillId="13" borderId="12" applyNumberFormat="0" applyAlignment="0" applyProtection="0">
      <alignment vertical="center"/>
    </xf>
    <xf numFmtId="0" fontId="84" fillId="13" borderId="12" applyNumberFormat="0" applyAlignment="0" applyProtection="0">
      <alignment vertical="center"/>
    </xf>
    <xf numFmtId="0" fontId="126" fillId="0" borderId="0"/>
    <xf numFmtId="0" fontId="96" fillId="0" borderId="0"/>
    <xf numFmtId="0" fontId="8" fillId="22" borderId="14" applyNumberFormat="0" applyFont="0" applyAlignment="0" applyProtection="0">
      <alignment vertical="center"/>
    </xf>
    <xf numFmtId="0" fontId="8" fillId="22" borderId="14" applyNumberFormat="0" applyFont="0" applyAlignment="0" applyProtection="0">
      <alignment vertical="center"/>
    </xf>
    <xf numFmtId="0" fontId="8" fillId="22" borderId="14" applyNumberFormat="0" applyFont="0" applyAlignment="0" applyProtection="0">
      <alignment vertical="center"/>
    </xf>
  </cellStyleXfs>
  <cellXfs count="455">
    <xf numFmtId="0" fontId="0" fillId="0" borderId="0" xfId="0">
      <alignment vertical="center"/>
    </xf>
    <xf numFmtId="0" fontId="1" fillId="0" borderId="0" xfId="1289" applyFont="1" applyFill="1" applyAlignment="1">
      <alignment horizontal="center" vertical="center"/>
    </xf>
    <xf numFmtId="0" fontId="2" fillId="0" borderId="0" xfId="1289" applyFont="1" applyFill="1" applyAlignment="1">
      <alignment horizontal="right" vertical="center"/>
    </xf>
    <xf numFmtId="0" fontId="3" fillId="0" borderId="0" xfId="1289" applyFont="1" applyFill="1" applyAlignment="1">
      <alignment horizontal="center" vertical="center"/>
    </xf>
    <xf numFmtId="0" fontId="4" fillId="0" borderId="0" xfId="1289" applyFont="1" applyFill="1" applyAlignment="1">
      <alignment vertical="center"/>
    </xf>
    <xf numFmtId="0" fontId="5" fillId="0" borderId="0" xfId="1289" applyFont="1" applyFill="1" applyAlignment="1">
      <alignment vertical="center"/>
    </xf>
    <xf numFmtId="0" fontId="6" fillId="0" borderId="0" xfId="1289" applyFont="1" applyFill="1" applyAlignment="1">
      <alignment horizontal="center" vertical="center"/>
    </xf>
    <xf numFmtId="0" fontId="6" fillId="0" borderId="0" xfId="1289" applyFont="1" applyFill="1" applyAlignment="1">
      <alignment horizontal="justify" vertical="center"/>
    </xf>
    <xf numFmtId="177" fontId="6" fillId="0" borderId="0" xfId="25" applyNumberFormat="1" applyFont="1" applyFill="1" applyAlignment="1">
      <alignment horizontal="center" vertical="center"/>
    </xf>
    <xf numFmtId="0" fontId="6" fillId="0" borderId="0" xfId="1289" applyFont="1" applyFill="1" applyAlignment="1">
      <alignment vertical="center"/>
    </xf>
    <xf numFmtId="0" fontId="1" fillId="0" borderId="0" xfId="1289" applyFont="1" applyFill="1" applyAlignment="1">
      <alignment horizontal="center" vertical="center" wrapText="1"/>
    </xf>
    <xf numFmtId="0" fontId="2" fillId="0" borderId="0" xfId="1289" applyFont="1" applyFill="1" applyBorder="1" applyAlignment="1">
      <alignment horizontal="right" vertical="center" wrapText="1"/>
    </xf>
    <xf numFmtId="177" fontId="2" fillId="0" borderId="0" xfId="25" applyNumberFormat="1" applyFont="1" applyFill="1" applyBorder="1" applyAlignment="1">
      <alignment horizontal="right" vertical="center" wrapText="1"/>
    </xf>
    <xf numFmtId="183" fontId="2" fillId="0" borderId="0" xfId="1289" applyNumberFormat="1" applyFont="1" applyFill="1" applyBorder="1" applyAlignment="1">
      <alignment horizontal="right" vertical="center" wrapText="1"/>
    </xf>
    <xf numFmtId="0" fontId="3" fillId="0" borderId="1" xfId="1289" applyFont="1" applyFill="1" applyBorder="1" applyAlignment="1">
      <alignment horizontal="center" vertical="center"/>
    </xf>
    <xf numFmtId="0" fontId="3" fillId="0" borderId="1" xfId="1289" applyFont="1" applyFill="1" applyBorder="1" applyAlignment="1">
      <alignment horizontal="center" vertical="center" wrapText="1"/>
    </xf>
    <xf numFmtId="177" fontId="3" fillId="0" borderId="1" xfId="25" applyNumberFormat="1" applyFont="1" applyFill="1" applyBorder="1" applyAlignment="1">
      <alignment horizontal="center" vertical="center" wrapText="1"/>
    </xf>
    <xf numFmtId="0" fontId="4" fillId="0" borderId="1" xfId="1289" applyFont="1" applyFill="1" applyBorder="1" applyAlignment="1">
      <alignment horizontal="left" vertical="center"/>
    </xf>
    <xf numFmtId="184" fontId="7" fillId="0" borderId="1" xfId="1289" applyNumberFormat="1" applyFont="1" applyBorder="1" applyAlignment="1">
      <alignment horizontal="center" vertical="center" wrapText="1"/>
    </xf>
    <xf numFmtId="185" fontId="7" fillId="0" borderId="1" xfId="1289" applyNumberFormat="1" applyFont="1" applyFill="1" applyBorder="1" applyAlignment="1">
      <alignment vertical="center" wrapText="1"/>
    </xf>
    <xf numFmtId="185" fontId="4" fillId="0" borderId="1" xfId="1289" applyNumberFormat="1" applyFont="1" applyFill="1" applyBorder="1" applyAlignment="1">
      <alignment horizontal="center" vertical="center" wrapText="1"/>
    </xf>
    <xf numFmtId="0" fontId="4" fillId="0" borderId="1" xfId="1289" applyFont="1" applyFill="1" applyBorder="1" applyAlignment="1">
      <alignment horizontal="center" vertical="center"/>
    </xf>
    <xf numFmtId="177" fontId="4" fillId="0" borderId="1" xfId="25" applyNumberFormat="1" applyFont="1" applyFill="1" applyBorder="1" applyAlignment="1">
      <alignment horizontal="center" vertical="center" wrapText="1"/>
    </xf>
    <xf numFmtId="49" fontId="4" fillId="0" borderId="1" xfId="1289" applyNumberFormat="1" applyFont="1" applyFill="1" applyBorder="1" applyAlignment="1">
      <alignment vertical="center" wrapText="1"/>
    </xf>
    <xf numFmtId="184" fontId="8" fillId="0" borderId="1" xfId="1289" applyNumberFormat="1" applyFont="1" applyBorder="1" applyAlignment="1">
      <alignment horizontal="center" vertical="center" wrapText="1"/>
    </xf>
    <xf numFmtId="185" fontId="4" fillId="0" borderId="1" xfId="1289" applyNumberFormat="1" applyFont="1" applyFill="1" applyBorder="1" applyAlignment="1">
      <alignment vertical="center" wrapText="1"/>
    </xf>
    <xf numFmtId="0" fontId="8" fillId="0" borderId="1" xfId="1289" applyFont="1" applyBorder="1" applyAlignment="1">
      <alignment vertical="center" wrapText="1"/>
    </xf>
    <xf numFmtId="0" fontId="9" fillId="2" borderId="1" xfId="1289" applyFont="1" applyFill="1" applyBorder="1" applyAlignment="1">
      <alignment horizontal="left" vertical="center" wrapText="1"/>
    </xf>
    <xf numFmtId="0" fontId="4" fillId="0" borderId="1" xfId="1289" applyFont="1" applyFill="1" applyBorder="1" applyAlignment="1">
      <alignment vertical="center" wrapText="1"/>
    </xf>
    <xf numFmtId="0" fontId="4" fillId="0" borderId="2" xfId="1289" applyFont="1" applyFill="1" applyBorder="1" applyAlignment="1">
      <alignment horizontal="center" vertical="center"/>
    </xf>
    <xf numFmtId="0" fontId="4" fillId="0" borderId="3" xfId="1289" applyFont="1" applyFill="1" applyBorder="1" applyAlignment="1">
      <alignment horizontal="center" vertical="center"/>
    </xf>
    <xf numFmtId="0" fontId="4" fillId="0" borderId="4" xfId="1289" applyFont="1" applyFill="1" applyBorder="1" applyAlignment="1">
      <alignment horizontal="center" vertical="center"/>
    </xf>
    <xf numFmtId="0" fontId="5" fillId="0" borderId="0" xfId="1289" applyFont="1" applyFill="1" applyAlignment="1">
      <alignment horizontal="justify" vertical="center" wrapText="1"/>
    </xf>
    <xf numFmtId="0" fontId="6" fillId="0" borderId="0" xfId="11" applyAlignment="1">
      <alignment horizontal="center" vertical="center"/>
    </xf>
    <xf numFmtId="0" fontId="6" fillId="0" borderId="0" xfId="11" applyAlignment="1">
      <alignment vertical="center"/>
    </xf>
    <xf numFmtId="0" fontId="6" fillId="0" borderId="0" xfId="11"/>
    <xf numFmtId="0" fontId="10" fillId="0" borderId="0" xfId="11" applyFont="1" applyAlignment="1">
      <alignment horizontal="center" vertical="center"/>
    </xf>
    <xf numFmtId="0" fontId="6" fillId="0" borderId="0" xfId="11" applyFont="1" applyAlignment="1">
      <alignment horizontal="right"/>
    </xf>
    <xf numFmtId="0" fontId="3" fillId="0" borderId="5" xfId="11" applyFont="1" applyFill="1" applyBorder="1" applyAlignment="1">
      <alignment horizontal="center" vertical="center" wrapText="1"/>
    </xf>
    <xf numFmtId="0" fontId="11" fillId="0" borderId="5" xfId="11" applyFont="1" applyFill="1" applyBorder="1" applyAlignment="1">
      <alignment horizontal="center" vertical="center" wrapText="1"/>
    </xf>
    <xf numFmtId="0" fontId="3" fillId="0" borderId="5" xfId="11" applyFont="1" applyFill="1" applyBorder="1" applyAlignment="1">
      <alignment vertical="center" wrapText="1"/>
    </xf>
    <xf numFmtId="2" fontId="12" fillId="0" borderId="5" xfId="11" applyNumberFormat="1" applyFont="1" applyFill="1" applyBorder="1" applyAlignment="1">
      <alignment vertical="center" shrinkToFit="1"/>
    </xf>
    <xf numFmtId="0" fontId="4" fillId="0" borderId="5" xfId="11" applyFont="1" applyFill="1" applyBorder="1" applyAlignment="1">
      <alignment vertical="center" wrapText="1"/>
    </xf>
    <xf numFmtId="1" fontId="12" fillId="0" borderId="5" xfId="11" applyNumberFormat="1" applyFont="1" applyFill="1" applyBorder="1" applyAlignment="1">
      <alignment vertical="center" shrinkToFit="1"/>
    </xf>
    <xf numFmtId="0" fontId="13" fillId="0" borderId="0" xfId="1289" applyFont="1" applyFill="1" applyAlignment="1">
      <alignment horizontal="center" vertical="center"/>
    </xf>
    <xf numFmtId="0" fontId="14" fillId="0" borderId="0" xfId="1289" applyFont="1" applyFill="1" applyAlignment="1">
      <alignment horizontal="right" vertical="center"/>
    </xf>
    <xf numFmtId="0" fontId="15" fillId="0" borderId="0" xfId="1289" applyFont="1" applyFill="1" applyAlignment="1">
      <alignment vertical="center"/>
    </xf>
    <xf numFmtId="177" fontId="5" fillId="0" borderId="0" xfId="1889" applyNumberFormat="1" applyFont="1" applyFill="1" applyAlignment="1">
      <alignment vertical="center"/>
    </xf>
    <xf numFmtId="0" fontId="1" fillId="0" borderId="0" xfId="1289" applyFont="1" applyFill="1" applyBorder="1" applyAlignment="1">
      <alignment horizontal="center" vertical="center" wrapText="1"/>
    </xf>
    <xf numFmtId="177" fontId="14" fillId="0" borderId="0" xfId="1889" applyNumberFormat="1" applyFont="1" applyFill="1" applyAlignment="1">
      <alignment horizontal="right" vertical="center"/>
    </xf>
    <xf numFmtId="0" fontId="15" fillId="0" borderId="1" xfId="362" applyFont="1" applyFill="1" applyBorder="1" applyAlignment="1">
      <alignment horizontal="center" vertical="center" wrapText="1"/>
    </xf>
    <xf numFmtId="177" fontId="15" fillId="0" borderId="1" xfId="1889" applyNumberFormat="1" applyFont="1" applyFill="1" applyBorder="1" applyAlignment="1">
      <alignment horizontal="center" vertical="center" wrapText="1"/>
    </xf>
    <xf numFmtId="186" fontId="15" fillId="0" borderId="1" xfId="362" applyNumberFormat="1" applyFont="1" applyFill="1" applyBorder="1" applyAlignment="1">
      <alignment horizontal="center" vertical="center" wrapText="1"/>
    </xf>
    <xf numFmtId="0" fontId="15" fillId="0" borderId="1" xfId="362" applyNumberFormat="1" applyFont="1" applyFill="1" applyBorder="1" applyAlignment="1" applyProtection="1">
      <alignment horizontal="left" vertical="center"/>
    </xf>
    <xf numFmtId="177" fontId="6" fillId="0" borderId="1" xfId="1889" applyNumberFormat="1" applyFont="1" applyFill="1" applyBorder="1" applyAlignment="1">
      <alignment vertical="center"/>
    </xf>
    <xf numFmtId="0" fontId="5" fillId="0" borderId="1" xfId="362" applyNumberFormat="1" applyFont="1" applyFill="1" applyBorder="1" applyAlignment="1" applyProtection="1">
      <alignment horizontal="left" vertical="center"/>
    </xf>
    <xf numFmtId="177" fontId="4" fillId="0" borderId="1" xfId="1889" applyNumberFormat="1" applyFont="1" applyFill="1" applyBorder="1" applyAlignment="1">
      <alignment horizontal="right" vertical="center" wrapText="1"/>
    </xf>
    <xf numFmtId="177" fontId="4" fillId="0" borderId="1" xfId="1889" applyNumberFormat="1" applyFont="1" applyFill="1" applyBorder="1" applyAlignment="1">
      <alignment vertical="center" wrapText="1"/>
    </xf>
    <xf numFmtId="188" fontId="4" fillId="0" borderId="1" xfId="1289" applyNumberFormat="1" applyFont="1" applyFill="1" applyBorder="1" applyAlignment="1">
      <alignment vertical="center" wrapText="1"/>
    </xf>
    <xf numFmtId="0" fontId="16" fillId="0" borderId="0" xfId="1360" applyFont="1">
      <alignment vertical="center"/>
    </xf>
    <xf numFmtId="0" fontId="17" fillId="0" borderId="0" xfId="1360" applyFont="1" applyAlignment="1">
      <alignment horizontal="center" vertical="center" wrapText="1"/>
    </xf>
    <xf numFmtId="0" fontId="18" fillId="0" borderId="0" xfId="1360" applyFont="1" applyAlignment="1">
      <alignment horizontal="center" vertical="center" wrapText="1"/>
    </xf>
    <xf numFmtId="0" fontId="19" fillId="0" borderId="0" xfId="1360" applyFont="1">
      <alignment vertical="center"/>
    </xf>
    <xf numFmtId="0" fontId="20" fillId="0" borderId="1" xfId="1360" applyFont="1" applyBorder="1" applyAlignment="1">
      <alignment horizontal="center" vertical="center"/>
    </xf>
    <xf numFmtId="0" fontId="21" fillId="0" borderId="1" xfId="1360" applyFont="1" applyBorder="1" applyAlignment="1">
      <alignment horizontal="center" vertical="center" wrapText="1"/>
    </xf>
    <xf numFmtId="0" fontId="22" fillId="0" borderId="1" xfId="1360" applyFont="1" applyBorder="1" applyAlignment="1">
      <alignment horizontal="left" vertical="center"/>
    </xf>
    <xf numFmtId="178" fontId="16" fillId="0" borderId="1" xfId="1360" applyNumberFormat="1" applyFont="1" applyBorder="1" applyAlignment="1">
      <alignment horizontal="right" vertical="center" wrapText="1"/>
    </xf>
    <xf numFmtId="0" fontId="20" fillId="0" borderId="1" xfId="1360" applyFont="1" applyFill="1" applyBorder="1" applyAlignment="1">
      <alignment horizontal="center" vertical="center"/>
    </xf>
    <xf numFmtId="178" fontId="21" fillId="0" borderId="1" xfId="1360" applyNumberFormat="1" applyFont="1" applyBorder="1" applyAlignment="1">
      <alignment horizontal="right" vertical="center" wrapText="1"/>
    </xf>
    <xf numFmtId="0" fontId="22" fillId="0" borderId="6" xfId="1360" applyFont="1" applyBorder="1" applyAlignment="1">
      <alignment horizontal="right" vertical="center"/>
    </xf>
    <xf numFmtId="0" fontId="16" fillId="0" borderId="0" xfId="1514" applyFont="1" applyAlignment="1"/>
    <xf numFmtId="0" fontId="23" fillId="0" borderId="0" xfId="1514" applyFont="1" applyAlignment="1"/>
    <xf numFmtId="0" fontId="16" fillId="0" borderId="0" xfId="1514" applyFont="1">
      <alignment vertical="center"/>
    </xf>
    <xf numFmtId="0" fontId="24" fillId="3" borderId="0" xfId="13" applyFont="1" applyFill="1" applyBorder="1" applyAlignment="1">
      <alignment horizontal="center" vertical="center" wrapText="1"/>
    </xf>
    <xf numFmtId="0" fontId="25" fillId="0" borderId="0" xfId="1514" applyFont="1" applyAlignment="1">
      <alignment horizontal="center" vertical="center"/>
    </xf>
    <xf numFmtId="0" fontId="12" fillId="0" borderId="0" xfId="1514" applyFont="1" applyAlignment="1">
      <alignment horizontal="right" vertical="center"/>
    </xf>
    <xf numFmtId="0" fontId="26" fillId="3" borderId="1" xfId="13" applyFont="1" applyFill="1" applyBorder="1" applyAlignment="1">
      <alignment horizontal="center" vertical="center" wrapText="1"/>
    </xf>
    <xf numFmtId="0" fontId="27" fillId="0" borderId="1" xfId="1514"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wrapText="1"/>
    </xf>
    <xf numFmtId="0" fontId="18" fillId="0" borderId="0" xfId="1360" applyFont="1" applyAlignment="1">
      <alignment horizontal="center" vertical="center"/>
    </xf>
    <xf numFmtId="0" fontId="16" fillId="0" borderId="0" xfId="1360" applyFont="1" applyAlignment="1">
      <alignment horizontal="right" vertical="center"/>
    </xf>
    <xf numFmtId="0" fontId="21" fillId="0" borderId="1" xfId="1360" applyFont="1" applyBorder="1" applyAlignment="1">
      <alignment horizontal="center" vertical="center"/>
    </xf>
    <xf numFmtId="0" fontId="16" fillId="0" borderId="1" xfId="1360" applyFont="1" applyBorder="1">
      <alignment vertical="center"/>
    </xf>
    <xf numFmtId="0" fontId="23" fillId="0" borderId="0" xfId="1360" applyFont="1" applyFill="1" applyBorder="1" applyAlignment="1">
      <alignment horizontal="left" vertical="center"/>
    </xf>
    <xf numFmtId="0" fontId="16" fillId="0" borderId="0" xfId="1360" applyFont="1" applyBorder="1">
      <alignment vertical="center"/>
    </xf>
    <xf numFmtId="0" fontId="21" fillId="0" borderId="0" xfId="13" applyFont="1">
      <alignment vertical="center"/>
    </xf>
    <xf numFmtId="0" fontId="16" fillId="0" borderId="0" xfId="13" applyFont="1" applyBorder="1">
      <alignment vertical="center"/>
    </xf>
    <xf numFmtId="0" fontId="16" fillId="0" borderId="0" xfId="13" applyFont="1">
      <alignment vertical="center"/>
    </xf>
    <xf numFmtId="0" fontId="23" fillId="3" borderId="0" xfId="13" applyFont="1" applyFill="1" applyBorder="1" applyAlignment="1">
      <alignment vertical="center" wrapText="1"/>
    </xf>
    <xf numFmtId="189" fontId="23" fillId="3" borderId="6" xfId="13" applyNumberFormat="1" applyFont="1" applyFill="1" applyBorder="1" applyAlignment="1">
      <alignment horizontal="right" vertical="center"/>
    </xf>
    <xf numFmtId="0" fontId="28" fillId="4" borderId="1" xfId="13" applyNumberFormat="1" applyFont="1" applyFill="1" applyBorder="1" applyAlignment="1" applyProtection="1">
      <alignment horizontal="left" vertical="center"/>
    </xf>
    <xf numFmtId="177" fontId="29" fillId="0" borderId="1" xfId="420" applyNumberFormat="1" applyFont="1" applyFill="1" applyBorder="1" applyAlignment="1">
      <alignment horizontal="right" vertical="center" wrapText="1"/>
    </xf>
    <xf numFmtId="0" fontId="30" fillId="4" borderId="1" xfId="13" applyNumberFormat="1" applyFont="1" applyFill="1" applyBorder="1" applyAlignment="1" applyProtection="1">
      <alignment horizontal="center" vertical="center"/>
    </xf>
    <xf numFmtId="177" fontId="31" fillId="0" borderId="1" xfId="420" applyNumberFormat="1" applyFont="1" applyFill="1" applyBorder="1" applyAlignment="1">
      <alignment horizontal="right" vertical="center" wrapText="1"/>
    </xf>
    <xf numFmtId="0" fontId="32" fillId="4" borderId="1" xfId="13" applyNumberFormat="1" applyFont="1" applyFill="1" applyBorder="1" applyAlignment="1" applyProtection="1">
      <alignment horizontal="center" vertical="center"/>
    </xf>
    <xf numFmtId="177" fontId="16" fillId="0" borderId="0" xfId="420" applyNumberFormat="1" applyFont="1">
      <alignment vertical="center"/>
    </xf>
    <xf numFmtId="0" fontId="33" fillId="0" borderId="0" xfId="13" applyFont="1" applyFill="1" applyBorder="1" applyAlignment="1">
      <alignment horizontal="center" vertical="center" wrapText="1"/>
    </xf>
    <xf numFmtId="0" fontId="32" fillId="0" borderId="6" xfId="13" applyFont="1" applyFill="1" applyBorder="1" applyAlignment="1">
      <alignment vertical="center"/>
    </xf>
    <xf numFmtId="177" fontId="23" fillId="3" borderId="6" xfId="420" applyNumberFormat="1" applyFont="1" applyFill="1" applyBorder="1" applyAlignment="1">
      <alignment horizontal="right" vertical="center"/>
    </xf>
    <xf numFmtId="0" fontId="28" fillId="0" borderId="1" xfId="13" applyFont="1" applyFill="1" applyBorder="1" applyAlignment="1">
      <alignment horizontal="center" vertical="center"/>
    </xf>
    <xf numFmtId="177" fontId="28" fillId="0" borderId="1" xfId="420" applyNumberFormat="1" applyFont="1" applyFill="1" applyBorder="1" applyAlignment="1">
      <alignment horizontal="center" vertical="center"/>
    </xf>
    <xf numFmtId="0" fontId="28" fillId="0" borderId="1" xfId="13" applyFont="1" applyFill="1" applyBorder="1" applyAlignment="1">
      <alignment horizontal="left" vertical="center"/>
    </xf>
    <xf numFmtId="177" fontId="28" fillId="0" borderId="1" xfId="420" applyNumberFormat="1" applyFont="1" applyFill="1" applyBorder="1" applyAlignment="1">
      <alignment horizontal="right" vertical="center" wrapText="1"/>
    </xf>
    <xf numFmtId="0" fontId="32" fillId="0" borderId="1" xfId="13" applyFont="1" applyFill="1" applyBorder="1" applyAlignment="1">
      <alignment horizontal="left" vertical="center"/>
    </xf>
    <xf numFmtId="177" fontId="32" fillId="0" borderId="1" xfId="420" applyNumberFormat="1" applyFont="1" applyFill="1" applyBorder="1" applyAlignment="1">
      <alignment horizontal="right" vertical="center" wrapText="1"/>
    </xf>
    <xf numFmtId="0" fontId="32" fillId="0" borderId="0" xfId="13" applyFont="1" applyFill="1" applyBorder="1" applyAlignment="1">
      <alignment horizontal="left" vertical="center"/>
    </xf>
    <xf numFmtId="189" fontId="16" fillId="0" borderId="0" xfId="13" applyNumberFormat="1" applyFont="1">
      <alignment vertical="center"/>
    </xf>
    <xf numFmtId="0" fontId="23" fillId="3" borderId="6" xfId="13" applyFont="1" applyFill="1" applyBorder="1" applyAlignment="1">
      <alignment vertical="center"/>
    </xf>
    <xf numFmtId="0" fontId="26" fillId="0" borderId="1" xfId="1062" applyFont="1" applyFill="1" applyBorder="1" applyAlignment="1">
      <alignment horizontal="center" vertical="center"/>
    </xf>
    <xf numFmtId="189" fontId="26" fillId="0" borderId="1" xfId="1062" applyNumberFormat="1" applyFont="1" applyFill="1" applyBorder="1" applyAlignment="1">
      <alignment horizontal="center" vertical="center"/>
    </xf>
    <xf numFmtId="0" fontId="26" fillId="0" borderId="1" xfId="1062" applyFont="1" applyFill="1" applyBorder="1" applyAlignment="1">
      <alignment horizontal="left" vertical="center"/>
    </xf>
    <xf numFmtId="189" fontId="26" fillId="0" borderId="1" xfId="13" applyNumberFormat="1" applyFont="1" applyFill="1" applyBorder="1" applyAlignment="1">
      <alignment horizontal="right" vertical="center" wrapText="1"/>
    </xf>
    <xf numFmtId="0" fontId="23" fillId="0" borderId="1" xfId="1062" applyFont="1" applyFill="1" applyBorder="1" applyAlignment="1">
      <alignment horizontal="left" vertical="center"/>
    </xf>
    <xf numFmtId="189" fontId="23" fillId="0" borderId="1" xfId="13" applyNumberFormat="1" applyFont="1" applyFill="1" applyBorder="1" applyAlignment="1">
      <alignment horizontal="right" vertical="center" wrapText="1"/>
    </xf>
    <xf numFmtId="189" fontId="28" fillId="0" borderId="1" xfId="13" applyNumberFormat="1" applyFont="1" applyFill="1" applyBorder="1" applyAlignment="1" applyProtection="1">
      <alignment vertical="center" wrapText="1"/>
    </xf>
    <xf numFmtId="189" fontId="23" fillId="3" borderId="0" xfId="13" applyNumberFormat="1" applyFont="1" applyFill="1" applyBorder="1" applyAlignment="1">
      <alignment horizontal="left" vertical="center" wrapText="1"/>
    </xf>
    <xf numFmtId="0" fontId="19" fillId="3" borderId="0" xfId="13" applyFont="1" applyFill="1" applyBorder="1">
      <alignment vertical="center"/>
    </xf>
    <xf numFmtId="0" fontId="23" fillId="3" borderId="0" xfId="13" applyFont="1" applyFill="1" applyBorder="1" applyAlignment="1">
      <alignment horizontal="left" vertical="center"/>
    </xf>
    <xf numFmtId="189" fontId="16" fillId="0" borderId="0" xfId="13" applyNumberFormat="1" applyFont="1" applyBorder="1">
      <alignment vertical="center"/>
    </xf>
    <xf numFmtId="0" fontId="34" fillId="0" borderId="0" xfId="13" applyFont="1" applyAlignment="1">
      <alignment vertical="center" wrapText="1"/>
    </xf>
    <xf numFmtId="0" fontId="34" fillId="0" borderId="0" xfId="13" applyFont="1" applyAlignment="1">
      <alignment horizontal="left" vertical="center" wrapText="1"/>
    </xf>
    <xf numFmtId="0" fontId="35" fillId="0" borderId="0" xfId="11" applyFont="1"/>
    <xf numFmtId="0" fontId="21" fillId="0" borderId="0" xfId="11" applyFont="1" applyAlignment="1">
      <alignment horizontal="left" vertical="center"/>
    </xf>
    <xf numFmtId="0" fontId="21" fillId="0" borderId="0" xfId="11" applyFont="1" applyFill="1" applyAlignment="1">
      <alignment horizontal="center" vertical="center"/>
    </xf>
    <xf numFmtId="0" fontId="21" fillId="0" borderId="0" xfId="11" applyFont="1" applyAlignment="1">
      <alignment horizontal="center" vertical="center"/>
    </xf>
    <xf numFmtId="0" fontId="16" fillId="0" borderId="0" xfId="11" applyFont="1" applyAlignment="1">
      <alignment vertical="center"/>
    </xf>
    <xf numFmtId="0" fontId="18" fillId="0" borderId="0" xfId="11" applyFont="1" applyAlignment="1">
      <alignment horizontal="center" vertical="center"/>
    </xf>
    <xf numFmtId="0" fontId="36" fillId="0" borderId="1" xfId="11" applyFont="1" applyBorder="1" applyAlignment="1">
      <alignment horizontal="center" vertical="center"/>
    </xf>
    <xf numFmtId="0" fontId="37" fillId="0" borderId="1" xfId="11" applyFont="1" applyBorder="1" applyAlignment="1">
      <alignment horizontal="center" vertical="center"/>
    </xf>
    <xf numFmtId="43" fontId="21" fillId="0" borderId="1" xfId="1889" applyFont="1" applyBorder="1" applyAlignment="1">
      <alignment horizontal="left" vertical="center"/>
    </xf>
    <xf numFmtId="177" fontId="21" fillId="0" borderId="1" xfId="1889" applyNumberFormat="1" applyFont="1" applyBorder="1" applyAlignment="1">
      <alignment horizontal="left" vertical="center"/>
    </xf>
    <xf numFmtId="43" fontId="16" fillId="0" borderId="1" xfId="1889" applyFont="1" applyBorder="1" applyAlignment="1">
      <alignment vertical="center" wrapText="1"/>
    </xf>
    <xf numFmtId="177" fontId="16" fillId="0" borderId="1" xfId="1889" applyNumberFormat="1" applyFont="1" applyBorder="1" applyAlignment="1">
      <alignment vertical="center" wrapText="1"/>
    </xf>
    <xf numFmtId="43" fontId="21" fillId="0" borderId="1" xfId="1889" applyFont="1" applyFill="1" applyBorder="1" applyAlignment="1">
      <alignment horizontal="left" vertical="center"/>
    </xf>
    <xf numFmtId="177" fontId="21" fillId="0" borderId="1" xfId="1889" applyNumberFormat="1" applyFont="1" applyFill="1" applyBorder="1" applyAlignment="1">
      <alignment vertical="center" wrapText="1"/>
    </xf>
    <xf numFmtId="0" fontId="38" fillId="0" borderId="0" xfId="11" applyFont="1" applyFill="1" applyAlignment="1">
      <alignment horizontal="center" vertical="center"/>
    </xf>
    <xf numFmtId="0" fontId="21" fillId="0" borderId="1" xfId="11" applyFont="1" applyBorder="1" applyAlignment="1">
      <alignment horizontal="center" vertical="center"/>
    </xf>
    <xf numFmtId="177" fontId="21" fillId="0" borderId="1" xfId="11" applyNumberFormat="1" applyFont="1" applyBorder="1" applyAlignment="1">
      <alignment horizontal="center" vertical="center"/>
    </xf>
    <xf numFmtId="0" fontId="39" fillId="0" borderId="7" xfId="0" applyFont="1" applyBorder="1" applyAlignment="1">
      <alignment horizontal="left" vertical="center"/>
    </xf>
    <xf numFmtId="177" fontId="16" fillId="0" borderId="0" xfId="11" applyNumberFormat="1" applyFont="1" applyAlignment="1">
      <alignment vertical="center"/>
    </xf>
    <xf numFmtId="0" fontId="40" fillId="0" borderId="0" xfId="11" applyFont="1" applyFill="1" applyAlignment="1">
      <alignment horizontal="center"/>
    </xf>
    <xf numFmtId="0" fontId="6" fillId="0" borderId="0" xfId="11" applyFill="1" applyAlignment="1">
      <alignment horizontal="center"/>
    </xf>
    <xf numFmtId="186" fontId="30" fillId="0" borderId="0" xfId="11" applyNumberFormat="1" applyFont="1" applyFill="1" applyBorder="1" applyAlignment="1">
      <alignment horizontal="center"/>
    </xf>
    <xf numFmtId="0" fontId="41" fillId="0" borderId="0" xfId="1607" applyFont="1" applyFill="1" applyAlignment="1">
      <alignment horizontal="center" vertical="center"/>
    </xf>
    <xf numFmtId="0" fontId="6" fillId="0" borderId="0" xfId="1523" applyFill="1" applyAlignment="1">
      <alignment horizontal="center" vertical="center"/>
    </xf>
    <xf numFmtId="186" fontId="30" fillId="0" borderId="0" xfId="1523" applyNumberFormat="1" applyFont="1" applyFill="1" applyBorder="1" applyAlignment="1">
      <alignment horizontal="center" vertical="center"/>
    </xf>
    <xf numFmtId="0" fontId="9" fillId="0" borderId="0" xfId="1607" applyFont="1" applyFill="1" applyAlignment="1">
      <alignment horizontal="center" vertical="center"/>
    </xf>
    <xf numFmtId="0" fontId="42" fillId="0" borderId="1" xfId="11" applyFont="1" applyFill="1" applyBorder="1" applyAlignment="1">
      <alignment horizontal="center" vertical="center"/>
    </xf>
    <xf numFmtId="43" fontId="42" fillId="0" borderId="1" xfId="1889" applyFont="1" applyBorder="1" applyAlignment="1">
      <alignment horizontal="center" vertical="center" wrapText="1"/>
    </xf>
    <xf numFmtId="0" fontId="43" fillId="0" borderId="1" xfId="11" applyFont="1" applyFill="1" applyBorder="1" applyAlignment="1">
      <alignment vertical="center"/>
    </xf>
    <xf numFmtId="177" fontId="22" fillId="0" borderId="1" xfId="11" applyNumberFormat="1" applyFont="1" applyFill="1" applyBorder="1" applyAlignment="1">
      <alignment vertical="center"/>
    </xf>
    <xf numFmtId="177" fontId="20" fillId="0" borderId="1" xfId="11" applyNumberFormat="1" applyFont="1" applyFill="1" applyBorder="1" applyAlignment="1">
      <alignment vertical="center"/>
    </xf>
    <xf numFmtId="0" fontId="6" fillId="0" borderId="0" xfId="11" applyFill="1" applyAlignment="1">
      <alignment horizontal="center" vertical="center"/>
    </xf>
    <xf numFmtId="186" fontId="6" fillId="0" borderId="0" xfId="11" applyNumberFormat="1" applyFill="1" applyBorder="1" applyAlignment="1">
      <alignment horizontal="center"/>
    </xf>
    <xf numFmtId="0" fontId="6" fillId="0" borderId="0" xfId="1521" applyFill="1" applyAlignment="1">
      <alignment horizontal="center" vertical="center"/>
    </xf>
    <xf numFmtId="186" fontId="6" fillId="0" borderId="0" xfId="1521" applyNumberFormat="1" applyFill="1" applyBorder="1" applyAlignment="1">
      <alignment horizontal="center" vertical="center"/>
    </xf>
    <xf numFmtId="0" fontId="9" fillId="0" borderId="0" xfId="1608" applyFont="1" applyFill="1" applyAlignment="1">
      <alignment vertical="center"/>
    </xf>
    <xf numFmtId="43" fontId="43" fillId="0" borderId="1" xfId="1889" applyFont="1" applyBorder="1" applyAlignment="1">
      <alignment vertical="center" wrapText="1"/>
    </xf>
    <xf numFmtId="177" fontId="22" fillId="0" borderId="1" xfId="1889" applyNumberFormat="1" applyFont="1" applyBorder="1" applyAlignment="1">
      <alignment vertical="center" wrapText="1"/>
    </xf>
    <xf numFmtId="43" fontId="42" fillId="0" borderId="1" xfId="1889" applyFont="1" applyBorder="1" applyAlignment="1">
      <alignment horizontal="center" vertical="center"/>
    </xf>
    <xf numFmtId="177" fontId="20" fillId="0" borderId="1" xfId="1889" applyNumberFormat="1" applyFont="1" applyBorder="1" applyAlignment="1">
      <alignment horizontal="center" vertical="center"/>
    </xf>
    <xf numFmtId="177" fontId="20" fillId="0" borderId="1" xfId="1889" applyNumberFormat="1" applyFont="1" applyBorder="1" applyAlignment="1">
      <alignment horizontal="center" vertical="center" wrapText="1"/>
    </xf>
    <xf numFmtId="0" fontId="6" fillId="0" borderId="7" xfId="705" applyFont="1" applyFill="1" applyBorder="1" applyAlignment="1">
      <alignment horizontal="left" vertical="center"/>
    </xf>
    <xf numFmtId="0" fontId="6" fillId="0" borderId="7" xfId="705" applyFill="1" applyBorder="1" applyAlignment="1">
      <alignment horizontal="left" vertical="center"/>
    </xf>
    <xf numFmtId="0" fontId="40" fillId="0" borderId="0" xfId="11" applyFont="1" applyAlignment="1">
      <alignment vertical="center"/>
    </xf>
    <xf numFmtId="0" fontId="6" fillId="0" borderId="0" xfId="11" applyAlignment="1">
      <alignment horizontal="center"/>
    </xf>
    <xf numFmtId="0" fontId="44" fillId="0" borderId="0" xfId="11" applyFont="1" applyAlignment="1">
      <alignment horizontal="center" vertical="center" wrapText="1"/>
    </xf>
    <xf numFmtId="0" fontId="16" fillId="0" borderId="0" xfId="11" applyFont="1" applyAlignment="1">
      <alignment horizontal="right" vertical="center"/>
    </xf>
    <xf numFmtId="0" fontId="37" fillId="0" borderId="1" xfId="11" applyFont="1" applyFill="1" applyBorder="1" applyAlignment="1">
      <alignment horizontal="center" vertical="center"/>
    </xf>
    <xf numFmtId="0" fontId="45" fillId="0" borderId="2" xfId="11" applyNumberFormat="1" applyFont="1" applyFill="1" applyBorder="1" applyAlignment="1" applyProtection="1">
      <alignment horizontal="left" vertical="center"/>
    </xf>
    <xf numFmtId="177" fontId="23" fillId="0" borderId="1" xfId="1889" applyNumberFormat="1" applyFont="1" applyFill="1" applyBorder="1" applyAlignment="1">
      <alignment vertical="center"/>
    </xf>
    <xf numFmtId="0" fontId="36" fillId="0" borderId="1" xfId="11" applyFont="1" applyFill="1" applyBorder="1" applyAlignment="1">
      <alignment horizontal="center" vertical="center"/>
    </xf>
    <xf numFmtId="177" fontId="26" fillId="0" borderId="1" xfId="1889" applyNumberFormat="1" applyFont="1" applyFill="1" applyBorder="1" applyAlignment="1">
      <alignment horizontal="center" vertical="center"/>
    </xf>
    <xf numFmtId="0" fontId="16" fillId="0" borderId="0" xfId="1529" applyFont="1" applyFill="1"/>
    <xf numFmtId="0" fontId="46" fillId="0" borderId="0" xfId="1529" applyFont="1" applyFill="1" applyAlignment="1">
      <alignment horizontal="center" vertical="center" wrapText="1"/>
    </xf>
    <xf numFmtId="0" fontId="16" fillId="0" borderId="0" xfId="1529" applyFont="1" applyFill="1" applyAlignment="1">
      <alignment vertical="center"/>
    </xf>
    <xf numFmtId="0" fontId="16" fillId="0" borderId="0" xfId="1529" applyFont="1" applyFill="1" applyAlignment="1"/>
    <xf numFmtId="0" fontId="16" fillId="0" borderId="0" xfId="1529" applyFont="1" applyFill="1" applyAlignment="1">
      <alignment wrapText="1"/>
    </xf>
    <xf numFmtId="190" fontId="47" fillId="0" borderId="0" xfId="1908" applyNumberFormat="1" applyFont="1" applyFill="1" applyBorder="1" applyAlignment="1" applyProtection="1">
      <alignment horizontal="center" vertical="center" wrapText="1"/>
    </xf>
    <xf numFmtId="0" fontId="48" fillId="0" borderId="8" xfId="1529" applyNumberFormat="1" applyFont="1" applyFill="1" applyBorder="1" applyAlignment="1" applyProtection="1">
      <alignment horizontal="center" vertical="center"/>
      <protection locked="0"/>
    </xf>
    <xf numFmtId="0" fontId="49" fillId="0" borderId="8" xfId="1529" applyNumberFormat="1" applyFont="1" applyFill="1" applyBorder="1" applyAlignment="1" applyProtection="1">
      <alignment horizontal="center" vertical="center"/>
      <protection locked="0"/>
    </xf>
    <xf numFmtId="0" fontId="48" fillId="0" borderId="1" xfId="1529" applyNumberFormat="1" applyFont="1" applyFill="1" applyBorder="1" applyAlignment="1" applyProtection="1">
      <alignment horizontal="center" vertical="center" wrapText="1"/>
      <protection locked="0"/>
    </xf>
    <xf numFmtId="0" fontId="50" fillId="0" borderId="1" xfId="1529" applyFont="1" applyFill="1" applyBorder="1" applyAlignment="1">
      <alignment horizontal="justify" vertical="center"/>
    </xf>
    <xf numFmtId="3" fontId="51" fillId="0" borderId="1" xfId="1529" applyNumberFormat="1" applyFont="1" applyFill="1" applyBorder="1" applyAlignment="1">
      <alignment horizontal="center" vertical="center"/>
    </xf>
    <xf numFmtId="0" fontId="48" fillId="5" borderId="1" xfId="1507" applyFont="1" applyFill="1" applyBorder="1" applyAlignment="1">
      <alignment horizontal="left" vertical="center" wrapText="1"/>
    </xf>
    <xf numFmtId="3" fontId="51" fillId="0" borderId="1" xfId="1529" applyNumberFormat="1" applyFont="1" applyFill="1" applyBorder="1" applyAlignment="1">
      <alignment vertical="center"/>
    </xf>
    <xf numFmtId="0" fontId="52" fillId="0" borderId="1" xfId="1529" applyFont="1" applyFill="1" applyBorder="1" applyAlignment="1">
      <alignment vertical="center"/>
    </xf>
    <xf numFmtId="0" fontId="48" fillId="5" borderId="2" xfId="1507" applyFont="1" applyFill="1" applyBorder="1" applyAlignment="1">
      <alignment horizontal="left" vertical="center" wrapText="1"/>
    </xf>
    <xf numFmtId="3" fontId="52" fillId="0" borderId="1" xfId="1529" applyNumberFormat="1" applyFont="1" applyFill="1" applyBorder="1" applyAlignment="1">
      <alignment vertical="center"/>
    </xf>
    <xf numFmtId="0" fontId="49" fillId="0" borderId="1" xfId="1529" applyFont="1" applyFill="1" applyBorder="1" applyAlignment="1">
      <alignment horizontal="justify" vertical="center"/>
    </xf>
    <xf numFmtId="0" fontId="48" fillId="4" borderId="2" xfId="1507" applyNumberFormat="1" applyFont="1" applyFill="1" applyBorder="1" applyAlignment="1" applyProtection="1">
      <alignment horizontal="left" vertical="center" wrapText="1"/>
    </xf>
    <xf numFmtId="0" fontId="53" fillId="0" borderId="1" xfId="1529" applyFont="1" applyFill="1" applyBorder="1" applyAlignment="1">
      <alignment horizontal="justify" vertical="center"/>
    </xf>
    <xf numFmtId="0" fontId="54" fillId="0" borderId="1" xfId="1529" applyFont="1" applyFill="1" applyBorder="1" applyAlignment="1">
      <alignment vertical="center" wrapText="1"/>
    </xf>
    <xf numFmtId="0" fontId="50" fillId="0" borderId="1" xfId="1529" applyFont="1" applyFill="1" applyBorder="1" applyAlignment="1">
      <alignment horizontal="center" vertical="center"/>
    </xf>
    <xf numFmtId="0" fontId="50" fillId="0" borderId="1" xfId="1529" applyFont="1" applyFill="1" applyBorder="1" applyAlignment="1">
      <alignment horizontal="center" vertical="center" wrapText="1"/>
    </xf>
    <xf numFmtId="0" fontId="48" fillId="0" borderId="8" xfId="1529" applyNumberFormat="1" applyFont="1" applyFill="1" applyBorder="1" applyAlignment="1" applyProtection="1">
      <alignment horizontal="left" vertical="center"/>
      <protection locked="0"/>
    </xf>
    <xf numFmtId="0" fontId="48" fillId="4" borderId="1" xfId="1507" applyNumberFormat="1" applyFont="1" applyFill="1" applyBorder="1" applyAlignment="1" applyProtection="1">
      <alignment horizontal="center" vertical="center" wrapText="1"/>
    </xf>
    <xf numFmtId="0" fontId="16" fillId="0" borderId="7" xfId="1529" applyFont="1" applyFill="1" applyBorder="1" applyAlignment="1">
      <alignment horizontal="center"/>
    </xf>
    <xf numFmtId="0" fontId="40" fillId="0" borderId="0" xfId="11" applyFont="1" applyAlignment="1">
      <alignment horizontal="center" vertical="center"/>
    </xf>
    <xf numFmtId="0" fontId="6" fillId="0" borderId="0" xfId="11" applyFont="1" applyAlignment="1">
      <alignment vertical="center"/>
    </xf>
    <xf numFmtId="177" fontId="6" fillId="0" borderId="0" xfId="11" applyNumberFormat="1" applyAlignment="1">
      <alignment vertical="center"/>
    </xf>
    <xf numFmtId="0" fontId="55" fillId="0" borderId="0" xfId="11" applyFont="1" applyFill="1" applyAlignment="1">
      <alignment horizontal="center" vertical="center" wrapText="1"/>
    </xf>
    <xf numFmtId="177" fontId="55" fillId="0" borderId="0" xfId="11" applyNumberFormat="1" applyFont="1" applyFill="1" applyAlignment="1">
      <alignment horizontal="center" vertical="center" wrapText="1"/>
    </xf>
    <xf numFmtId="177" fontId="6" fillId="0" borderId="0" xfId="11" applyNumberFormat="1" applyFont="1" applyAlignment="1">
      <alignment horizontal="right" vertical="center"/>
    </xf>
    <xf numFmtId="177" fontId="35" fillId="0" borderId="1" xfId="11" applyNumberFormat="1" applyFont="1" applyBorder="1" applyAlignment="1">
      <alignment horizontal="center" vertical="center"/>
    </xf>
    <xf numFmtId="0" fontId="35" fillId="0" borderId="1" xfId="11" applyFont="1" applyBorder="1" applyAlignment="1">
      <alignment vertical="center"/>
    </xf>
    <xf numFmtId="177" fontId="35" fillId="0" borderId="1" xfId="1889" applyNumberFormat="1" applyFont="1" applyBorder="1" applyAlignment="1">
      <alignment vertical="center"/>
    </xf>
    <xf numFmtId="0" fontId="56" fillId="0" borderId="1" xfId="11" applyFont="1" applyBorder="1" applyAlignment="1">
      <alignment vertical="center"/>
    </xf>
    <xf numFmtId="177" fontId="56" fillId="0" borderId="1" xfId="1889" applyNumberFormat="1" applyFont="1" applyBorder="1" applyAlignment="1">
      <alignment vertical="center"/>
    </xf>
    <xf numFmtId="0" fontId="35" fillId="0" borderId="1" xfId="11" applyFont="1" applyBorder="1" applyAlignment="1">
      <alignment horizontal="center" vertical="center"/>
    </xf>
    <xf numFmtId="177" fontId="35" fillId="0" borderId="1" xfId="1889" applyNumberFormat="1" applyFont="1" applyBorder="1" applyAlignment="1">
      <alignment horizontal="center" vertical="center"/>
    </xf>
    <xf numFmtId="0" fontId="57" fillId="0" borderId="0" xfId="11" applyFont="1" applyFill="1" applyAlignment="1">
      <alignment horizontal="center" vertical="center" wrapText="1"/>
    </xf>
    <xf numFmtId="0" fontId="6" fillId="0" borderId="0" xfId="11" applyFont="1" applyAlignment="1">
      <alignment horizontal="right" vertical="center"/>
    </xf>
    <xf numFmtId="177" fontId="0" fillId="0" borderId="0" xfId="1889" applyNumberFormat="1" applyFont="1">
      <alignment vertical="center"/>
    </xf>
    <xf numFmtId="177" fontId="21" fillId="0" borderId="1" xfId="1889" applyNumberFormat="1" applyFont="1" applyBorder="1" applyAlignment="1">
      <alignment horizontal="center" vertical="center"/>
    </xf>
    <xf numFmtId="0" fontId="58" fillId="0" borderId="1" xfId="11" applyFont="1" applyBorder="1" applyAlignment="1">
      <alignment horizontal="left" vertical="center" wrapText="1"/>
    </xf>
    <xf numFmtId="177" fontId="23" fillId="0" borderId="1" xfId="1889" applyNumberFormat="1" applyFont="1" applyBorder="1" applyAlignment="1">
      <alignment horizontal="right" vertical="center" wrapText="1"/>
    </xf>
    <xf numFmtId="0" fontId="16" fillId="0" borderId="1" xfId="11" applyFont="1" applyBorder="1" applyAlignment="1">
      <alignment horizontal="left" vertical="center" wrapText="1"/>
    </xf>
    <xf numFmtId="0" fontId="16" fillId="0" borderId="1" xfId="11" applyFont="1" applyBorder="1" applyAlignment="1">
      <alignment vertical="center" wrapText="1"/>
    </xf>
    <xf numFmtId="0" fontId="59" fillId="0" borderId="0" xfId="639" applyFont="1" applyFill="1" applyAlignment="1">
      <alignment horizontal="center" vertical="center" wrapText="1"/>
    </xf>
    <xf numFmtId="0" fontId="59" fillId="0" borderId="0" xfId="639" applyFont="1" applyFill="1"/>
    <xf numFmtId="0" fontId="45" fillId="0" borderId="0" xfId="639" applyFont="1" applyFill="1" applyBorder="1"/>
    <xf numFmtId="0" fontId="59" fillId="0" borderId="0" xfId="639" applyFont="1" applyFill="1" applyBorder="1" applyAlignment="1">
      <alignment horizontal="center"/>
    </xf>
    <xf numFmtId="0" fontId="45" fillId="0" borderId="0" xfId="639" applyFont="1" applyFill="1"/>
    <xf numFmtId="0" fontId="45" fillId="0" borderId="0" xfId="639" applyFont="1" applyFill="1" applyAlignment="1">
      <alignment horizontal="center"/>
    </xf>
    <xf numFmtId="0" fontId="59" fillId="0" borderId="0" xfId="639" applyFont="1" applyFill="1" applyBorder="1" applyAlignment="1">
      <alignment horizontal="center" vertical="center" wrapText="1"/>
    </xf>
    <xf numFmtId="0" fontId="60" fillId="0" borderId="0" xfId="639" applyFont="1" applyFill="1" applyBorder="1" applyAlignment="1">
      <alignment horizontal="center" vertical="center"/>
    </xf>
    <xf numFmtId="0" fontId="59" fillId="0" borderId="6" xfId="639" applyFont="1" applyFill="1" applyBorder="1" applyAlignment="1">
      <alignment horizontal="center" vertical="center" wrapText="1"/>
    </xf>
    <xf numFmtId="0" fontId="59" fillId="0" borderId="0" xfId="639" applyFont="1" applyFill="1" applyAlignment="1">
      <alignment horizontal="right" vertical="center" wrapText="1"/>
    </xf>
    <xf numFmtId="0" fontId="59" fillId="0" borderId="0" xfId="639" applyFont="1" applyFill="1" applyBorder="1"/>
    <xf numFmtId="0" fontId="61" fillId="0" borderId="0" xfId="639" applyFont="1" applyFill="1" applyBorder="1" applyAlignment="1">
      <alignment horizontal="center" vertical="center" wrapText="1"/>
    </xf>
    <xf numFmtId="0" fontId="61" fillId="0" borderId="1" xfId="639" applyFont="1" applyFill="1" applyBorder="1" applyAlignment="1">
      <alignment horizontal="center" vertical="center" wrapText="1"/>
    </xf>
    <xf numFmtId="187" fontId="61" fillId="0" borderId="1" xfId="639" applyNumberFormat="1" applyFont="1" applyBorder="1" applyAlignment="1">
      <alignment horizontal="center" vertical="center"/>
    </xf>
    <xf numFmtId="0" fontId="61" fillId="0" borderId="1" xfId="639" applyFont="1" applyBorder="1" applyAlignment="1">
      <alignment horizontal="center" vertical="center" wrapText="1"/>
    </xf>
    <xf numFmtId="0" fontId="61" fillId="4" borderId="1" xfId="639" applyFont="1" applyFill="1" applyBorder="1" applyAlignment="1">
      <alignment horizontal="center" vertical="center" wrapText="1"/>
    </xf>
    <xf numFmtId="0" fontId="61" fillId="4" borderId="1" xfId="639" applyFont="1" applyFill="1" applyBorder="1" applyAlignment="1">
      <alignment horizontal="left" vertical="center" wrapText="1"/>
    </xf>
    <xf numFmtId="0" fontId="61" fillId="4" borderId="1" xfId="639" applyFont="1" applyFill="1" applyBorder="1" applyAlignment="1">
      <alignment vertical="center" wrapText="1"/>
    </xf>
    <xf numFmtId="0" fontId="45" fillId="0" borderId="0" xfId="172" applyFont="1"/>
    <xf numFmtId="0" fontId="45" fillId="4" borderId="0" xfId="172" applyFill="1"/>
    <xf numFmtId="0" fontId="45" fillId="0" borderId="0" xfId="172"/>
    <xf numFmtId="0" fontId="60" fillId="0" borderId="0" xfId="172" applyFont="1" applyAlignment="1">
      <alignment horizontal="center" vertical="center"/>
    </xf>
    <xf numFmtId="0" fontId="62" fillId="4" borderId="0" xfId="172" applyFont="1" applyFill="1"/>
    <xf numFmtId="0" fontId="45" fillId="4" borderId="6" xfId="172" applyFont="1" applyFill="1" applyBorder="1" applyAlignment="1">
      <alignment horizontal="right"/>
    </xf>
    <xf numFmtId="0" fontId="61" fillId="4" borderId="1" xfId="172" applyFont="1" applyFill="1" applyBorder="1" applyAlignment="1">
      <alignment horizontal="center" vertical="center"/>
    </xf>
    <xf numFmtId="3" fontId="63" fillId="4" borderId="1" xfId="172" applyNumberFormat="1" applyFont="1" applyFill="1" applyBorder="1" applyAlignment="1" applyProtection="1">
      <alignment horizontal="left" vertical="center"/>
    </xf>
    <xf numFmtId="1" fontId="61" fillId="4" borderId="1" xfId="172" applyNumberFormat="1" applyFont="1" applyFill="1" applyBorder="1" applyAlignment="1" applyProtection="1">
      <alignment horizontal="center" vertical="center"/>
    </xf>
    <xf numFmtId="0" fontId="45" fillId="0" borderId="1" xfId="1135" applyFill="1" applyBorder="1" applyAlignment="1">
      <alignment horizontal="left" vertical="center"/>
    </xf>
    <xf numFmtId="0" fontId="45" fillId="0" borderId="1" xfId="1135" applyFont="1" applyFill="1" applyBorder="1" applyAlignment="1">
      <alignment horizontal="left" vertical="center"/>
    </xf>
    <xf numFmtId="0" fontId="45" fillId="4" borderId="0" xfId="172" applyFont="1" applyFill="1"/>
    <xf numFmtId="0" fontId="31" fillId="0" borderId="0" xfId="172" applyFont="1" applyFill="1"/>
    <xf numFmtId="189" fontId="31" fillId="0" borderId="0" xfId="172" applyNumberFormat="1" applyFont="1" applyFill="1"/>
    <xf numFmtId="0" fontId="24" fillId="0" borderId="0" xfId="172" applyFont="1" applyFill="1" applyAlignment="1">
      <alignment horizontal="center" vertical="center"/>
    </xf>
    <xf numFmtId="0" fontId="29" fillId="0" borderId="0" xfId="172" applyFont="1" applyFill="1"/>
    <xf numFmtId="189" fontId="31" fillId="0" borderId="0" xfId="1135" applyNumberFormat="1" applyFont="1" applyFill="1" applyAlignment="1">
      <alignment horizontal="right" vertical="center" wrapText="1"/>
    </xf>
    <xf numFmtId="0" fontId="64" fillId="0" borderId="1" xfId="172" applyFont="1" applyFill="1" applyBorder="1" applyAlignment="1">
      <alignment horizontal="center" vertical="center"/>
    </xf>
    <xf numFmtId="189" fontId="64" fillId="0" borderId="1" xfId="172" applyNumberFormat="1" applyFont="1" applyFill="1" applyBorder="1" applyAlignment="1">
      <alignment horizontal="center" vertical="center"/>
    </xf>
    <xf numFmtId="0" fontId="64" fillId="0" borderId="1" xfId="172" applyNumberFormat="1" applyFont="1" applyFill="1" applyBorder="1" applyAlignment="1" applyProtection="1">
      <alignment horizontal="left" vertical="center"/>
    </xf>
    <xf numFmtId="189" fontId="29" fillId="0" borderId="1" xfId="172" applyNumberFormat="1" applyFont="1" applyFill="1" applyBorder="1" applyAlignment="1" applyProtection="1">
      <alignment horizontal="right" vertical="center"/>
    </xf>
    <xf numFmtId="0" fontId="31" fillId="0" borderId="1" xfId="1135" applyFont="1" applyFill="1" applyBorder="1" applyAlignment="1">
      <alignment horizontal="left" vertical="center"/>
    </xf>
    <xf numFmtId="189" fontId="31" fillId="0" borderId="1" xfId="1397" applyNumberFormat="1" applyFont="1" applyFill="1" applyBorder="1" applyAlignment="1">
      <alignment horizontal="right" vertical="center" wrapText="1"/>
    </xf>
    <xf numFmtId="0" fontId="29" fillId="0" borderId="0" xfId="1046" applyFont="1"/>
    <xf numFmtId="0" fontId="31" fillId="0" borderId="0" xfId="1046" applyFont="1"/>
    <xf numFmtId="189" fontId="31" fillId="0" borderId="0" xfId="1046" applyNumberFormat="1" applyFont="1"/>
    <xf numFmtId="0" fontId="24" fillId="4" borderId="0" xfId="1046" applyNumberFormat="1" applyFont="1" applyFill="1" applyAlignment="1" applyProtection="1">
      <alignment horizontal="center" vertical="center"/>
    </xf>
    <xf numFmtId="0" fontId="31" fillId="0" borderId="0" xfId="1046" applyNumberFormat="1" applyFont="1" applyFill="1" applyAlignment="1" applyProtection="1">
      <alignment horizontal="right" vertical="center"/>
    </xf>
    <xf numFmtId="0" fontId="29" fillId="2" borderId="1" xfId="1046" applyNumberFormat="1" applyFont="1" applyFill="1" applyBorder="1" applyAlignment="1" applyProtection="1">
      <alignment horizontal="center" vertical="center"/>
    </xf>
    <xf numFmtId="189" fontId="29" fillId="2" borderId="1" xfId="1046" applyNumberFormat="1" applyFont="1" applyFill="1" applyBorder="1" applyAlignment="1" applyProtection="1">
      <alignment horizontal="center" vertical="center"/>
    </xf>
    <xf numFmtId="0" fontId="29" fillId="2" borderId="1" xfId="1046" applyNumberFormat="1" applyFont="1" applyFill="1" applyBorder="1" applyAlignment="1" applyProtection="1">
      <alignment horizontal="left" vertical="center"/>
    </xf>
    <xf numFmtId="189" fontId="29" fillId="2" borderId="1" xfId="1046" applyNumberFormat="1" applyFont="1" applyFill="1" applyBorder="1" applyAlignment="1" applyProtection="1">
      <alignment horizontal="right" vertical="center"/>
    </xf>
    <xf numFmtId="185" fontId="29" fillId="2" borderId="1" xfId="1046" applyNumberFormat="1" applyFont="1" applyFill="1" applyBorder="1" applyAlignment="1" applyProtection="1">
      <alignment horizontal="left" vertical="center"/>
    </xf>
    <xf numFmtId="189" fontId="29" fillId="0" borderId="1" xfId="1046" applyNumberFormat="1" applyFont="1" applyFill="1" applyBorder="1" applyAlignment="1" applyProtection="1">
      <alignment horizontal="right" vertical="center"/>
    </xf>
    <xf numFmtId="0" fontId="29" fillId="2" borderId="1" xfId="1046" applyNumberFormat="1" applyFont="1" applyFill="1" applyBorder="1" applyAlignment="1" applyProtection="1">
      <alignment vertical="center"/>
    </xf>
    <xf numFmtId="185" fontId="29" fillId="2" borderId="1" xfId="1046" applyNumberFormat="1" applyFont="1" applyFill="1" applyBorder="1" applyAlignment="1" applyProtection="1">
      <alignment vertical="center"/>
    </xf>
    <xf numFmtId="0" fontId="31" fillId="2" borderId="1" xfId="1046" applyNumberFormat="1" applyFont="1" applyFill="1" applyBorder="1" applyAlignment="1" applyProtection="1">
      <alignment vertical="center"/>
    </xf>
    <xf numFmtId="189" fontId="31" fillId="0" borderId="1" xfId="1046" applyNumberFormat="1" applyFont="1" applyFill="1" applyBorder="1" applyAlignment="1" applyProtection="1">
      <alignment horizontal="right" vertical="center"/>
    </xf>
    <xf numFmtId="185" fontId="31" fillId="2" borderId="1" xfId="1046" applyNumberFormat="1" applyFont="1" applyFill="1" applyBorder="1" applyAlignment="1" applyProtection="1">
      <alignment vertical="center"/>
    </xf>
    <xf numFmtId="189" fontId="31" fillId="2" borderId="1" xfId="1046" applyNumberFormat="1" applyFont="1" applyFill="1" applyBorder="1" applyAlignment="1" applyProtection="1">
      <alignment horizontal="right" vertical="center"/>
    </xf>
    <xf numFmtId="185" fontId="29" fillId="2" borderId="1" xfId="1046" applyNumberFormat="1" applyFont="1" applyFill="1" applyBorder="1" applyAlignment="1" applyProtection="1">
      <alignment horizontal="center" vertical="center"/>
    </xf>
    <xf numFmtId="0" fontId="21" fillId="0" borderId="0" xfId="0" applyFont="1">
      <alignment vertical="center"/>
    </xf>
    <xf numFmtId="0" fontId="16" fillId="0" borderId="0" xfId="0" applyFont="1" applyFill="1">
      <alignment vertical="center"/>
    </xf>
    <xf numFmtId="0" fontId="16" fillId="0" borderId="0" xfId="0" applyFont="1">
      <alignment vertical="center"/>
    </xf>
    <xf numFmtId="189" fontId="16" fillId="0" borderId="0" xfId="0" applyNumberFormat="1" applyFont="1">
      <alignment vertical="center"/>
    </xf>
    <xf numFmtId="187" fontId="16" fillId="0" borderId="0" xfId="0" applyNumberFormat="1" applyFont="1">
      <alignment vertical="center"/>
    </xf>
    <xf numFmtId="180" fontId="16" fillId="0" borderId="0" xfId="0" applyNumberFormat="1" applyFont="1">
      <alignment vertical="center"/>
    </xf>
    <xf numFmtId="0" fontId="44" fillId="0" borderId="0" xfId="0" applyFont="1" applyAlignment="1">
      <alignment horizontal="center" vertical="center"/>
    </xf>
    <xf numFmtId="0" fontId="65" fillId="0" borderId="0" xfId="0" applyFont="1" applyAlignment="1">
      <alignment vertical="center" wrapText="1"/>
    </xf>
    <xf numFmtId="189" fontId="65" fillId="0" borderId="0" xfId="0" applyNumberFormat="1" applyFont="1">
      <alignment vertical="center"/>
    </xf>
    <xf numFmtId="187" fontId="23" fillId="0" borderId="0" xfId="0" applyNumberFormat="1" applyFont="1" applyAlignment="1">
      <alignment vertical="center"/>
    </xf>
    <xf numFmtId="180" fontId="23" fillId="0" borderId="0" xfId="0" applyNumberFormat="1" applyFont="1" applyAlignment="1">
      <alignment vertical="center"/>
    </xf>
    <xf numFmtId="1" fontId="47" fillId="6" borderId="1" xfId="0" applyNumberFormat="1" applyFont="1" applyFill="1" applyBorder="1" applyAlignment="1" applyProtection="1">
      <alignment horizontal="left" vertical="center"/>
    </xf>
    <xf numFmtId="0" fontId="26" fillId="0" borderId="1" xfId="0" applyFont="1" applyBorder="1" applyAlignment="1">
      <alignment horizontal="center" vertical="center" wrapText="1"/>
    </xf>
    <xf numFmtId="189" fontId="26" fillId="0" borderId="1" xfId="0" applyNumberFormat="1" applyFont="1" applyBorder="1" applyAlignment="1">
      <alignment horizontal="center" vertical="center"/>
    </xf>
    <xf numFmtId="187" fontId="26" fillId="0" borderId="1" xfId="0" applyNumberFormat="1" applyFont="1" applyBorder="1" applyAlignment="1">
      <alignment horizontal="center" vertical="center"/>
    </xf>
    <xf numFmtId="180" fontId="26" fillId="0" borderId="1" xfId="0" applyNumberFormat="1" applyFont="1" applyBorder="1" applyAlignment="1">
      <alignment horizontal="center" vertical="center"/>
    </xf>
    <xf numFmtId="1" fontId="48" fillId="6" borderId="1" xfId="1521" applyNumberFormat="1" applyFont="1" applyFill="1" applyBorder="1" applyAlignment="1" applyProtection="1">
      <alignment horizontal="left" vertical="center"/>
    </xf>
    <xf numFmtId="0" fontId="29" fillId="2" borderId="1" xfId="1521" applyNumberFormat="1" applyFont="1" applyFill="1" applyBorder="1" applyAlignment="1" applyProtection="1">
      <alignment horizontal="left" vertical="center" wrapText="1"/>
    </xf>
    <xf numFmtId="189" fontId="26" fillId="2" borderId="1" xfId="1521" applyNumberFormat="1" applyFont="1" applyFill="1" applyBorder="1" applyAlignment="1">
      <alignment horizontal="right" vertical="center"/>
    </xf>
    <xf numFmtId="187" fontId="26" fillId="2" borderId="1" xfId="68" applyNumberFormat="1" applyFont="1" applyFill="1" applyBorder="1" applyAlignment="1">
      <alignment horizontal="right" vertical="center"/>
    </xf>
    <xf numFmtId="180" fontId="26" fillId="2" borderId="1" xfId="68" applyNumberFormat="1" applyFont="1" applyFill="1" applyBorder="1" applyAlignment="1">
      <alignment horizontal="right" vertical="center"/>
    </xf>
    <xf numFmtId="189" fontId="29" fillId="2" borderId="1" xfId="1521" applyNumberFormat="1" applyFont="1" applyFill="1" applyBorder="1" applyAlignment="1" applyProtection="1">
      <alignment horizontal="right" vertical="center"/>
    </xf>
    <xf numFmtId="1" fontId="47" fillId="6" borderId="1" xfId="1521" applyNumberFormat="1" applyFont="1" applyFill="1" applyBorder="1" applyAlignment="1" applyProtection="1">
      <alignment horizontal="left" vertical="center"/>
    </xf>
    <xf numFmtId="0" fontId="31" fillId="2" borderId="1" xfId="1521" applyNumberFormat="1" applyFont="1" applyFill="1" applyBorder="1" applyAlignment="1" applyProtection="1">
      <alignment horizontal="left" vertical="center" wrapText="1"/>
    </xf>
    <xf numFmtId="189" fontId="23" fillId="2" borderId="1" xfId="1521" applyNumberFormat="1" applyFont="1" applyFill="1" applyBorder="1" applyAlignment="1">
      <alignment horizontal="right" vertical="center"/>
    </xf>
    <xf numFmtId="187" fontId="23" fillId="2" borderId="1" xfId="68" applyNumberFormat="1" applyFont="1" applyFill="1" applyBorder="1" applyAlignment="1">
      <alignment horizontal="right" vertical="center"/>
    </xf>
    <xf numFmtId="180" fontId="23" fillId="2" borderId="1" xfId="68" applyNumberFormat="1" applyFont="1" applyFill="1" applyBorder="1" applyAlignment="1">
      <alignment horizontal="right" vertical="center"/>
    </xf>
    <xf numFmtId="189" fontId="31" fillId="2" borderId="1" xfId="1521" applyNumberFormat="1" applyFont="1" applyFill="1" applyBorder="1" applyAlignment="1" applyProtection="1">
      <alignment horizontal="right" vertical="center"/>
    </xf>
    <xf numFmtId="0" fontId="31" fillId="0" borderId="1" xfId="1521" applyNumberFormat="1" applyFont="1" applyFill="1" applyBorder="1" applyAlignment="1" applyProtection="1">
      <alignment horizontal="left" vertical="center" wrapText="1"/>
    </xf>
    <xf numFmtId="180" fontId="26" fillId="2" borderId="1" xfId="68" applyNumberFormat="1" applyFont="1" applyFill="1" applyBorder="1" applyAlignment="1">
      <alignment horizontal="center" vertical="center"/>
    </xf>
    <xf numFmtId="189" fontId="31" fillId="2" borderId="1" xfId="1521" applyNumberFormat="1" applyFont="1" applyFill="1" applyBorder="1" applyAlignment="1" applyProtection="1">
      <alignment horizontal="right" vertical="center" wrapText="1"/>
    </xf>
    <xf numFmtId="189" fontId="29" fillId="2" borderId="1" xfId="1521" applyNumberFormat="1" applyFont="1" applyFill="1" applyBorder="1" applyAlignment="1" applyProtection="1">
      <alignment horizontal="right" vertical="center" wrapText="1"/>
    </xf>
    <xf numFmtId="189" fontId="31" fillId="0" borderId="1" xfId="1521" applyNumberFormat="1" applyFont="1" applyFill="1" applyBorder="1" applyAlignment="1" applyProtection="1">
      <alignment horizontal="right" vertical="center" wrapText="1"/>
    </xf>
    <xf numFmtId="189" fontId="31" fillId="0" borderId="1" xfId="1521" applyNumberFormat="1" applyFont="1" applyFill="1" applyBorder="1" applyAlignment="1" applyProtection="1">
      <alignment horizontal="right" vertical="center"/>
    </xf>
    <xf numFmtId="187" fontId="23" fillId="0" borderId="1" xfId="68" applyNumberFormat="1" applyFont="1" applyFill="1" applyBorder="1" applyAlignment="1">
      <alignment horizontal="right" vertical="center"/>
    </xf>
    <xf numFmtId="180" fontId="23" fillId="0" borderId="1" xfId="68" applyNumberFormat="1" applyFont="1" applyFill="1" applyBorder="1" applyAlignment="1">
      <alignment horizontal="right" vertical="center"/>
    </xf>
    <xf numFmtId="0" fontId="29" fillId="2" borderId="1" xfId="1521" applyNumberFormat="1" applyFont="1" applyFill="1" applyBorder="1" applyAlignment="1" applyProtection="1">
      <alignment horizontal="center" vertical="center" wrapText="1"/>
    </xf>
    <xf numFmtId="191" fontId="16" fillId="0" borderId="0" xfId="0" applyNumberFormat="1" applyFont="1">
      <alignment vertical="center"/>
    </xf>
    <xf numFmtId="0" fontId="65" fillId="0" borderId="0" xfId="0" applyFont="1">
      <alignment vertical="center"/>
    </xf>
    <xf numFmtId="191" fontId="23" fillId="0" borderId="0" xfId="0" applyNumberFormat="1" applyFont="1">
      <alignment vertical="center"/>
    </xf>
    <xf numFmtId="0" fontId="26" fillId="0" borderId="1" xfId="0" applyFont="1" applyBorder="1" applyAlignment="1">
      <alignment horizontal="center" vertical="center"/>
    </xf>
    <xf numFmtId="191" fontId="26" fillId="0" borderId="1" xfId="0" applyNumberFormat="1" applyFont="1" applyBorder="1" applyAlignment="1">
      <alignment horizontal="center" vertical="center"/>
    </xf>
    <xf numFmtId="0" fontId="31" fillId="2" borderId="2" xfId="0" applyNumberFormat="1" applyFont="1" applyFill="1" applyBorder="1" applyAlignment="1" applyProtection="1">
      <alignment vertical="center"/>
    </xf>
    <xf numFmtId="189" fontId="31" fillId="7" borderId="1" xfId="0" applyNumberFormat="1" applyFont="1" applyFill="1" applyBorder="1" applyAlignment="1" applyProtection="1">
      <alignment horizontal="right" vertical="center"/>
    </xf>
    <xf numFmtId="189" fontId="23" fillId="0" borderId="1" xfId="0" applyNumberFormat="1" applyFont="1" applyBorder="1" applyAlignment="1">
      <alignment horizontal="right" vertical="center"/>
    </xf>
    <xf numFmtId="191" fontId="23" fillId="0" borderId="1" xfId="30" applyNumberFormat="1" applyFont="1" applyBorder="1" applyAlignment="1">
      <alignment horizontal="right" vertical="center"/>
    </xf>
    <xf numFmtId="187" fontId="23" fillId="0" borderId="1" xfId="30" applyNumberFormat="1" applyFont="1" applyBorder="1" applyAlignment="1">
      <alignment horizontal="right" vertical="center"/>
    </xf>
    <xf numFmtId="0" fontId="31" fillId="2" borderId="1" xfId="0" applyNumberFormat="1" applyFont="1" applyFill="1" applyBorder="1" applyAlignment="1" applyProtection="1">
      <alignment vertical="center"/>
    </xf>
    <xf numFmtId="0" fontId="29" fillId="2" borderId="1" xfId="0" applyNumberFormat="1" applyFont="1" applyFill="1" applyBorder="1" applyAlignment="1" applyProtection="1">
      <alignment horizontal="center" vertical="center"/>
    </xf>
    <xf numFmtId="189" fontId="26" fillId="0" borderId="1" xfId="0" applyNumberFormat="1" applyFont="1" applyBorder="1" applyAlignment="1">
      <alignment horizontal="right" vertical="center"/>
    </xf>
    <xf numFmtId="191" fontId="26" fillId="0" borderId="1" xfId="30" applyNumberFormat="1" applyFont="1" applyBorder="1" applyAlignment="1">
      <alignment horizontal="right" vertical="center"/>
    </xf>
    <xf numFmtId="180" fontId="26" fillId="0" borderId="1" xfId="0" applyNumberFormat="1" applyFont="1" applyBorder="1" applyAlignment="1">
      <alignment horizontal="right" vertical="center"/>
    </xf>
    <xf numFmtId="0" fontId="45" fillId="0" borderId="0" xfId="697" applyAlignment="1">
      <alignment vertical="center"/>
    </xf>
    <xf numFmtId="0" fontId="66" fillId="0" borderId="0" xfId="697" applyFont="1" applyAlignment="1">
      <alignment horizontal="center" vertical="center"/>
    </xf>
    <xf numFmtId="0" fontId="45" fillId="0" borderId="0" xfId="697" applyAlignment="1">
      <alignment horizontal="right" vertical="center"/>
    </xf>
    <xf numFmtId="0" fontId="61" fillId="0" borderId="1" xfId="1019" applyFont="1" applyFill="1" applyBorder="1" applyAlignment="1">
      <alignment horizontal="center" vertical="center" wrapText="1"/>
    </xf>
    <xf numFmtId="187" fontId="61" fillId="0" borderId="1" xfId="1019" applyNumberFormat="1" applyFont="1" applyFill="1" applyBorder="1" applyAlignment="1">
      <alignment horizontal="center" vertical="center" wrapText="1"/>
    </xf>
    <xf numFmtId="186" fontId="61" fillId="0" borderId="1" xfId="1019" applyNumberFormat="1" applyFont="1" applyFill="1" applyBorder="1" applyAlignment="1">
      <alignment horizontal="center" vertical="center" wrapText="1"/>
    </xf>
    <xf numFmtId="0" fontId="67" fillId="0" borderId="1" xfId="1019" applyFont="1" applyFill="1" applyBorder="1" applyAlignment="1">
      <alignment vertical="center"/>
    </xf>
    <xf numFmtId="0" fontId="67" fillId="0" borderId="1" xfId="1019" applyFont="1" applyFill="1" applyBorder="1" applyAlignment="1">
      <alignment horizontal="left" vertical="center"/>
    </xf>
    <xf numFmtId="49" fontId="45" fillId="0" borderId="9" xfId="1019" applyNumberFormat="1" applyFont="1" applyFill="1" applyBorder="1" applyAlignment="1">
      <alignment vertical="center"/>
    </xf>
    <xf numFmtId="49" fontId="45" fillId="0" borderId="9" xfId="1019" applyNumberFormat="1" applyFont="1" applyFill="1" applyBorder="1" applyAlignment="1">
      <alignment horizontal="left" vertical="center" indent="2"/>
    </xf>
    <xf numFmtId="49" fontId="45" fillId="0" borderId="1" xfId="1019" applyNumberFormat="1" applyFont="1" applyFill="1" applyBorder="1" applyAlignment="1">
      <alignment vertical="center"/>
    </xf>
    <xf numFmtId="49" fontId="45" fillId="0" borderId="1" xfId="1019" applyNumberFormat="1" applyFont="1" applyFill="1" applyBorder="1" applyAlignment="1" applyProtection="1">
      <alignment horizontal="left" vertical="center" indent="2"/>
    </xf>
    <xf numFmtId="49" fontId="45" fillId="0" borderId="2" xfId="1019" applyNumberFormat="1" applyFont="1" applyFill="1" applyBorder="1" applyAlignment="1" applyProtection="1">
      <alignment horizontal="left" vertical="center" indent="2"/>
    </xf>
    <xf numFmtId="0" fontId="30" fillId="0" borderId="1" xfId="1019" applyFont="1" applyFill="1" applyBorder="1" applyAlignment="1">
      <alignment horizontal="left" vertical="center" indent="2"/>
    </xf>
    <xf numFmtId="0" fontId="45" fillId="0" borderId="0" xfId="697" applyFont="1" applyAlignment="1">
      <alignment vertical="center"/>
    </xf>
    <xf numFmtId="0" fontId="68" fillId="0" borderId="0" xfId="639" applyFont="1"/>
    <xf numFmtId="0" fontId="31" fillId="0" borderId="0" xfId="639" applyFont="1" applyFill="1"/>
    <xf numFmtId="178" fontId="31" fillId="0" borderId="0" xfId="639" applyNumberFormat="1" applyFont="1" applyAlignment="1">
      <alignment horizontal="right" vertical="center"/>
    </xf>
    <xf numFmtId="0" fontId="31" fillId="0" borderId="0" xfId="639" applyFont="1"/>
    <xf numFmtId="0" fontId="24" fillId="0" borderId="0" xfId="639" applyFont="1" applyAlignment="1">
      <alignment horizontal="center" vertical="center" wrapText="1"/>
    </xf>
    <xf numFmtId="0" fontId="31" fillId="0" borderId="0" xfId="639" applyFont="1" applyFill="1" applyAlignment="1">
      <alignment vertical="center"/>
    </xf>
    <xf numFmtId="0" fontId="64" fillId="0" borderId="1" xfId="639" applyFont="1" applyFill="1" applyBorder="1" applyAlignment="1">
      <alignment horizontal="center" vertical="center"/>
    </xf>
    <xf numFmtId="178" fontId="64" fillId="0" borderId="1" xfId="639" applyNumberFormat="1" applyFont="1" applyFill="1" applyBorder="1" applyAlignment="1">
      <alignment horizontal="center" vertical="center"/>
    </xf>
    <xf numFmtId="0" fontId="29" fillId="2" borderId="1" xfId="639" applyFont="1" applyFill="1" applyBorder="1" applyAlignment="1">
      <alignment horizontal="left" vertical="center"/>
    </xf>
    <xf numFmtId="178" fontId="29" fillId="2" borderId="1" xfId="639" applyNumberFormat="1" applyFont="1" applyFill="1" applyBorder="1" applyAlignment="1">
      <alignment horizontal="right" vertical="center"/>
    </xf>
    <xf numFmtId="49" fontId="29" fillId="2" borderId="1" xfId="641" applyNumberFormat="1" applyFont="1" applyFill="1" applyBorder="1" applyAlignment="1">
      <alignment horizontal="left" vertical="center"/>
    </xf>
    <xf numFmtId="49" fontId="31" fillId="2" borderId="1" xfId="641" applyNumberFormat="1" applyFont="1" applyFill="1" applyBorder="1" applyAlignment="1">
      <alignment horizontal="left" vertical="center"/>
    </xf>
    <xf numFmtId="178" fontId="31" fillId="2" borderId="1" xfId="639" applyNumberFormat="1" applyFont="1" applyFill="1" applyBorder="1" applyAlignment="1">
      <alignment horizontal="right" vertical="center"/>
    </xf>
    <xf numFmtId="0" fontId="31" fillId="2" borderId="1" xfId="639" applyFont="1" applyFill="1" applyBorder="1" applyAlignment="1">
      <alignment horizontal="left" vertical="center"/>
    </xf>
    <xf numFmtId="0" fontId="31" fillId="0" borderId="0" xfId="1062" applyFont="1"/>
    <xf numFmtId="0" fontId="16" fillId="0" borderId="0" xfId="705" applyFont="1" applyAlignment="1"/>
    <xf numFmtId="0" fontId="16" fillId="0" borderId="0" xfId="1512" applyFont="1">
      <alignment vertical="center"/>
    </xf>
    <xf numFmtId="0" fontId="16" fillId="0" borderId="0" xfId="1512" applyFont="1" applyFill="1">
      <alignment vertical="center"/>
    </xf>
    <xf numFmtId="0" fontId="16" fillId="0" borderId="0" xfId="705" applyFont="1" applyAlignment="1">
      <alignment horizontal="left" vertical="center"/>
    </xf>
    <xf numFmtId="0" fontId="46" fillId="0" borderId="0" xfId="1536" applyFont="1" applyFill="1" applyBorder="1" applyAlignment="1">
      <alignment horizontal="center" vertical="center"/>
    </xf>
    <xf numFmtId="0" fontId="16" fillId="0" borderId="0" xfId="1536" applyFont="1" applyFill="1" applyBorder="1"/>
    <xf numFmtId="178" fontId="31" fillId="0" borderId="0" xfId="1062" applyNumberFormat="1" applyFont="1" applyFill="1" applyAlignment="1">
      <alignment horizontal="right" vertical="center"/>
    </xf>
    <xf numFmtId="0" fontId="48" fillId="6" borderId="1" xfId="705" applyNumberFormat="1" applyFont="1" applyFill="1" applyBorder="1" applyAlignment="1" applyProtection="1">
      <alignment horizontal="center" vertical="center"/>
    </xf>
    <xf numFmtId="0" fontId="29" fillId="0" borderId="1" xfId="1062" applyFont="1" applyFill="1" applyBorder="1" applyAlignment="1">
      <alignment horizontal="center" vertical="center"/>
    </xf>
    <xf numFmtId="178" fontId="29" fillId="0" borderId="1" xfId="1062" applyNumberFormat="1" applyFont="1" applyFill="1" applyBorder="1" applyAlignment="1">
      <alignment horizontal="center" vertical="center"/>
    </xf>
    <xf numFmtId="0" fontId="48" fillId="6" borderId="1" xfId="1561" applyNumberFormat="1" applyFont="1" applyFill="1" applyBorder="1" applyAlignment="1" applyProtection="1">
      <alignment horizontal="left" vertical="center"/>
    </xf>
    <xf numFmtId="0" fontId="69" fillId="0" borderId="1" xfId="1536" applyFont="1" applyFill="1" applyBorder="1" applyAlignment="1">
      <alignment vertical="center"/>
    </xf>
    <xf numFmtId="3" fontId="28" fillId="0" borderId="1" xfId="1536" applyNumberFormat="1" applyFont="1" applyFill="1" applyBorder="1" applyAlignment="1">
      <alignment vertical="center"/>
    </xf>
    <xf numFmtId="0" fontId="16" fillId="0" borderId="1" xfId="1536" applyFont="1" applyFill="1" applyBorder="1" applyAlignment="1">
      <alignment vertical="center"/>
    </xf>
    <xf numFmtId="3" fontId="32" fillId="0" borderId="1" xfId="1536" applyNumberFormat="1" applyFont="1" applyFill="1" applyBorder="1" applyAlignment="1">
      <alignment vertical="center"/>
    </xf>
    <xf numFmtId="0" fontId="47" fillId="6" borderId="1" xfId="1561" applyNumberFormat="1" applyFont="1" applyFill="1" applyBorder="1" applyAlignment="1" applyProtection="1">
      <alignment horizontal="left" vertical="center"/>
    </xf>
    <xf numFmtId="0" fontId="21" fillId="0" borderId="1" xfId="1536" applyFont="1" applyFill="1" applyBorder="1" applyAlignment="1">
      <alignment vertical="center"/>
    </xf>
    <xf numFmtId="0" fontId="70" fillId="0" borderId="1" xfId="1536" applyFont="1" applyFill="1" applyBorder="1" applyAlignment="1">
      <alignment vertical="center"/>
    </xf>
    <xf numFmtId="3" fontId="28" fillId="0" borderId="1" xfId="1536" applyNumberFormat="1" applyFont="1" applyFill="1" applyBorder="1" applyAlignment="1">
      <alignment horizontal="right" vertical="center"/>
    </xf>
    <xf numFmtId="0" fontId="69" fillId="0" borderId="1" xfId="1536" applyFont="1" applyFill="1" applyBorder="1" applyAlignment="1">
      <alignment horizontal="center" vertical="center"/>
    </xf>
    <xf numFmtId="0" fontId="48" fillId="6" borderId="8" xfId="1561" applyNumberFormat="1" applyFont="1" applyFill="1" applyBorder="1" applyAlignment="1" applyProtection="1">
      <alignment horizontal="left" vertical="center"/>
    </xf>
    <xf numFmtId="0" fontId="48" fillId="6" borderId="1" xfId="705" applyNumberFormat="1" applyFont="1" applyFill="1" applyBorder="1" applyAlignment="1" applyProtection="1">
      <alignment horizontal="left" vertical="center"/>
    </xf>
    <xf numFmtId="0" fontId="31" fillId="2" borderId="1" xfId="1046" applyNumberFormat="1" applyFont="1" applyFill="1" applyBorder="1" applyAlignment="1" applyProtection="1">
      <alignment horizontal="left" vertical="center"/>
    </xf>
    <xf numFmtId="185" fontId="31" fillId="2" borderId="1" xfId="1046" applyNumberFormat="1" applyFont="1" applyFill="1" applyBorder="1" applyAlignment="1" applyProtection="1">
      <alignment horizontal="left" vertical="center"/>
    </xf>
    <xf numFmtId="189" fontId="31" fillId="7" borderId="1" xfId="1046" applyNumberFormat="1" applyFont="1" applyFill="1" applyBorder="1" applyAlignment="1" applyProtection="1">
      <alignment horizontal="right" vertical="center"/>
    </xf>
    <xf numFmtId="0" fontId="31" fillId="2" borderId="2" xfId="1046" applyNumberFormat="1" applyFont="1" applyFill="1" applyBorder="1" applyAlignment="1" applyProtection="1">
      <alignment horizontal="left" vertical="center"/>
    </xf>
    <xf numFmtId="185" fontId="31" fillId="2" borderId="3" xfId="1046" applyNumberFormat="1" applyFont="1" applyFill="1" applyBorder="1" applyAlignment="1" applyProtection="1">
      <alignment horizontal="left" vertical="center"/>
    </xf>
    <xf numFmtId="0" fontId="29" fillId="2" borderId="2" xfId="1046" applyNumberFormat="1" applyFont="1" applyFill="1" applyBorder="1" applyAlignment="1" applyProtection="1">
      <alignment horizontal="left" vertical="center"/>
    </xf>
    <xf numFmtId="0" fontId="29" fillId="2" borderId="2" xfId="1046" applyNumberFormat="1" applyFont="1" applyFill="1" applyBorder="1" applyAlignment="1" applyProtection="1">
      <alignment horizontal="center" vertical="center"/>
    </xf>
    <xf numFmtId="185" fontId="29" fillId="2" borderId="3" xfId="1046" applyNumberFormat="1" applyFont="1" applyFill="1" applyBorder="1" applyAlignment="1" applyProtection="1">
      <alignment horizontal="center" vertical="center"/>
    </xf>
    <xf numFmtId="189" fontId="29" fillId="7" borderId="1" xfId="1046" applyNumberFormat="1" applyFont="1" applyFill="1" applyBorder="1" applyAlignment="1" applyProtection="1">
      <alignment horizontal="right" vertical="center"/>
    </xf>
    <xf numFmtId="185" fontId="29" fillId="2" borderId="3" xfId="1046" applyNumberFormat="1" applyFont="1" applyFill="1" applyBorder="1" applyAlignment="1" applyProtection="1">
      <alignment horizontal="left" vertical="center"/>
    </xf>
    <xf numFmtId="0" fontId="31" fillId="0" borderId="1" xfId="1046" applyFont="1" applyBorder="1"/>
    <xf numFmtId="189" fontId="31" fillId="0" borderId="1" xfId="1046" applyNumberFormat="1" applyFont="1" applyBorder="1"/>
    <xf numFmtId="0" fontId="31" fillId="0" borderId="1" xfId="1046" applyFont="1" applyBorder="1" applyAlignment="1">
      <alignment vertical="center"/>
    </xf>
    <xf numFmtId="0" fontId="21" fillId="0" borderId="0" xfId="705" applyFont="1">
      <alignment vertical="center"/>
    </xf>
    <xf numFmtId="0" fontId="16" fillId="2" borderId="0" xfId="705" applyFont="1" applyFill="1">
      <alignment vertical="center"/>
    </xf>
    <xf numFmtId="178" fontId="16" fillId="2" borderId="0" xfId="705" applyNumberFormat="1" applyFont="1" applyFill="1">
      <alignment vertical="center"/>
    </xf>
    <xf numFmtId="187" fontId="16" fillId="2" borderId="0" xfId="705" applyNumberFormat="1" applyFont="1" applyFill="1">
      <alignment vertical="center"/>
    </xf>
    <xf numFmtId="0" fontId="16" fillId="0" borderId="0" xfId="705" applyFont="1">
      <alignment vertical="center"/>
    </xf>
    <xf numFmtId="0" fontId="44" fillId="2" borderId="0" xfId="705" applyFont="1" applyFill="1" applyAlignment="1">
      <alignment horizontal="center" vertical="center"/>
    </xf>
    <xf numFmtId="0" fontId="65" fillId="2" borderId="0" xfId="705" applyFont="1" applyFill="1">
      <alignment vertical="center"/>
    </xf>
    <xf numFmtId="178" fontId="65" fillId="2" borderId="0" xfId="705" applyNumberFormat="1" applyFont="1" applyFill="1">
      <alignment vertical="center"/>
    </xf>
    <xf numFmtId="0" fontId="21" fillId="2" borderId="1" xfId="705" applyFont="1" applyFill="1" applyBorder="1" applyAlignment="1">
      <alignment horizontal="center" vertical="center"/>
    </xf>
    <xf numFmtId="178" fontId="21" fillId="2" borderId="1" xfId="705" applyNumberFormat="1" applyFont="1" applyFill="1" applyBorder="1" applyAlignment="1">
      <alignment horizontal="center" vertical="center"/>
    </xf>
    <xf numFmtId="187" fontId="21" fillId="2" borderId="1" xfId="705" applyNumberFormat="1" applyFont="1" applyFill="1" applyBorder="1" applyAlignment="1">
      <alignment horizontal="center" vertical="center" wrapText="1"/>
    </xf>
    <xf numFmtId="0" fontId="71" fillId="2" borderId="1" xfId="1046" applyNumberFormat="1" applyFont="1" applyFill="1" applyBorder="1" applyAlignment="1" applyProtection="1">
      <alignment horizontal="left" vertical="center"/>
    </xf>
    <xf numFmtId="178" fontId="71" fillId="2" borderId="1" xfId="1561" applyNumberFormat="1" applyFont="1" applyFill="1" applyBorder="1" applyAlignment="1">
      <alignment horizontal="right" vertical="center"/>
    </xf>
    <xf numFmtId="187" fontId="21" fillId="2" borderId="1" xfId="65" applyNumberFormat="1" applyFont="1" applyFill="1" applyBorder="1" applyAlignment="1">
      <alignment vertical="center"/>
    </xf>
    <xf numFmtId="178" fontId="71" fillId="2" borderId="1" xfId="1046" applyNumberFormat="1" applyFont="1" applyFill="1" applyBorder="1" applyAlignment="1" applyProtection="1">
      <alignment horizontal="right" vertical="center"/>
    </xf>
    <xf numFmtId="0" fontId="72" fillId="2" borderId="1" xfId="1046" applyNumberFormat="1" applyFont="1" applyFill="1" applyBorder="1" applyAlignment="1" applyProtection="1">
      <alignment horizontal="left" vertical="center"/>
    </xf>
    <xf numFmtId="178" fontId="72" fillId="2" borderId="1" xfId="1046" applyNumberFormat="1" applyFont="1" applyFill="1" applyBorder="1" applyAlignment="1" applyProtection="1">
      <alignment horizontal="right" vertical="center"/>
    </xf>
    <xf numFmtId="187" fontId="16" fillId="2" borderId="1" xfId="65" applyNumberFormat="1" applyFont="1" applyFill="1" applyBorder="1" applyAlignment="1">
      <alignment vertical="center"/>
    </xf>
    <xf numFmtId="178" fontId="72" fillId="2" borderId="1" xfId="1561" applyNumberFormat="1" applyFont="1" applyFill="1" applyBorder="1" applyAlignment="1">
      <alignment horizontal="right" vertical="center"/>
    </xf>
    <xf numFmtId="178" fontId="21" fillId="2" borderId="1" xfId="1561" applyNumberFormat="1" applyFont="1" applyFill="1" applyBorder="1">
      <alignment vertical="center"/>
    </xf>
    <xf numFmtId="178" fontId="21" fillId="2" borderId="1" xfId="705" applyNumberFormat="1" applyFont="1" applyFill="1" applyBorder="1" applyAlignment="1">
      <alignment horizontal="right" vertical="center"/>
    </xf>
    <xf numFmtId="43" fontId="16" fillId="0" borderId="0" xfId="25" applyFont="1">
      <alignment vertical="center"/>
    </xf>
    <xf numFmtId="43" fontId="71" fillId="2" borderId="0" xfId="25" applyFont="1" applyFill="1" applyBorder="1" applyAlignment="1">
      <alignment horizontal="right" vertical="center"/>
    </xf>
    <xf numFmtId="43" fontId="71" fillId="2" borderId="0" xfId="25" applyFont="1" applyFill="1" applyBorder="1" applyAlignment="1" applyProtection="1">
      <alignment horizontal="right" vertical="center"/>
    </xf>
    <xf numFmtId="178" fontId="72" fillId="2" borderId="1" xfId="1561" applyNumberFormat="1" applyFont="1" applyFill="1" applyBorder="1" applyAlignment="1" applyProtection="1">
      <alignment horizontal="right" vertical="center"/>
      <protection locked="0"/>
    </xf>
    <xf numFmtId="178" fontId="71" fillId="2" borderId="1" xfId="1561" applyNumberFormat="1" applyFont="1" applyFill="1" applyBorder="1" applyAlignment="1" applyProtection="1">
      <alignment horizontal="right" vertical="center"/>
      <protection locked="0"/>
    </xf>
    <xf numFmtId="0" fontId="72" fillId="2" borderId="1" xfId="1046" applyNumberFormat="1" applyFont="1" applyFill="1" applyBorder="1" applyAlignment="1" applyProtection="1">
      <alignment vertical="center"/>
    </xf>
    <xf numFmtId="0" fontId="47" fillId="0" borderId="1" xfId="1561" applyNumberFormat="1" applyFont="1" applyFill="1" applyBorder="1" applyAlignment="1" applyProtection="1">
      <alignment horizontal="left" vertical="center"/>
    </xf>
    <xf numFmtId="187" fontId="21" fillId="2" borderId="1" xfId="65" applyNumberFormat="1" applyFont="1" applyFill="1" applyBorder="1" applyAlignment="1">
      <alignment horizontal="center" vertical="center"/>
    </xf>
    <xf numFmtId="178" fontId="71" fillId="0" borderId="1" xfId="1561" applyNumberFormat="1" applyFont="1" applyFill="1" applyBorder="1" applyAlignment="1">
      <alignment horizontal="right" vertical="center"/>
    </xf>
    <xf numFmtId="0" fontId="72" fillId="0" borderId="1" xfId="1046" applyNumberFormat="1" applyFont="1" applyFill="1" applyBorder="1" applyAlignment="1" applyProtection="1">
      <alignment horizontal="left" vertical="center"/>
    </xf>
    <xf numFmtId="178" fontId="72" fillId="0" borderId="1" xfId="1561" applyNumberFormat="1" applyFont="1" applyFill="1" applyBorder="1" applyAlignment="1">
      <alignment horizontal="right" vertical="center"/>
    </xf>
    <xf numFmtId="0" fontId="71" fillId="0" borderId="1" xfId="1046" applyNumberFormat="1" applyFont="1" applyFill="1" applyBorder="1" applyAlignment="1" applyProtection="1">
      <alignment horizontal="left" vertical="center"/>
    </xf>
    <xf numFmtId="0" fontId="71" fillId="2" borderId="8" xfId="1046" applyNumberFormat="1" applyFont="1" applyFill="1" applyBorder="1" applyAlignment="1" applyProtection="1">
      <alignment horizontal="left" vertical="center"/>
    </xf>
    <xf numFmtId="178" fontId="71" fillId="2" borderId="8" xfId="1561" applyNumberFormat="1" applyFont="1" applyFill="1" applyBorder="1" applyAlignment="1">
      <alignment horizontal="right" vertical="center"/>
    </xf>
    <xf numFmtId="0" fontId="21" fillId="2" borderId="1" xfId="1561" applyFont="1" applyFill="1" applyBorder="1">
      <alignment vertical="center"/>
    </xf>
    <xf numFmtId="0" fontId="71" fillId="2" borderId="1" xfId="1046" applyNumberFormat="1" applyFont="1" applyFill="1" applyBorder="1" applyAlignment="1" applyProtection="1">
      <alignment horizontal="center" vertical="center"/>
    </xf>
    <xf numFmtId="178" fontId="16" fillId="0" borderId="0" xfId="0" applyNumberFormat="1" applyFont="1">
      <alignment vertical="center"/>
    </xf>
    <xf numFmtId="178" fontId="16" fillId="0" borderId="0" xfId="0" applyNumberFormat="1" applyFont="1" applyFill="1">
      <alignment vertical="center"/>
    </xf>
    <xf numFmtId="178" fontId="65" fillId="0" borderId="0" xfId="0" applyNumberFormat="1" applyFont="1">
      <alignment vertical="center"/>
    </xf>
    <xf numFmtId="178" fontId="65" fillId="0" borderId="0" xfId="0" applyNumberFormat="1" applyFont="1" applyFill="1">
      <alignment vertical="center"/>
    </xf>
    <xf numFmtId="0" fontId="23" fillId="0" borderId="0" xfId="0" applyFont="1" applyAlignment="1">
      <alignment horizontal="right" vertical="center"/>
    </xf>
    <xf numFmtId="178" fontId="26" fillId="0" borderId="1" xfId="0" applyNumberFormat="1" applyFont="1" applyBorder="1" applyAlignment="1">
      <alignment horizontal="center" vertical="center"/>
    </xf>
    <xf numFmtId="178" fontId="26" fillId="0" borderId="1" xfId="0" applyNumberFormat="1" applyFont="1" applyFill="1" applyBorder="1" applyAlignment="1">
      <alignment horizontal="center" vertical="center"/>
    </xf>
    <xf numFmtId="0" fontId="36" fillId="0" borderId="1" xfId="0" applyFont="1" applyBorder="1">
      <alignment vertical="center"/>
    </xf>
    <xf numFmtId="178" fontId="26" fillId="0" borderId="1" xfId="0" applyNumberFormat="1" applyFont="1" applyFill="1" applyBorder="1">
      <alignment vertical="center"/>
    </xf>
    <xf numFmtId="187" fontId="26" fillId="0" borderId="1" xfId="30" applyNumberFormat="1" applyFont="1" applyBorder="1">
      <alignment vertical="center"/>
    </xf>
    <xf numFmtId="0" fontId="23" fillId="0" borderId="1" xfId="0" applyFont="1" applyBorder="1">
      <alignment vertical="center"/>
    </xf>
    <xf numFmtId="178" fontId="23" fillId="0" borderId="1" xfId="0" applyNumberFormat="1" applyFont="1" applyBorder="1">
      <alignment vertical="center"/>
    </xf>
    <xf numFmtId="178" fontId="23" fillId="0" borderId="1" xfId="0" applyNumberFormat="1" applyFont="1" applyFill="1" applyBorder="1">
      <alignment vertical="center"/>
    </xf>
    <xf numFmtId="187" fontId="23" fillId="0" borderId="1" xfId="30" applyNumberFormat="1" applyFont="1" applyBorder="1">
      <alignment vertical="center"/>
    </xf>
    <xf numFmtId="0" fontId="26" fillId="0" borderId="1" xfId="0" applyFont="1" applyBorder="1">
      <alignment vertical="center"/>
    </xf>
    <xf numFmtId="187" fontId="23" fillId="0" borderId="1" xfId="30" applyNumberFormat="1" applyFont="1" applyBorder="1" applyAlignment="1">
      <alignment horizontal="center" vertical="center"/>
    </xf>
    <xf numFmtId="178" fontId="26" fillId="0" borderId="1" xfId="0" applyNumberFormat="1" applyFont="1" applyBorder="1">
      <alignment vertical="center"/>
    </xf>
    <xf numFmtId="178" fontId="26" fillId="0" borderId="1" xfId="0" applyNumberFormat="1" applyFont="1" applyBorder="1" applyAlignment="1">
      <alignment horizontal="right" vertical="center"/>
    </xf>
    <xf numFmtId="0" fontId="73" fillId="0" borderId="0" xfId="11" applyFont="1" applyAlignment="1">
      <alignment horizontal="left" vertical="center"/>
    </xf>
    <xf numFmtId="0" fontId="74" fillId="0" borderId="0" xfId="11" applyFont="1" applyAlignment="1">
      <alignment horizontal="center" vertical="center"/>
    </xf>
    <xf numFmtId="0" fontId="75" fillId="0" borderId="0" xfId="11" applyFont="1" applyAlignment="1">
      <alignment horizontal="left" vertical="center"/>
    </xf>
    <xf numFmtId="49" fontId="76" fillId="0" borderId="0" xfId="11" applyNumberFormat="1" applyFont="1" applyAlignment="1">
      <alignment horizontal="left" vertical="center"/>
    </xf>
  </cellXfs>
  <cellStyles count="1958">
    <cellStyle name="常规" xfId="0" builtinId="0"/>
    <cellStyle name="好_促进扩大信贷增量_四川省2017年省对市（州）税收返还和转移支付分地区预算（草案）--社保处" xfId="1"/>
    <cellStyle name="0,0_x000d_&#10;NA_x000d_&#10;_2017年省对市(州)税收返还和转移支付预算" xfId="2"/>
    <cellStyle name="货币[0]" xfId="3" builtinId="7"/>
    <cellStyle name="差_2-财金互动_四川省2018年财政预算执行情况(样表，稿二）" xfId="4"/>
    <cellStyle name="20% - 强调文字颜色 3" xfId="5" builtinId="38"/>
    <cellStyle name="差_汇总_2 2 2" xfId="6"/>
    <cellStyle name="好_4" xfId="7"/>
    <cellStyle name="好_1-12_四川省2018年财政预算执行情况(样表，稿二）" xfId="8"/>
    <cellStyle name="输入" xfId="9" builtinId="20"/>
    <cellStyle name="差_2-67_四川省2018年财政预算执行情况(样表，稿二）" xfId="10"/>
    <cellStyle name="常规 39" xfId="11"/>
    <cellStyle name="货币" xfId="12" builtinId="4"/>
    <cellStyle name="常规 20 4 2" xfId="13"/>
    <cellStyle name="差_Sheet19" xfId="14"/>
    <cellStyle name="常规 15 4 2" xfId="15"/>
    <cellStyle name="千位分隔[0]" xfId="16" builtinId="6"/>
    <cellStyle name="常规 31 2" xfId="17"/>
    <cellStyle name="常规 26 2" xfId="18"/>
    <cellStyle name="40% - 强调文字颜色 3" xfId="19" builtinId="39"/>
    <cellStyle name="输出 2 2_2017年省对市(州)税收返还和转移支付预算" xfId="20"/>
    <cellStyle name="好_%84表2：2016-2018年省级部门三年滚动规划报表_收入" xfId="21"/>
    <cellStyle name="Input 2" xfId="22"/>
    <cellStyle name="差" xfId="23" builtinId="27"/>
    <cellStyle name="常规 7 3" xfId="24"/>
    <cellStyle name="千位分隔" xfId="25" builtinId="3"/>
    <cellStyle name="强调文字颜色 4 2_四川省2017年省对市（州）税收返还和转移支付分地区预算（草案）--社保处" xfId="26"/>
    <cellStyle name="60% - 强调文字颜色 3" xfId="27" builtinId="40"/>
    <cellStyle name="好_5-农村教师周转房建设_四川省2019年财政预算（草案）（样表，稿二）" xfId="28"/>
    <cellStyle name="超链接" xfId="29" builtinId="8"/>
    <cellStyle name="百分比" xfId="30" builtinId="5"/>
    <cellStyle name="常规 10 2 2 3" xfId="31"/>
    <cellStyle name="Calculation_2016年全省及省级财政收支执行及2017年预算草案表（20161206，预审自用稿）" xfId="32"/>
    <cellStyle name="60% - 强调文字颜色 4 2 2 2" xfId="33"/>
    <cellStyle name="差_27 妇女儿童事业发展专项资金_四川省2018年财政预算执行情况(样表，稿二）" xfId="34"/>
    <cellStyle name="已访问的超链接" xfId="35" builtinId="9"/>
    <cellStyle name="差_4-14" xfId="36"/>
    <cellStyle name="差_促进扩大信贷增量 3" xfId="37"/>
    <cellStyle name="常规 17 4_2016年四川省省级一般公共预算支出执行情况表" xfId="38"/>
    <cellStyle name="常规 5_2017年省对市(州)税收返还和转移支付预算" xfId="39"/>
    <cellStyle name="60% - 强调文字颜色 2 3" xfId="40"/>
    <cellStyle name="注释" xfId="41" builtinId="10"/>
    <cellStyle name="60% - 强调文字颜色 2" xfId="42" builtinId="36"/>
    <cellStyle name="常规 12 2 2" xfId="43"/>
    <cellStyle name="差_7-普惠金融政府和社会资本合作以奖代补资金_四川省2018年财政预算执行情况(样表，稿二）" xfId="44"/>
    <cellStyle name="标题 4" xfId="45" builtinId="19"/>
    <cellStyle name="差_7-中等职业教育发展专项经费_四川省2019年财政预算（草案）（样表，稿二）" xfId="46"/>
    <cellStyle name="解释性文本 2 2" xfId="47"/>
    <cellStyle name="百分比 7" xfId="48"/>
    <cellStyle name="好_省级文物保护专项资金_四川省2019年财政预算（草案）（样表，稿二）" xfId="49"/>
    <cellStyle name="常规 6 5" xfId="50"/>
    <cellStyle name="警告文本" xfId="51" builtinId="11"/>
    <cellStyle name="60% - 强调文字颜色 1 2 2_2017年省对市(州)税收返还和转移支付预算" xfId="52"/>
    <cellStyle name="千位分隔 3 2" xfId="53"/>
    <cellStyle name="标题 4 2 2" xfId="54"/>
    <cellStyle name="差_博物馆纪念馆逐步免费开放补助资金" xfId="55"/>
    <cellStyle name="_ET_STYLE_NoName_00_" xfId="56"/>
    <cellStyle name="差_1-12_四川省2019年财政预算（草案）（样表，稿二）" xfId="57"/>
    <cellStyle name="60% - 强调文字颜色 2 2 2" xfId="58"/>
    <cellStyle name="标题" xfId="59" builtinId="15"/>
    <cellStyle name="强调文字颜色 1 2 3" xfId="60"/>
    <cellStyle name="Note_2016年全省及省级财政收支执行及2017年预算草案表（20161206，预审自用稿）" xfId="61"/>
    <cellStyle name="解释性文本" xfId="62" builtinId="53"/>
    <cellStyle name="常规 2 3 2_2017年省对市(州)税收返还和转移支付预算" xfId="63"/>
    <cellStyle name="标题 1" xfId="64" builtinId="16"/>
    <cellStyle name="百分比 4" xfId="65"/>
    <cellStyle name="标题 2" xfId="66" builtinId="17"/>
    <cellStyle name="好_4-30_四川省2019年财政预算（草案）（样表，稿二）" xfId="67"/>
    <cellStyle name="百分比 5" xfId="68"/>
    <cellStyle name="60% - 强调文字颜色 2 2 2 2" xfId="69"/>
    <cellStyle name="差_其他工程费用计费_四川省2017年省对市（州）税收返还和转移支付分地区预算（草案）--社保处" xfId="70"/>
    <cellStyle name="60% - 强调文字颜色 1" xfId="71" builtinId="32"/>
    <cellStyle name="差_25 消防部队大型装备建设补助经费_四川省2019年财政预算（草案）（样表，稿二）" xfId="72"/>
    <cellStyle name="Accent6 2" xfId="73"/>
    <cellStyle name="标题 3" xfId="74" builtinId="18"/>
    <cellStyle name="百分比 6" xfId="75"/>
    <cellStyle name="60% - 强调文字颜色 2 2 2 3" xfId="76"/>
    <cellStyle name="差_Sheet18_四川省2018年财政预算执行情况(样表，稿二）" xfId="77"/>
    <cellStyle name="差_2-46_四川省2018年财政预算执行情况(样表，稿二）" xfId="78"/>
    <cellStyle name="60% - 强调文字颜色 4" xfId="79" builtinId="44"/>
    <cellStyle name="差_债券贴息计算器_四川省2018年财政预算执行情况(样表，稿二）" xfId="80"/>
    <cellStyle name="好_4-9_四川省2018年财政预算执行情况(样表，稿二）" xfId="81"/>
    <cellStyle name="输出" xfId="82" builtinId="21"/>
    <cellStyle name="Input" xfId="83"/>
    <cellStyle name="计算" xfId="84" builtinId="22"/>
    <cellStyle name="40% - 强调文字颜色 4 2" xfId="85"/>
    <cellStyle name="检查单元格" xfId="86" builtinId="23"/>
    <cellStyle name="0,0_x000d_&#10;NA_x000d_&#10; 4" xfId="87"/>
    <cellStyle name="20% - 强调文字颜色 6" xfId="88" builtinId="50"/>
    <cellStyle name="强调文字颜色 2" xfId="89" builtinId="33"/>
    <cellStyle name="链接单元格" xfId="90" builtinId="24"/>
    <cellStyle name="差_6-省级财政政府与社会资本合作项目综合补助资金_四川省2018年财政预算执行情况(样表，稿二）" xfId="91"/>
    <cellStyle name="60% - 强调文字颜色 4 2 3" xfId="92"/>
    <cellStyle name="汇总" xfId="93" builtinId="25"/>
    <cellStyle name="好" xfId="94" builtinId="26"/>
    <cellStyle name="差_2-义务教育经费保障机制改革_四川省2019年财政预算（草案）（样表，稿二）" xfId="95"/>
    <cellStyle name="20% - 强调文字颜色 3 3" xfId="96"/>
    <cellStyle name="20% - Accent3 2" xfId="97"/>
    <cellStyle name="差_15-省级防震减灾分情况_四川省2019年财政预算（草案）（样表，稿二）" xfId="98"/>
    <cellStyle name="Heading 3" xfId="99"/>
    <cellStyle name="适中" xfId="100" builtinId="28"/>
    <cellStyle name="0,0_x000d_&#10;NA_x000d_&#10; 3" xfId="101"/>
    <cellStyle name="强调文字颜色 2 2 2 3" xfId="102"/>
    <cellStyle name="差_1-政策性保险财政补助资金_四川省2019年财政预算（草案）（样表，稿二）" xfId="103"/>
    <cellStyle name="20% - 强调文字颜色 5" xfId="104" builtinId="46"/>
    <cellStyle name="强调文字颜色 1" xfId="105" builtinId="29"/>
    <cellStyle name="常规 2 2 2 4" xfId="106"/>
    <cellStyle name="20% - 强调文字颜色 1" xfId="107" builtinId="30"/>
    <cellStyle name="差_5-农村教师周转房建设" xfId="108"/>
    <cellStyle name="常规 47 2 3" xfId="109"/>
    <cellStyle name="40% - 强调文字颜色 1" xfId="110" builtinId="31"/>
    <cellStyle name="20% - 强调文字颜色 2" xfId="111" builtinId="34"/>
    <cellStyle name="常规 47 2 4" xfId="112"/>
    <cellStyle name="40% - 强调文字颜色 2" xfId="113" builtinId="35"/>
    <cellStyle name="好 3" xfId="114"/>
    <cellStyle name="差_2017年省对市（州）税收返还和转移支付预算分地区情况表（华侨事务补助）(1)" xfId="115"/>
    <cellStyle name="差_28 基层干训机构建设补助专项资金_四川省2019年财政预算（草案）（样表，稿二）" xfId="116"/>
    <cellStyle name="差_Sheet7_四川省2018年财政预算执行情况(样表，稿二）" xfId="117"/>
    <cellStyle name="0,0_x000d_&#10;NA_x000d_&#10; 5" xfId="118"/>
    <cellStyle name="千位分隔 2 2 4 2" xfId="119"/>
    <cellStyle name="好_7-中等职业教育发展专项经费_四川省2018年财政预算执行情况(样表，稿二）" xfId="120"/>
    <cellStyle name="强调文字颜色 3" xfId="121" builtinId="37"/>
    <cellStyle name="好_促进扩大信贷增量_2017年省对市(州)税收返还和转移支付预算" xfId="122"/>
    <cellStyle name="40% - Accent1_2016年四川省省级一般公共预算支出执行情况表" xfId="123"/>
    <cellStyle name="差_促进扩大信贷增量 2 3" xfId="124"/>
    <cellStyle name="0,0_x000d_&#10;NA_x000d_&#10; 2 2 2" xfId="125"/>
    <cellStyle name="差_Sheet19_四川省2017年省对市（州）税收返还和转移支付分地区预算（草案）--社保处" xfId="126"/>
    <cellStyle name="千位分隔[0] 3" xfId="127"/>
    <cellStyle name="差_1-12_四川省2018年财政预算执行情况(样表，稿二）" xfId="128"/>
    <cellStyle name="强调文字颜色 4" xfId="129" builtinId="41"/>
    <cellStyle name="0,0_x000d_&#10;NA_x000d_&#10; 2" xfId="130"/>
    <cellStyle name="强调文字颜色 2 2 2 2" xfId="131"/>
    <cellStyle name="20% - 强调文字颜色 1 3" xfId="132"/>
    <cellStyle name="20% - Accent1 2" xfId="133"/>
    <cellStyle name="20% - 强调文字颜色 4" xfId="134" builtinId="42"/>
    <cellStyle name="差_汇总_2 2 3" xfId="135"/>
    <cellStyle name="常规 31 3" xfId="136"/>
    <cellStyle name="常规 26 3" xfId="137"/>
    <cellStyle name="40% - 强调文字颜色 4" xfId="138" builtinId="43"/>
    <cellStyle name="差_汇总_2 2_2017年省对市(州)税收返还和转移支付预算" xfId="139"/>
    <cellStyle name="强调文字颜色 5" xfId="140" builtinId="45"/>
    <cellStyle name="常规 2 5 3 2" xfId="141"/>
    <cellStyle name="60% - 强调文字颜色 5 2 2 2" xfId="142"/>
    <cellStyle name="常规 14_四川省2018年财政预算执行情况(样表，稿二）" xfId="143"/>
    <cellStyle name="好_Sheet19_四川省2017年省对市（州）税收返还和转移支付分地区预算（草案）--社保处" xfId="144"/>
    <cellStyle name="好_2015直接融资汇总表" xfId="145"/>
    <cellStyle name="40% - 强调文字颜色 5" xfId="146" builtinId="47"/>
    <cellStyle name="Accent2_收入" xfId="147"/>
    <cellStyle name="60% - 强调文字颜色 5" xfId="148" builtinId="48"/>
    <cellStyle name="差_4-9_四川省2018年财政预算执行情况(样表，稿二）" xfId="149"/>
    <cellStyle name="常规 12 2 5" xfId="150"/>
    <cellStyle name="强调文字颜色 6" xfId="151" builtinId="49"/>
    <cellStyle name="40% - 强调文字颜色 6" xfId="152" builtinId="51"/>
    <cellStyle name="Heading 3 2" xfId="153"/>
    <cellStyle name="好_2015财金互动汇总（加人行、补成都） 4" xfId="154"/>
    <cellStyle name="差_2-62_四川省2017年省对市（州）税收返还和转移支付分地区预算（草案）--社保处" xfId="155"/>
    <cellStyle name="适中 2" xfId="156"/>
    <cellStyle name="60% - 强调文字颜色 5 2 2 3" xfId="157"/>
    <cellStyle name="常规 48 3" xfId="158"/>
    <cellStyle name="差_2015直接融资汇总表 2" xfId="159"/>
    <cellStyle name="60% - 强调文字颜色 6" xfId="160" builtinId="52"/>
    <cellStyle name="差_“三区”文化人才专项资金_四川省2019年财政预算（草案）（样表，稿二）" xfId="161"/>
    <cellStyle name="差_4-23" xfId="162"/>
    <cellStyle name="差_四川省2017年省对市（州）税收返还和转移支付分地区预算（草案）--行政政法处" xfId="163"/>
    <cellStyle name="20% - 强调文字颜色 3 2 2 3" xfId="164"/>
    <cellStyle name="好_汇总_四川省2017年省对市（州）税收返还和转移支付分地区预算（草案）--社保处" xfId="165"/>
    <cellStyle name="0,0_x000d_&#10;NA_x000d_&#10;" xfId="166"/>
    <cellStyle name="强调文字颜色 2 2 2" xfId="167"/>
    <cellStyle name="20% - Accent1" xfId="168"/>
    <cellStyle name="40% - 强调文字颜色 3 2 2_2017年省对市(州)税收返还和转移支付预算" xfId="169"/>
    <cellStyle name="0,0_x000d_&#10;NA_x000d_&#10; 2 2" xfId="170"/>
    <cellStyle name="常规 31 2 2" xfId="171"/>
    <cellStyle name="常规 26 2 2" xfId="172"/>
    <cellStyle name="40% - 强调文字颜色 3 2" xfId="173"/>
    <cellStyle name="0,0_x000d_&#10;NA_x000d_&#10; 2 3" xfId="174"/>
    <cellStyle name="常规 26 2 2 2" xfId="175"/>
    <cellStyle name="40% - 强调文字颜色 3 2 2" xfId="176"/>
    <cellStyle name="计算 2 2 2" xfId="177"/>
    <cellStyle name="好_文化产业发展专项资金_四川省2019年财政预算（草案）（样表，稿二）" xfId="178"/>
    <cellStyle name="好_促进扩大信贷增量 3_2017年省对市(州)税收返还和转移支付预算_四川省2018年财政预算执行情况(样表，稿二）" xfId="179"/>
    <cellStyle name="差_5 2017年省对市（州）税收返还和转移支付预算分地区情况表（全国重点寺观教堂维修经费业生中央财政补助资金）(1)_四川省2019年财政预算（草案）（样表，稿二）" xfId="180"/>
    <cellStyle name="0,0_x000d_&#10;NA_x000d_&#10; 2 3 2" xfId="181"/>
    <cellStyle name="常规 26 2 3" xfId="182"/>
    <cellStyle name="40% - 强调文字颜色 3 3" xfId="183"/>
    <cellStyle name="0,0_x000d_&#10;NA_x000d_&#10; 2 4" xfId="184"/>
    <cellStyle name="差_%84表2：2016-2018年省级部门三年滚动规划报表_四川省2019年财政预算（草案）（样表，稿二）" xfId="185"/>
    <cellStyle name="常规 2 2 2 2 2" xfId="186"/>
    <cellStyle name="好_1-学前教育发展专项资金_四川省2018年财政预算执行情况(样表，稿二）" xfId="187"/>
    <cellStyle name="常规 37 2 2" xfId="188"/>
    <cellStyle name="差_汇总_2 2 2_2017年省对市(州)税收返还和转移支付预算_四川省2019年财政预算（草案）（样表，稿二）" xfId="189"/>
    <cellStyle name="0,0_x000d_&#10;NA_x000d_&#10; 2_2017年省对市(州)税收返还和转移支付预算" xfId="190"/>
    <cellStyle name="0,0_x000d_&#10;NA_x000d_&#10; 3 2" xfId="191"/>
    <cellStyle name="0,0_x000d_&#10;NA_x000d_&#10; 4 2" xfId="192"/>
    <cellStyle name="好_汇总_2017年省对市(州)税收返还和转移支付预算_四川省2018年财政预算执行情况(样表，稿二）" xfId="193"/>
    <cellStyle name="好_汇总 3_四川省2017年省对市（州）税收返还和转移支付分地区预算（草案）--社保处" xfId="194"/>
    <cellStyle name="20% - Accent1_2016年四川省省级一般公共预算支出执行情况表" xfId="195"/>
    <cellStyle name="差_2015直接融资汇总表 2 2_2017年省对市(州)税收返还和转移支付预算" xfId="196"/>
    <cellStyle name="60% - 强调文字颜色 3 2 2" xfId="197"/>
    <cellStyle name="差_8 2017年省对市（州）税收返还和转移支付预算分地区情况表（民族事业发展资金）(1)" xfId="198"/>
    <cellStyle name="差_4-24" xfId="199"/>
    <cellStyle name="差_4-29_四川省2018年财政预算执行情况(样表，稿二）" xfId="200"/>
    <cellStyle name="强调文字颜色 2 2 3" xfId="201"/>
    <cellStyle name="20% - Accent2" xfId="202"/>
    <cellStyle name="20% - 强调文字颜色 2 3" xfId="203"/>
    <cellStyle name="20% - Accent2 2" xfId="204"/>
    <cellStyle name="差_“三区”文化人才专项资金" xfId="205"/>
    <cellStyle name="60% - 强调文字颜色 3 2 2 2" xfId="206"/>
    <cellStyle name="20% - Accent2_2016年四川省省级一般公共预算支出执行情况表" xfId="207"/>
    <cellStyle name="强调文字颜色 1 2 2_2017年省对市(州)税收返还和转移支付预算" xfId="208"/>
    <cellStyle name="好_促进扩大信贷增量 2_2017年省对市(州)税收返还和转移支付预算_四川省2019年财政预算（草案）（样表，稿二）" xfId="209"/>
    <cellStyle name="60% - 强调文字颜色 3 2_四川省2017年省对市（州）税收返还和转移支付分地区预算（草案）--社保处" xfId="210"/>
    <cellStyle name="好_2-58_四川省2019年财政预算（草案）（样表，稿二）" xfId="211"/>
    <cellStyle name="60% - 强调文字颜色 3 2 3" xfId="212"/>
    <cellStyle name="差_Sheet33_四川省2019年财政预算（草案）（样表，稿二）" xfId="213"/>
    <cellStyle name="差_4-30" xfId="214"/>
    <cellStyle name="20% - Accent3" xfId="215"/>
    <cellStyle name="差_汇总_1 2 2 2" xfId="216"/>
    <cellStyle name="Linked Cell_2016年全省及省级财政收支执行及2017年预算草案表（20161206，预审自用稿）" xfId="217"/>
    <cellStyle name="强调文字颜色 1 2" xfId="218"/>
    <cellStyle name="好_促进扩大信贷增量 2 2_四川省2017年省对市（州）税收返还和转移支付分地区预算（草案）--社保处" xfId="219"/>
    <cellStyle name="20% - Accent3_2016年四川省省级一般公共预算支出执行情况表" xfId="220"/>
    <cellStyle name="Explanatory Text" xfId="221"/>
    <cellStyle name="20% - Accent4" xfId="222"/>
    <cellStyle name="20% - 强调文字颜色 4 3" xfId="223"/>
    <cellStyle name="20% - Accent4 2" xfId="224"/>
    <cellStyle name="20% - Accent4_2016年四川省省级一般公共预算支出执行情况表" xfId="225"/>
    <cellStyle name="20% - Accent5" xfId="226"/>
    <cellStyle name="40% - Accent2_2016年四川省省级一般公共预算支出执行情况表" xfId="227"/>
    <cellStyle name="差_25 消防部队大型装备建设补助经费" xfId="228"/>
    <cellStyle name="20% - 强调文字颜色 5 3" xfId="229"/>
    <cellStyle name="20% - Accent5 2" xfId="230"/>
    <cellStyle name="输入 2 2 2" xfId="231"/>
    <cellStyle name="60% - Accent2_收入" xfId="232"/>
    <cellStyle name="20% - Accent5_2016年四川省省级一般公共预算支出执行情况表" xfId="233"/>
    <cellStyle name="40% - 强调文字颜色 4 3" xfId="234"/>
    <cellStyle name="差_2-义务教育经费保障机制改革" xfId="235"/>
    <cellStyle name="差_汇总_2 3_四川省2019年财政预算（草案）（样表，稿二）" xfId="236"/>
    <cellStyle name="20% - Accent6" xfId="237"/>
    <cellStyle name="20% - 强调文字颜色 6 3" xfId="238"/>
    <cellStyle name="20% - Accent6 2" xfId="239"/>
    <cellStyle name="20% - Accent6_2016年四川省省级一般公共预算支出执行情况表" xfId="240"/>
    <cellStyle name="Accent3 2" xfId="241"/>
    <cellStyle name="差_%84表2：2016-2018年省级部门三年滚动规划报表_四川省2018年财政预算执行情况(样表，稿二）" xfId="242"/>
    <cellStyle name="20% - 强调文字颜色 1 2" xfId="243"/>
    <cellStyle name="好_1-12_四川省2019年财政预算（草案）（样表，稿二）" xfId="244"/>
    <cellStyle name="Note" xfId="245"/>
    <cellStyle name="差_2-67_四川省2019年财政预算（草案）（样表，稿二）" xfId="246"/>
    <cellStyle name="常规 11 4" xfId="247"/>
    <cellStyle name="20% - 强调文字颜色 1 2 2" xfId="248"/>
    <cellStyle name="标题 5" xfId="249"/>
    <cellStyle name="20% - 强调文字颜色 1 2 2 2" xfId="250"/>
    <cellStyle name="解释性文本 2 3" xfId="251"/>
    <cellStyle name="百分比 8" xfId="252"/>
    <cellStyle name="Note 2" xfId="253"/>
    <cellStyle name="标题 6" xfId="254"/>
    <cellStyle name="20% - 强调文字颜色 1 2 2 3" xfId="255"/>
    <cellStyle name="差_27 妇女儿童事业发展专项资金_四川省2019年财政预算（草案）（样表，稿二）" xfId="256"/>
    <cellStyle name="差_1-政策性保险财政补助资金" xfId="257"/>
    <cellStyle name="Note 3" xfId="258"/>
    <cellStyle name="标题 3 2_四川省2018年财政预算执行情况(样表，稿二）" xfId="259"/>
    <cellStyle name="20% - 强调文字颜色 1 2 2_2017年省对市(州)税收返还和转移支付预算" xfId="260"/>
    <cellStyle name="常规 2 3 2 4" xfId="261"/>
    <cellStyle name="40% - 强调文字颜色 2 2" xfId="262"/>
    <cellStyle name="好_促进扩大信贷增量 3_四川省2017年省对市（州）税收返还和转移支付分地区预算（草案）--社保处" xfId="263"/>
    <cellStyle name="标题 5 2_2017年省对市(州)税收返还和转移支付预算" xfId="264"/>
    <cellStyle name="20% - 强调文字颜色 1 2 3" xfId="265"/>
    <cellStyle name="差_2015直接融资汇总表" xfId="266"/>
    <cellStyle name="差_4-11_四川省2019年财政预算（草案）（样表，稿二）" xfId="267"/>
    <cellStyle name="差_汇总_1 3_2017年省对市(州)税收返还和转移支付预算 2" xfId="268"/>
    <cellStyle name="20% - 强调文字颜色 1 2_四川省2017年省对市（州）税收返还和转移支付分地区预算（草案）--社保处" xfId="269"/>
    <cellStyle name="差_10-扶持民族地区教育发展" xfId="270"/>
    <cellStyle name="20% - 强调文字颜色 2 2" xfId="271"/>
    <cellStyle name="20% - 强调文字颜色 2 2 2" xfId="272"/>
    <cellStyle name="差_3-创业担保贷款贴息及奖补" xfId="273"/>
    <cellStyle name="差_4-农村义教“营养改善计划”_四川省2018年财政预算执行情况(样表，稿二）" xfId="274"/>
    <cellStyle name="Input_2016年全省及省级财政收支执行及2017年预算草案表（20161206，预审自用稿）" xfId="275"/>
    <cellStyle name="20% - 强调文字颜色 2 2 2 2" xfId="276"/>
    <cellStyle name="差_123_四川省2018年财政预算执行情况(样表，稿二）" xfId="277"/>
    <cellStyle name="差_国家级非物质文化遗产保护专项资金_四川省2018年财政预算执行情况(样表，稿二）" xfId="278"/>
    <cellStyle name="40% - Accent4 2" xfId="279"/>
    <cellStyle name="20% - 强调文字颜色 2 2 2 3" xfId="280"/>
    <cellStyle name="20% - 强调文字颜色 2 2 2_2017年省对市(州)税收返还和转移支付预算" xfId="281"/>
    <cellStyle name="20% - 强调文字颜色 2 2 3" xfId="282"/>
    <cellStyle name="20% - 强调文字颜色 2 2_四川省2017年省对市（州）税收返还和转移支付分地区预算（草案）--社保处" xfId="283"/>
    <cellStyle name="好_2-59_四川省2017年省对市（州）税收返还和转移支付分地区预算（草案）--社保处" xfId="284"/>
    <cellStyle name="20% - 强调文字颜色 3 2" xfId="285"/>
    <cellStyle name="差_Sheet29_四川省2017年省对市（州）税收返还和转移支付分地区预算（草案）--社保处" xfId="286"/>
    <cellStyle name="Heading 2" xfId="287"/>
    <cellStyle name="20% - 强调文字颜色 3 2 2" xfId="288"/>
    <cellStyle name="强调文字颜色 4 2 2 3" xfId="289"/>
    <cellStyle name="好_8 2017年省对市（州）税收返还和转移支付预算分地区情况表（民族事业发展资金）(1)_四川省2019年财政预算（草案）（样表，稿二）" xfId="290"/>
    <cellStyle name="Heading 2 2" xfId="291"/>
    <cellStyle name="20% - 强调文字颜色 3 2 2 2" xfId="292"/>
    <cellStyle name="差_省级体育专项资金_四川省2018年财政预算执行情况(样表，稿二）" xfId="293"/>
    <cellStyle name="差_4-22" xfId="294"/>
    <cellStyle name="好_Sheet26" xfId="295"/>
    <cellStyle name="20% - 强调文字颜色 3 2 2_2017年省对市(州)税收返还和转移支付预算" xfId="296"/>
    <cellStyle name="20% - 强调文字颜色 3 2 3" xfId="297"/>
    <cellStyle name="差_3-义务教育均衡发展专项_四川省2019年财政预算（草案）（样表，稿二）" xfId="298"/>
    <cellStyle name="差_汇总 2_2017年省对市(州)税收返还和转移支付预算_四川省2019年财政预算（草案）（样表，稿二）" xfId="299"/>
    <cellStyle name="Warning Text 2 2" xfId="300"/>
    <cellStyle name="20% - 强调文字颜色 3 2_四川省2017年省对市（州）税收返还和转移支付分地区预算（草案）--社保处" xfId="301"/>
    <cellStyle name="20% - 强调文字颜色 4 2" xfId="302"/>
    <cellStyle name="好_Sheet22" xfId="303"/>
    <cellStyle name="差_2016年四川省省级一般公共预算支出执行情况表" xfId="304"/>
    <cellStyle name="20% - 强调文字颜色 4 2 2" xfId="305"/>
    <cellStyle name="好_2015直接融资汇总表 2 2_2017年省对市(州)税收返还和转移支付预算" xfId="306"/>
    <cellStyle name="常规 3 2" xfId="307"/>
    <cellStyle name="40% - 强调文字颜色 5 2 2_2017年省对市(州)税收返还和转移支付预算" xfId="308"/>
    <cellStyle name="20% - 强调文字颜色 4 2 2 2" xfId="309"/>
    <cellStyle name="20% - 强调文字颜色 4 2 2 3" xfId="310"/>
    <cellStyle name="百分比 8 2" xfId="311"/>
    <cellStyle name="好_4-8_四川省2019年财政预算（草案）（样表，稿二）" xfId="312"/>
    <cellStyle name="标题 5 2" xfId="313"/>
    <cellStyle name="Note 2 2" xfId="314"/>
    <cellStyle name="20% - 强调文字颜色 4 2 2_2017年省对市(州)税收返还和转移支付预算" xfId="315"/>
    <cellStyle name="常规 10 2 5 2" xfId="316"/>
    <cellStyle name="好_Sheet18" xfId="317"/>
    <cellStyle name="20% - 强调文字颜色 4 2 3" xfId="318"/>
    <cellStyle name="差_省级科技计划项目专项资金_四川省2019年财政预算（草案）（样表，稿二）" xfId="319"/>
    <cellStyle name="差_1-政策性保险财政补助资金_四川省2018年财政预算执行情况(样表，稿二）" xfId="320"/>
    <cellStyle name="差_123_四川省2019年财政预算（草案）（样表，稿二）" xfId="321"/>
    <cellStyle name="40% - 强调文字颜色 4 2 3" xfId="322"/>
    <cellStyle name="20% - 强调文字颜色 4 2_四川省2017年省对市（州）税收返还和转移支付分地区预算（草案）--社保处" xfId="323"/>
    <cellStyle name="差_国家级非物质文化遗产保护专项资金_四川省2019年财政预算（草案）（样表，稿二）" xfId="324"/>
    <cellStyle name="20% - 强调文字颜色 5 2" xfId="325"/>
    <cellStyle name="20% - 强调文字颜色 5 2 2" xfId="326"/>
    <cellStyle name="差_2-52_四川省2018年财政预算执行情况(样表，稿二）" xfId="327"/>
    <cellStyle name="差_11 2017年省对市（州）税收返还和转移支付预算分地区情况表（基层行政单位救灾专项资金）(1)_四川省2019年财政预算（草案）（样表，稿二）" xfId="328"/>
    <cellStyle name="常规 10 4 3 4" xfId="329"/>
    <cellStyle name="20% - 强调文字颜色 5 2 2 2" xfId="330"/>
    <cellStyle name="Accent5 2" xfId="331"/>
    <cellStyle name="常规 10 4 3 5" xfId="332"/>
    <cellStyle name="差_促进扩大信贷增量 2 2_2017年省对市(州)税收返还和转移支付预算" xfId="333"/>
    <cellStyle name="好_少数民族文化事业发展专项资金_四川省2018年财政预算执行情况(样表，稿二）" xfId="334"/>
    <cellStyle name="20% - 强调文字颜色 5 2 2 3" xfId="335"/>
    <cellStyle name="好_4-24" xfId="336"/>
    <cellStyle name="百分比 4 3" xfId="337"/>
    <cellStyle name="差_20 国防动员专项经费_四川省2019年财政预算（草案）（样表，稿二）" xfId="338"/>
    <cellStyle name="20% - 强调文字颜色 5 2 2_2017年省对市(州)税收返还和转移支付预算" xfId="339"/>
    <cellStyle name="常规 10 4 3 5 2" xfId="340"/>
    <cellStyle name="差_四川省2019年财政预算（草案）（样表，稿二）" xfId="341"/>
    <cellStyle name="强调文字颜色 5 2 2_2017年省对市(州)税收返还和转移支付预算" xfId="342"/>
    <cellStyle name="差_2-46_四川省2017年省对市（州）税收返还和转移支付分地区预算（草案）--社保处" xfId="343"/>
    <cellStyle name="好_5-中央财政统借统还外债项目资金" xfId="344"/>
    <cellStyle name="20% - 强调文字颜色 5 2 3" xfId="345"/>
    <cellStyle name="好_2-52_四川省2018年财政预算执行情况(样表，稿二）" xfId="346"/>
    <cellStyle name="20% - 强调文字颜色 5 2_四川省2017年省对市（州）税收返还和转移支付分地区预算（草案）--社保处" xfId="347"/>
    <cellStyle name="差_Sheet22_四川省2018年财政预算执行情况(样表，稿二）" xfId="348"/>
    <cellStyle name="差_汇总 2" xfId="349"/>
    <cellStyle name="差_2015直接融资汇总表 3_2017年省对市(州)税收返还和转移支付预算" xfId="350"/>
    <cellStyle name="20% - 强调文字颜色 6 2" xfId="351"/>
    <cellStyle name="20% - 强调文字颜色 6 2 2" xfId="352"/>
    <cellStyle name="差_2-58" xfId="353"/>
    <cellStyle name="差_15-省级防震减灾分情况_四川省2018年财政预算执行情况(样表，稿二）" xfId="354"/>
    <cellStyle name="20% - 强调文字颜色 6 2 2 2" xfId="355"/>
    <cellStyle name="差_2-59" xfId="356"/>
    <cellStyle name="好_“三区”文化人才专项资金_四川省2019年财政预算（草案）（样表，稿二）" xfId="357"/>
    <cellStyle name="20% - 强调文字颜色 6 2 2 3" xfId="358"/>
    <cellStyle name="差_25 消防部队大型装备建设补助经费_四川省2018年财政预算执行情况(样表，稿二）" xfId="359"/>
    <cellStyle name="差 2 2 2" xfId="360"/>
    <cellStyle name="20% - 强调文字颜色 6 2 2_2017年省对市(州)税收返还和转移支付预算" xfId="361"/>
    <cellStyle name="常规 20 2 2 2" xfId="362"/>
    <cellStyle name="20% - 强调文字颜色 6 2 3" xfId="363"/>
    <cellStyle name="差_6-扶持民办教育专项_四川省2018年财政预算执行情况(样表，稿二）" xfId="364"/>
    <cellStyle name="差_2-财金互动_四川省2019年财政预算（草案）（样表，稿二）" xfId="365"/>
    <cellStyle name="千位分隔 3 2 3" xfId="366"/>
    <cellStyle name="标题 4 2 2 3" xfId="367"/>
    <cellStyle name="20% - 强调文字颜色 6 2_四川省2017年省对市（州）税收返还和转移支付分地区预算（草案）--社保处" xfId="368"/>
    <cellStyle name="40% - Accent1" xfId="369"/>
    <cellStyle name="输入 2 2_2017年省对市(州)税收返还和转移支付预算" xfId="370"/>
    <cellStyle name="标题 3 2 2 3" xfId="371"/>
    <cellStyle name="Accent3_收入" xfId="372"/>
    <cellStyle name="差_省级文物保护专项资金" xfId="373"/>
    <cellStyle name="40% - Accent1 2" xfId="374"/>
    <cellStyle name="常规 3 2 2 3" xfId="375"/>
    <cellStyle name="差_汇总 3_2017年省对市(州)税收返还和转移支付预算_四川省2018年财政预算执行情况(样表，稿二）" xfId="376"/>
    <cellStyle name="差_22 2017年省对市（州）税收返还和转移支付预算分地区情况表（交警业务经费）(1)_四川省2019年财政预算（草案）（样表，稿二）" xfId="377"/>
    <cellStyle name="40% - Accent2" xfId="378"/>
    <cellStyle name="40% - Accent2 2" xfId="379"/>
    <cellStyle name="差_5-中央财政统借统还外债项目资金" xfId="380"/>
    <cellStyle name="40% - Accent3" xfId="381"/>
    <cellStyle name="差_2-55_四川省2019年财政预算（草案）（样表，稿二）" xfId="382"/>
    <cellStyle name="差_2-60_四川省2019年财政预算（草案）（样表，稿二）" xfId="383"/>
    <cellStyle name="好_汇总_四川省2018年财政预算执行情况(样表，稿二）" xfId="384"/>
    <cellStyle name="40% - Accent3 2" xfId="385"/>
    <cellStyle name="标题 3 2 2" xfId="386"/>
    <cellStyle name="差_汇总_1 2_2017年省对市(州)税收返还和转移支付预算" xfId="387"/>
    <cellStyle name="40% - Accent3_2016年四川省省级一般公共预算支出执行情况表" xfId="388"/>
    <cellStyle name="40% - Accent4" xfId="389"/>
    <cellStyle name="差_2017年省对市(州)税收返还和转移支付预算" xfId="390"/>
    <cellStyle name="差_4-8_四川省2019年财政预算（草案）（样表，稿二）" xfId="391"/>
    <cellStyle name="好_Sheet2" xfId="392"/>
    <cellStyle name="差_地方纪检监察机关办案补助专项资金_四川省2019年财政预算（草案）（样表，稿二）" xfId="393"/>
    <cellStyle name="40% - Accent4_2016年四川省省级一般公共预算支出执行情况表" xfId="394"/>
    <cellStyle name="警告文本 2" xfId="395"/>
    <cellStyle name="40% - Accent5" xfId="396"/>
    <cellStyle name="差_4-31_四川省2019年财政预算（草案）（样表，稿二）" xfId="397"/>
    <cellStyle name="警告文本 2 2" xfId="398"/>
    <cellStyle name="40% - Accent5 2" xfId="399"/>
    <cellStyle name="好_12 2017年省对市（州）税收返还和转移支付预算分地区情况表（民族地区春节慰问经费）(1)_四川省2018年财政预算执行情况(样表，稿二）" xfId="400"/>
    <cellStyle name="40% - Accent5_2016年四川省省级一般公共预算支出执行情况表" xfId="401"/>
    <cellStyle name="差_27 妇女儿童事业发展专项资金" xfId="402"/>
    <cellStyle name="警告文本 3" xfId="403"/>
    <cellStyle name="差_10 2017年省对市（州）税收返还和转移支付预算分地区情况表（寺观教堂维修补助资金）(1)_四川省2019年财政预算（草案）（样表，稿二）" xfId="404"/>
    <cellStyle name="40% - Accent6" xfId="405"/>
    <cellStyle name="Accent4_收入" xfId="406"/>
    <cellStyle name="好_“三区”文化人才专项资金_四川省2018年财政预算执行情况(样表，稿二）" xfId="407"/>
    <cellStyle name="40% - Accent6 2" xfId="408"/>
    <cellStyle name="差_汇总_2017年省对市(州)税收返还和转移支付预算" xfId="409"/>
    <cellStyle name="标题 5 2 3" xfId="410"/>
    <cellStyle name="60% - Accent1_收入" xfId="411"/>
    <cellStyle name="40% - Accent6_2016年四川省省级一般公共预算支出执行情况表" xfId="412"/>
    <cellStyle name="常规 47 2 3 2" xfId="413"/>
    <cellStyle name="40% - 强调文字颜色 1 2" xfId="414"/>
    <cellStyle name="40% - 强调文字颜色 1 2 2" xfId="415"/>
    <cellStyle name="40% - 强调文字颜色 6 2 2 3" xfId="416"/>
    <cellStyle name="差_4-12_四川省2019年财政预算（草案）（样表，稿二）" xfId="417"/>
    <cellStyle name="40% - 强调文字颜色 1 2 2 2" xfId="418"/>
    <cellStyle name="40% - 强调文字颜色 1 2 2 3" xfId="419"/>
    <cellStyle name="千位分隔 7" xfId="420"/>
    <cellStyle name="好_促进扩大信贷增量_2017年省对市(州)税收返还和转移支付预算_四川省2019年财政预算（草案）（样表，稿二）" xfId="421"/>
    <cellStyle name="差_2017年省对市（州）税收返还和转移支付预算分地区情况表（华侨事务补助）(1)_四川省2017年省对市（州）税收返还和转移支付分地区预算（草案）--社保处" xfId="422"/>
    <cellStyle name="40% - 强调文字颜色 1 2 2_2017年省对市(州)税收返还和转移支付预算" xfId="423"/>
    <cellStyle name="差_汇总 2_2017年省对市(州)税收返还和转移支付预算_四川省2018年财政预算执行情况(样表，稿二）" xfId="424"/>
    <cellStyle name="40% - 强调文字颜色 1 2 3" xfId="425"/>
    <cellStyle name="差_1-学前教育发展专项资金_四川省2018年财政预算执行情况(样表，稿二）" xfId="426"/>
    <cellStyle name="40% - 强调文字颜色 1 2_四川省2017年省对市（州）税收返还和转移支付分地区预算（草案）--社保处" xfId="427"/>
    <cellStyle name="好_10-扶持民族地区教育发展_四川省2018年财政预算执行情况(样表，稿二）" xfId="428"/>
    <cellStyle name="Accent1" xfId="429"/>
    <cellStyle name="常规 10 6" xfId="430"/>
    <cellStyle name="差_2-62_四川省2018年财政预算执行情况(样表，稿二）" xfId="431"/>
    <cellStyle name="常规 9 2" xfId="432"/>
    <cellStyle name="常规 3_15-省级防震减灾分情况" xfId="433"/>
    <cellStyle name="40% - 强调文字颜色 1 3" xfId="434"/>
    <cellStyle name="差_2-55_四川省2017年省对市（州）税收返还和转移支付分地区预算（草案）--社保处" xfId="435"/>
    <cellStyle name="差_2-60_四川省2017年省对市（州）税收返还和转移支付分地区预算（草案）--社保处" xfId="436"/>
    <cellStyle name="差_4-29" xfId="437"/>
    <cellStyle name="40% - 强调文字颜色 2 2 2" xfId="438"/>
    <cellStyle name="40% - 强调文字颜色 2 2 2 2" xfId="439"/>
    <cellStyle name="差_Sheet26_四川省2017年省对市（州）税收返还和转移支付分地区预算（草案）--社保处" xfId="440"/>
    <cellStyle name="差_4-5" xfId="441"/>
    <cellStyle name="60% - 强调文字颜色 5 2" xfId="442"/>
    <cellStyle name="40% - 强调文字颜色 2 2 2 3" xfId="443"/>
    <cellStyle name="好_四川省2017年省对市（州）税收返还和转移支付分地区预算（草案）--社保处" xfId="444"/>
    <cellStyle name="40% - 强调文字颜色 2 2 2_2017年省对市(州)税收返还和转移支付预算" xfId="445"/>
    <cellStyle name="常规 11" xfId="446"/>
    <cellStyle name="差_汇总 4_四川省2018年财政预算执行情况(样表，稿二）" xfId="447"/>
    <cellStyle name="40% - 强调文字颜色 2 2 3" xfId="448"/>
    <cellStyle name="警告文本 2 3" xfId="449"/>
    <cellStyle name="好_21 禁毒补助经费" xfId="450"/>
    <cellStyle name="40% - 强调文字颜色 2 2_四川省2017年省对市（州）税收返还和转移支付分地区预算（草案）--社保处" xfId="451"/>
    <cellStyle name="40% - 强调文字颜色 2 3" xfId="452"/>
    <cellStyle name="常规 26 2 2 2 2" xfId="453"/>
    <cellStyle name="40% - 强调文字颜色 3 2 2 2" xfId="454"/>
    <cellStyle name="好_省级科技计划项目专项资金_四川省2019年财政预算（草案）（样表，稿二）" xfId="455"/>
    <cellStyle name="40% - 强调文字颜色 3 2 2 3" xfId="456"/>
    <cellStyle name="常规 26 2 2 3" xfId="457"/>
    <cellStyle name="40% - 强调文字颜色 3 2 3" xfId="458"/>
    <cellStyle name="60% - 强调文字颜色 4 2 2" xfId="459"/>
    <cellStyle name="Neutral 2" xfId="460"/>
    <cellStyle name="强调文字颜色 3 2 3" xfId="461"/>
    <cellStyle name="差_汇总_2 2_四川省2018年财政预算执行情况(样表，稿二）" xfId="462"/>
    <cellStyle name="40% - 强调文字颜色 3 2_四川省2017年省对市（州）税收返还和转移支付分地区预算（草案）--社保处" xfId="463"/>
    <cellStyle name="Linked Cell" xfId="464"/>
    <cellStyle name="差_4-农村义教“营养改善计划”_四川省2019年财政预算（草案）（样表，稿二）" xfId="465"/>
    <cellStyle name="40% - 强调文字颜色 4 2 2" xfId="466"/>
    <cellStyle name="好_汇总 3_2017年省对市(州)税收返还和转移支付预算_四川省2018年财政预算执行情况(样表，稿二）" xfId="467"/>
    <cellStyle name="好_28 基层干训机构建设补助专项资金_四川省2018年财政预算执行情况(样表，稿二）" xfId="468"/>
    <cellStyle name="Linked Cell 2" xfId="469"/>
    <cellStyle name="40% - 强调文字颜色 4 2 2 2" xfId="470"/>
    <cellStyle name="40% - 强调文字颜色 4 2 2 3" xfId="471"/>
    <cellStyle name="标题 5 2 2" xfId="472"/>
    <cellStyle name="差_2-52_四川省2019年财政预算（草案）（样表，稿二）" xfId="473"/>
    <cellStyle name="40% - 强调文字颜色 4 2 2_2017年省对市(州)税收返还和转移支付预算" xfId="474"/>
    <cellStyle name="Total 2" xfId="475"/>
    <cellStyle name="40% - 强调文字颜色 4 2_四川省2017年省对市（州）税收返还和转移支付分地区预算（草案）--社保处" xfId="476"/>
    <cellStyle name="好_2015直接融资汇总表 2" xfId="477"/>
    <cellStyle name="好 2 3" xfId="478"/>
    <cellStyle name="40% - 强调文字颜色 5 2" xfId="479"/>
    <cellStyle name="60% - 强调文字颜色 4 3" xfId="480"/>
    <cellStyle name="差_Sheet14_四川省2019年财政预算（草案）（样表，稿二）" xfId="481"/>
    <cellStyle name="差_汇总 2 2_四川省2017年省对市（州）税收返还和转移支付分地区预算（草案）--社保处" xfId="482"/>
    <cellStyle name="好_2015直接融资汇总表 2 2" xfId="483"/>
    <cellStyle name="40% - 强调文字颜色 5 2 2" xfId="484"/>
    <cellStyle name="差_促进扩大信贷增量 2 3_四川省2018年财政预算执行情况(样表，稿二）" xfId="485"/>
    <cellStyle name="常规 20" xfId="486"/>
    <cellStyle name="Check Cell" xfId="487"/>
    <cellStyle name="常规 15" xfId="488"/>
    <cellStyle name="常规 28 2 2 4" xfId="489"/>
    <cellStyle name="40% - 强调文字颜色 5 2 2 2" xfId="490"/>
    <cellStyle name="好_促进扩大信贷增量 2 2_2017年省对市(州)税收返还和转移支付预算_四川省2018年财政预算执行情况(样表，稿二）" xfId="491"/>
    <cellStyle name="差_4-22_四川省2019年财政预算（草案）（样表，稿二）" xfId="492"/>
    <cellStyle name="40% - 强调文字颜色 5 2 2 3" xfId="493"/>
    <cellStyle name="好_2015直接融资汇总表 2 3" xfId="494"/>
    <cellStyle name="差_24 维稳经费_四川省2018年财政预算执行情况(样表，稿二）" xfId="495"/>
    <cellStyle name="40% - 强调文字颜色 5 2 3" xfId="496"/>
    <cellStyle name="好_%84表2：2016-2018年省级部门三年滚动规划报表_四川省2018年财政预算执行情况(样表，稿二）" xfId="497"/>
    <cellStyle name="百分比 2 3 2" xfId="498"/>
    <cellStyle name="40% - 强调文字颜色 5 2_四川省2017年省对市（州）税收返还和转移支付分地区预算（草案）--社保处" xfId="499"/>
    <cellStyle name="好_Sheet14_四川省2017年省对市（州）税收返还和转移支付分地区预算（草案）--社保处" xfId="500"/>
    <cellStyle name="好_2015直接融资汇总表 3" xfId="501"/>
    <cellStyle name="40% - 强调文字颜色 5 3" xfId="502"/>
    <cellStyle name="差_汇总 3_四川省2019年财政预算（草案）（样表，稿二）" xfId="503"/>
    <cellStyle name="好_1-政策性保险财政补助资金_四川省2018年财政预算执行情况(样表，稿二）" xfId="504"/>
    <cellStyle name="40% - 强调文字颜色 6 2" xfId="505"/>
    <cellStyle name="差_汇总 2 3_四川省2018年财政预算执行情况(样表，稿二）" xfId="506"/>
    <cellStyle name="适中 2 2 2" xfId="507"/>
    <cellStyle name="差_14 2017年省对市（州）税收返还和转移支付预算分地区情况表（支持基层政权建设补助资金）(1)_四川省2018年财政预算执行情况(样表，稿二）" xfId="508"/>
    <cellStyle name="40% - 强调文字颜色 6 2 2" xfId="509"/>
    <cellStyle name="40% - 强调文字颜色 6 2 2 2" xfId="510"/>
    <cellStyle name="60% - Accent6 2" xfId="511"/>
    <cellStyle name="40% - 强调文字颜色 6 2 2_2017年省对市(州)税收返还和转移支付预算" xfId="512"/>
    <cellStyle name="40% - 强调文字颜色 6 2 3" xfId="513"/>
    <cellStyle name="40% - 强调文字颜色 6 2_四川省2017年省对市（州）税收返还和转移支付分地区预算（草案）--社保处" xfId="514"/>
    <cellStyle name="差_汇总 3_2017年省对市(州)税收返还和转移支付预算_四川省2019年财政预算（草案）（样表，稿二）" xfId="515"/>
    <cellStyle name="好_2015直接融资汇总表 3_2017年省对市(州)税收返还和转移支付预算" xfId="516"/>
    <cellStyle name="40% - 强调文字颜色 6 3" xfId="517"/>
    <cellStyle name="好_2-65_四川省2019年财政预算（草案）（样表，稿二）" xfId="518"/>
    <cellStyle name="60% - Accent1" xfId="519"/>
    <cellStyle name="差_省级体育专项资金" xfId="520"/>
    <cellStyle name="好_地方纪检监察机关办案补助专项资金" xfId="521"/>
    <cellStyle name="好_13 2017年省对市（州）税收返还和转移支付预算分地区情况表（审计能力提升专项经费）(1)_四川省2019年财政预算（草案）（样表，稿二）" xfId="522"/>
    <cellStyle name="60% - Accent1 2" xfId="523"/>
    <cellStyle name="60% - Accent2" xfId="524"/>
    <cellStyle name="差_促进扩大信贷增量 3_2017年省对市(州)税收返还和转移支付预算" xfId="525"/>
    <cellStyle name="Title 2" xfId="526"/>
    <cellStyle name="好 2 2_2017年省对市(州)税收返还和转移支付预算" xfId="527"/>
    <cellStyle name="60% - Accent2 2" xfId="528"/>
    <cellStyle name="60% - Accent3" xfId="529"/>
    <cellStyle name="常规 10 2 4 2" xfId="530"/>
    <cellStyle name="Total_2016年全省及省级财政收支执行及2017年预算草案表（20161206，预审自用稿）" xfId="531"/>
    <cellStyle name="Bad" xfId="532"/>
    <cellStyle name="60% - Accent3 2" xfId="533"/>
    <cellStyle name="常规 47 4 2 2" xfId="534"/>
    <cellStyle name="60% - Accent3_收入" xfId="535"/>
    <cellStyle name="60% - Accent4" xfId="536"/>
    <cellStyle name="差_公共文化服务体系建设_四川省2018年财政预算执行情况(样表，稿二）" xfId="537"/>
    <cellStyle name="差_2-45_四川省2017年省对市（州）税收返还和转移支付分地区预算（草案）--社保处" xfId="538"/>
    <cellStyle name="差_2-50_四川省2017年省对市（州）税收返还和转移支付分地区预算（草案）--社保处" xfId="539"/>
    <cellStyle name="差_2-65_四川省2019年财政预算（草案）（样表，稿二）" xfId="540"/>
    <cellStyle name="60% - Accent4 2" xfId="541"/>
    <cellStyle name="60% - Accent4_收入" xfId="542"/>
    <cellStyle name="差_公共文化服务体系建设_四川省2019年财政预算（草案）（样表，稿二）" xfId="543"/>
    <cellStyle name="强调文字颜色 4 2" xfId="544"/>
    <cellStyle name="60% - Accent5" xfId="545"/>
    <cellStyle name="强调文字颜色 4 2 2" xfId="546"/>
    <cellStyle name="常规 2 4_四川省2018年财政预算执行情况(样表，稿二）" xfId="547"/>
    <cellStyle name="60% - Accent5 2" xfId="548"/>
    <cellStyle name="60% - 强调文字颜色 1 2 2 3" xfId="549"/>
    <cellStyle name="好_2-59" xfId="550"/>
    <cellStyle name="差_Sheet29" xfId="551"/>
    <cellStyle name="60% - Accent5_收入" xfId="552"/>
    <cellStyle name="好_20 国防动员专项经费_四川省2018年财政预算执行情况(样表，稿二）" xfId="553"/>
    <cellStyle name="60% - 强调文字颜色 2 2 2_2017年省对市(州)税收返还和转移支付预算" xfId="554"/>
    <cellStyle name="强调文字颜色 4 3" xfId="555"/>
    <cellStyle name="60% - Accent6" xfId="556"/>
    <cellStyle name="强调文字颜色 4 2 2_2017年省对市(州)税收返还和转移支付预算" xfId="557"/>
    <cellStyle name="60% - Accent6_收入" xfId="558"/>
    <cellStyle name="差_6-扶持民办教育专项_四川省2019年财政预算（草案）（样表，稿二）" xfId="559"/>
    <cellStyle name="Heading 4" xfId="560"/>
    <cellStyle name="好_4-8_四川省2018年财政预算执行情况(样表，稿二）" xfId="561"/>
    <cellStyle name="60% - 强调文字颜色 1 2" xfId="562"/>
    <cellStyle name="好_省级文物保护专项资金" xfId="563"/>
    <cellStyle name="Heading 4 2" xfId="564"/>
    <cellStyle name="好_2-60_四川省2019年财政预算（草案）（样表，稿二）" xfId="565"/>
    <cellStyle name="好_2-55_四川省2019年财政预算（草案）（样表，稿二）" xfId="566"/>
    <cellStyle name="差_Sheet25_四川省2019年财政预算（草案）（样表，稿二）" xfId="567"/>
    <cellStyle name="60% - 强调文字颜色 1 2 2" xfId="568"/>
    <cellStyle name="好_Sheet20_四川省2017年省对市（州）税收返还和转移支付分地区预算（草案）--社保处" xfId="569"/>
    <cellStyle name="好_Sheet15_四川省2017年省对市（州）税收返还和转移支付分地区预算（草案）--社保处" xfId="570"/>
    <cellStyle name="60% - 强调文字颜色 1 2 2 2" xfId="571"/>
    <cellStyle name="差_5-中央财政统借统还外债项目资金_四川省2018年财政预算执行情况(样表，稿二）" xfId="572"/>
    <cellStyle name="差_2" xfId="573"/>
    <cellStyle name="好_美术馆公共图书馆文化馆（站）免费开放专项资金_四川省2018年财政预算执行情况(样表，稿二）" xfId="574"/>
    <cellStyle name="60% - 强调文字颜色 1 2 3" xfId="575"/>
    <cellStyle name="好_公共文化服务体系建设_四川省2018年财政预算执行情况(样表，稿二）" xfId="576"/>
    <cellStyle name="60% - 强调文字颜色 1 2_四川省2017年省对市（州）税收返还和转移支付分地区预算（草案）--社保处" xfId="577"/>
    <cellStyle name="常规 14 2 2" xfId="578"/>
    <cellStyle name="60% - 强调文字颜色 1 3" xfId="579"/>
    <cellStyle name="好_%84表2：2016-2018年省级部门三年滚动规划报表_四川省2019年财政预算（草案）（样表，稿二）" xfId="580"/>
    <cellStyle name="差_1 2017年省对市（州）税收返还和转移支付预算分地区情况表（华侨事务补助）(1)" xfId="581"/>
    <cellStyle name="60% - 强调文字颜色 2 2" xfId="582"/>
    <cellStyle name="60% - 强调文字颜色 2 2 3" xfId="583"/>
    <cellStyle name="60% - 强调文字颜色 2 2_四川省2017年省对市（州）税收返还和转移支付分地区预算（草案）--社保处" xfId="584"/>
    <cellStyle name="差_促进扩大信贷增量 2" xfId="585"/>
    <cellStyle name="60% - 强调文字颜色 3 2" xfId="586"/>
    <cellStyle name="好_4_四川省2018年财政预算执行情况(样表，稿二）" xfId="587"/>
    <cellStyle name="差_%84表2：2016-2018年省级部门三年滚动规划报表_收入" xfId="588"/>
    <cellStyle name="60% - 强调文字颜色 3 2 2 3" xfId="589"/>
    <cellStyle name="解释性文本 2 2 2" xfId="590"/>
    <cellStyle name="百分比 7 2" xfId="591"/>
    <cellStyle name="60% - 强调文字颜色 3 2 2_2017年省对市(州)税收返还和转移支付预算" xfId="592"/>
    <cellStyle name="千位分隔 3" xfId="593"/>
    <cellStyle name="好_4_四川省2019年财政预算（草案）（样表，稿二）" xfId="594"/>
    <cellStyle name="标题 4 2" xfId="595"/>
    <cellStyle name="60% - 强调文字颜色 3 3" xfId="596"/>
    <cellStyle name="Neutral" xfId="597"/>
    <cellStyle name="差_4-15_四川省2018年财政预算执行情况(样表，稿二）" xfId="598"/>
    <cellStyle name="差_4-20_四川省2018年财政预算执行情况(样表，稿二）" xfId="599"/>
    <cellStyle name="差_促进扩大信贷增量 4_四川省2018年财政预算执行情况(样表，稿二）" xfId="600"/>
    <cellStyle name="注释 2 2_四川省2017年省对市（州）税收返还和转移支付分地区预算（草案）--社保处" xfId="601"/>
    <cellStyle name="60% - 强调文字颜色 4 2" xfId="602"/>
    <cellStyle name="差_促进扩大信贷增量 2_2017年省对市(州)税收返还和转移支付预算" xfId="603"/>
    <cellStyle name="标题 1 2 2" xfId="604"/>
    <cellStyle name="差_4-15" xfId="605"/>
    <cellStyle name="差_4-20" xfId="606"/>
    <cellStyle name="差_促进扩大信贷增量 4" xfId="607"/>
    <cellStyle name="百分比 4 2 2" xfId="608"/>
    <cellStyle name="60% - 强调文字颜色 4 2 2 3" xfId="609"/>
    <cellStyle name="常规 10 4 3 4 2" xfId="610"/>
    <cellStyle name="差_1-12" xfId="611"/>
    <cellStyle name="百分比 3 3" xfId="612"/>
    <cellStyle name="60% - 强调文字颜色 4 2 2_2017年省对市(州)税收返还和转移支付预算" xfId="613"/>
    <cellStyle name="60% - 强调文字颜色 4 2_四川省2017年省对市（州）税收返还和转移支付分地区预算（草案）--社保处" xfId="614"/>
    <cellStyle name="差_四川省2017年省对市（州）税收返还和转移支付分地区预算（草案）--教科文处_四川省2018年财政预算执行情况(样表，稿二）" xfId="615"/>
    <cellStyle name="差_12 2017年省对市（州）税收返还和转移支付预算分地区情况表（民族地区春节慰问经费）(1)" xfId="616"/>
    <cellStyle name="好_2017年省对市(州)税收返还和转移支付预算" xfId="617"/>
    <cellStyle name="差_3-创业担保贷款贴息及奖补_四川省2019年财政预算（草案）（样表，稿二）" xfId="618"/>
    <cellStyle name="常规 2 5 3" xfId="619"/>
    <cellStyle name="60% - 强调文字颜色 5 2 2" xfId="620"/>
    <cellStyle name="60% - 强调文字颜色 5 2 2_2017年省对市(州)税收返还和转移支付预算" xfId="621"/>
    <cellStyle name="差_2-46_四川省2019年财政预算（草案）（样表，稿二）" xfId="622"/>
    <cellStyle name="常规 2 2 2 3 2" xfId="623"/>
    <cellStyle name="差 2 2_2017年省对市(州)税收返还和转移支付预算" xfId="624"/>
    <cellStyle name="常规 2 5 4" xfId="625"/>
    <cellStyle name="60% - 强调文字颜色 5 2 3" xfId="626"/>
    <cellStyle name="60% - 强调文字颜色 5 2_四川省2017年省对市（州）税收返还和转移支付分地区预算（草案）--社保处" xfId="627"/>
    <cellStyle name="差_7-普惠金融政府和社会资本合作以奖代补资金_四川省2019年财政预算（草案）（样表，稿二）" xfId="628"/>
    <cellStyle name="60% - 强调文字颜色 5 3" xfId="629"/>
    <cellStyle name="常规 48 3 2" xfId="630"/>
    <cellStyle name="差_2015直接融资汇总表 2 2" xfId="631"/>
    <cellStyle name="差_26 地方纪检监察机关办案补助专项资金_四川省2018年财政预算执行情况(样表，稿二）" xfId="632"/>
    <cellStyle name="差_18 2017年省对市（州）税收返还和转移支付预算分地区情况表（全省法院系统业务经费）(1)_四川省2018年财政预算执行情况(样表，稿二）" xfId="633"/>
    <cellStyle name="60% - 强调文字颜色 6 2" xfId="634"/>
    <cellStyle name="60% - 强调文字颜色 6 2 2" xfId="635"/>
    <cellStyle name="60% - 强调文字颜色 6 2 2 2" xfId="636"/>
    <cellStyle name="差_“三区”文化人才专项资金_四川省2018年财政预算执行情况(样表，稿二）" xfId="637"/>
    <cellStyle name="差_20 国防动员专项经费" xfId="638"/>
    <cellStyle name="常规 10 4 3 2" xfId="639"/>
    <cellStyle name="60% - 强调文字颜色 6 2 2 3" xfId="640"/>
    <cellStyle name="常规_200704(第一稿）" xfId="641"/>
    <cellStyle name="差_2015财金互动汇总（加人行、补成都） 2" xfId="642"/>
    <cellStyle name="常规 11 2 4" xfId="643"/>
    <cellStyle name="常规 6 2 2 2" xfId="644"/>
    <cellStyle name="常规 36 2 3 2" xfId="645"/>
    <cellStyle name="60% - 强调文字颜色 6 2 2_2017年省对市(州)税收返还和转移支付预算" xfId="646"/>
    <cellStyle name="差_1-学前教育发展专项资金" xfId="647"/>
    <cellStyle name="60% - 强调文字颜色 6 2 3" xfId="648"/>
    <cellStyle name="差_促进扩大信贷增量 2 2_2017年省对市(州)税收返还和转移支付预算_四川省2019年财政预算（草案）（样表，稿二）" xfId="649"/>
    <cellStyle name="60% - 强调文字颜色 6 2_四川省2017年省对市（州）税收返还和转移支付分地区预算（草案）--社保处" xfId="650"/>
    <cellStyle name="差_博物馆纪念馆逐步免费开放补助资金_四川省2018年财政预算执行情况(样表，稿二）" xfId="651"/>
    <cellStyle name="好_4-31_四川省2019年财政预算（草案）（样表，稿二）" xfId="652"/>
    <cellStyle name="差_2015直接融资汇总表 2 3" xfId="653"/>
    <cellStyle name="60% - 强调文字颜色 6 3" xfId="654"/>
    <cellStyle name="好_2-财金互动_四川省2019年财政预算（草案）（样表，稿二）" xfId="655"/>
    <cellStyle name="Accent1 2" xfId="656"/>
    <cellStyle name="常规 10 6 2" xfId="657"/>
    <cellStyle name="好_2-46" xfId="658"/>
    <cellStyle name="差_Sheet16" xfId="659"/>
    <cellStyle name="好_Sheet29_四川省2017年省对市（州）税收返还和转移支付分地区预算（草案）--社保处" xfId="660"/>
    <cellStyle name="常规 2 2 3 2" xfId="661"/>
    <cellStyle name="好_2-60" xfId="662"/>
    <cellStyle name="好_2-55" xfId="663"/>
    <cellStyle name="Accent1_收入" xfId="664"/>
    <cellStyle name="差_Sheet25" xfId="665"/>
    <cellStyle name="Accent2" xfId="666"/>
    <cellStyle name="常规 10 7" xfId="667"/>
    <cellStyle name="Accent2 2" xfId="668"/>
    <cellStyle name="常规 10 4 2 2" xfId="669"/>
    <cellStyle name="Accent3" xfId="670"/>
    <cellStyle name="差_汇总_2017年省对市(州)税收返还和转移支付预算_四川省2019年财政预算（草案）（样表，稿二）" xfId="671"/>
    <cellStyle name="Accent4" xfId="672"/>
    <cellStyle name="Accent4 2" xfId="673"/>
    <cellStyle name="差_汇总 4_四川省2019年财政预算（草案）（样表，稿二）" xfId="674"/>
    <cellStyle name="Accent6" xfId="675"/>
    <cellStyle name="差_4-11" xfId="676"/>
    <cellStyle name="Accent5" xfId="677"/>
    <cellStyle name="差_促进扩大信贷增量 2_四川省2017年省对市（州）税收返还和转移支付分地区预算（草案）--社保处" xfId="678"/>
    <cellStyle name="Accent5_收入" xfId="679"/>
    <cellStyle name="差_2 政法转移支付_四川省2019年财政预算（草案）（样表，稿二）" xfId="680"/>
    <cellStyle name="常规 12 3" xfId="681"/>
    <cellStyle name="Accent6_收入" xfId="682"/>
    <cellStyle name="强调文字颜色 1 2_四川省2017年省对市（州）税收返还和转移支付分地区预算（草案）--社保处" xfId="683"/>
    <cellStyle name="Bad 2" xfId="684"/>
    <cellStyle name="常规 11 3" xfId="685"/>
    <cellStyle name="Bad_收入" xfId="686"/>
    <cellStyle name="差_Sheet19_四川省2019年财政预算（草案）（样表，稿二）" xfId="687"/>
    <cellStyle name="好_汇总_2017年省对市(州)税收返还和转移支付预算" xfId="688"/>
    <cellStyle name="Calculation" xfId="689"/>
    <cellStyle name="no dec" xfId="690"/>
    <cellStyle name="Calculation 2" xfId="691"/>
    <cellStyle name="常规 20 2" xfId="692"/>
    <cellStyle name="差_10-扶持民族地区教育发展_四川省2018年财政预算执行情况(样表，稿二）" xfId="693"/>
    <cellStyle name="Check Cell 2" xfId="694"/>
    <cellStyle name="常规 15 2" xfId="695"/>
    <cellStyle name="差_9 2017年省对市（州）税收返还和转移支付预算分地区情况表（全省工商行政管理专项经费）(1)_四川省2019年财政预算（草案）（样表，稿二）" xfId="696"/>
    <cellStyle name="常规 10 4 3 3" xfId="697"/>
    <cellStyle name="好_2-58_四川省2018年财政预算执行情况(样表，稿二）" xfId="698"/>
    <cellStyle name="Check Cell_2016年全省及省级财政收支执行及2017年预算草案表（20161206，预审自用稿）" xfId="699"/>
    <cellStyle name="差_Sheet33_四川省2018年财政预算执行情况(样表，稿二）" xfId="700"/>
    <cellStyle name="好_7-中等职业教育发展专项经费_四川省2019年财政预算（草案）（样表，稿二）" xfId="701"/>
    <cellStyle name="Explanatory Text 2" xfId="702"/>
    <cellStyle name="差_2-58_四川省2017年省对市（州）税收返还和转移支付分地区预算（草案）--社保处" xfId="703"/>
    <cellStyle name="Good" xfId="704"/>
    <cellStyle name="常规 10" xfId="705"/>
    <cellStyle name="常规 21 2 2" xfId="706"/>
    <cellStyle name="常规 16 2 2" xfId="707"/>
    <cellStyle name="好_27 妇女儿童事业发展专项资金" xfId="708"/>
    <cellStyle name="差_12 2017年省对市（州）税收返还和转移支付预算分地区情况表（民族地区春节慰问经费）(1)_四川省2019年财政预算（草案）（样表，稿二）" xfId="709"/>
    <cellStyle name="Good 2" xfId="710"/>
    <cellStyle name="常规 10 2" xfId="711"/>
    <cellStyle name="Good_收入" xfId="712"/>
    <cellStyle name="差_3-义务教育均衡发展专项_四川省2018年财政预算执行情况(样表，稿二）" xfId="713"/>
    <cellStyle name="好_1 2017年省对市（州）税收返还和转移支付预算分地区情况表（华侨事务补助）(1)_四川省2019年财政预算（草案）（样表，稿二）" xfId="714"/>
    <cellStyle name="差_19 征兵经费" xfId="715"/>
    <cellStyle name="Heading 1" xfId="716"/>
    <cellStyle name="Heading 1 2" xfId="717"/>
    <cellStyle name="Heading 1_2016年全省及省级财政收支执行及2017年预算草案表（20161206，预审自用稿）" xfId="718"/>
    <cellStyle name="差_24 维稳经费" xfId="719"/>
    <cellStyle name="Heading 2_2016年全省及省级财政收支执行及2017年预算草案表（20161206，预审自用稿）" xfId="720"/>
    <cellStyle name="好_1-学前教育发展专项资金" xfId="721"/>
    <cellStyle name="标题 1 2 2 3" xfId="722"/>
    <cellStyle name="好_2-62_四川省2019年财政预算（草案）（样表，稿二）" xfId="723"/>
    <cellStyle name="差_Sheet27_四川省2019年财政预算（草案）（样表，稿二）" xfId="724"/>
    <cellStyle name="差_Sheet32_四川省2019年财政预算（草案）（样表，稿二）" xfId="725"/>
    <cellStyle name="差_省级文化发展专项资金_四川省2018年财政预算执行情况(样表，稿二）" xfId="726"/>
    <cellStyle name="Heading 3_2016年全省及省级财政收支执行及2017年预算草案表（20161206，预审自用稿）" xfId="727"/>
    <cellStyle name="Neutral_收入" xfId="728"/>
    <cellStyle name="Normal_APR" xfId="729"/>
    <cellStyle name="百分比 3" xfId="730"/>
    <cellStyle name="Output" xfId="731"/>
    <cellStyle name="Output 2" xfId="732"/>
    <cellStyle name="Output 2 2" xfId="733"/>
    <cellStyle name="常规 14" xfId="734"/>
    <cellStyle name="Output 3" xfId="735"/>
    <cellStyle name="好_26 地方纪检监察机关办案补助专项资金_四川省2019年财政预算（草案）（样表，稿二）" xfId="736"/>
    <cellStyle name="差_4-23_四川省2018年财政预算执行情况(样表，稿二）" xfId="737"/>
    <cellStyle name="差_四川省2017年省对市（州）税收返还和转移支付分地区预算（草案）--行政政法处_四川省2018年财政预算执行情况(样表，稿二）" xfId="738"/>
    <cellStyle name="常规 28 2 2 2 2" xfId="739"/>
    <cellStyle name="Output_2016年全省及省级财政收支执行及2017年预算草案表（20161206，预审自用稿）" xfId="740"/>
    <cellStyle name="常规 3 3 4" xfId="741"/>
    <cellStyle name="Title" xfId="742"/>
    <cellStyle name="Total" xfId="743"/>
    <cellStyle name="好_宣传文化事业发展专项资金" xfId="744"/>
    <cellStyle name="好_25 消防部队大型装备建设补助经费" xfId="745"/>
    <cellStyle name="差_4-12_四川省2018年财政预算执行情况(样表，稿二）" xfId="746"/>
    <cellStyle name="Total 2 2" xfId="747"/>
    <cellStyle name="Total 3" xfId="748"/>
    <cellStyle name="Warning Text" xfId="749"/>
    <cellStyle name="差_%84表2：2016-2018年省级部门三年滚动规划报表" xfId="750"/>
    <cellStyle name="Warning Text 2" xfId="751"/>
    <cellStyle name="差_四川省2018年财政预算执行情况(样表，稿二）" xfId="752"/>
    <cellStyle name="差_2015财金互动汇总（加人行、补成都） 3_2017年省对市(州)税收返还和转移支付预算" xfId="753"/>
    <cellStyle name="差_6_四川省2018年财政预算执行情况(样表，稿二）" xfId="754"/>
    <cellStyle name="Warning Text 3" xfId="755"/>
    <cellStyle name="百分比 2" xfId="756"/>
    <cellStyle name="常规 10 2 2 3 2" xfId="757"/>
    <cellStyle name="差_13 2017年省对市（州）税收返还和转移支付预算分地区情况表（审计能力提升专项经费）(1)_四川省2018年财政预算执行情况(样表，稿二）" xfId="758"/>
    <cellStyle name="好_促进扩大信贷增量 3_2017年省对市(州)税收返还和转移支付预算_四川省2019年财政预算（草案）（样表，稿二）" xfId="759"/>
    <cellStyle name="百分比 2 2" xfId="760"/>
    <cellStyle name="百分比 2 3" xfId="761"/>
    <cellStyle name="差_促进扩大信贷增量 2 2_四川省2017年省对市（州）税收返还和转移支付分地区预算（草案）--社保处" xfId="762"/>
    <cellStyle name="好_14 2017年省对市（州）税收返还和转移支付预算分地区情况表（支持基层政权建设补助资金）(1)_四川省2018年财政预算执行情况(样表，稿二）" xfId="763"/>
    <cellStyle name="百分比 2 3 3" xfId="764"/>
    <cellStyle name="百分比 2 4" xfId="765"/>
    <cellStyle name="百分比 2 5" xfId="766"/>
    <cellStyle name="标题 3 2 2_2017年省对市(州)税收返还和转移支付预算" xfId="767"/>
    <cellStyle name="好_汇总 4_四川省2018年财政预算执行情况(样表，稿二）" xfId="768"/>
    <cellStyle name="百分比 3 2" xfId="769"/>
    <cellStyle name="好_2-46_四川省2019年财政预算（草案）（样表，稿二）" xfId="770"/>
    <cellStyle name="标题 1 2" xfId="771"/>
    <cellStyle name="差_Sheet16_四川省2019年财政预算（草案）（样表，稿二）" xfId="772"/>
    <cellStyle name="好_4-23" xfId="773"/>
    <cellStyle name="百分比 4 2" xfId="774"/>
    <cellStyle name="检查单元格 2_四川省2017年省对市（州）税收返还和转移支付分地区预算（草案）--社保处" xfId="775"/>
    <cellStyle name="百分比 6 2" xfId="776"/>
    <cellStyle name="常规 7 2 3" xfId="777"/>
    <cellStyle name="标题 3 2" xfId="778"/>
    <cellStyle name="解释性文本 2 2 3" xfId="779"/>
    <cellStyle name="好_2-60_四川省2017年省对市（州）税收返还和转移支付分地区预算（草案）--社保处" xfId="780"/>
    <cellStyle name="好_2-55_四川省2017年省对市（州）税收返还和转移支付分地区预算（草案）--社保处" xfId="781"/>
    <cellStyle name="百分比 7 3" xfId="782"/>
    <cellStyle name="差_Sheet25_四川省2017年省对市（州）税收返还和转移支付分地区预算（草案）--社保处" xfId="783"/>
    <cellStyle name="标题 1 2 2 2" xfId="784"/>
    <cellStyle name="标题 1 2 2_2017年省对市(州)税收返还和转移支付预算" xfId="785"/>
    <cellStyle name="差_文化产业发展专项资金_四川省2018年财政预算执行情况(样表，稿二）" xfId="786"/>
    <cellStyle name="差_12 2017年省对市（州）税收返还和转移支付预算分地区情况表（民族地区春节慰问经费）(1)_四川省2018年财政预算执行情况(样表，稿二）" xfId="787"/>
    <cellStyle name="好_2017年省对市(州)税收返还和转移支付预算_四川省2018年财政预算执行情况(样表，稿二）" xfId="788"/>
    <cellStyle name="标题 1 2 3" xfId="789"/>
    <cellStyle name="差_4-21" xfId="790"/>
    <cellStyle name="差_22 2017年省对市（州）税收返还和转移支付预算分地区情况表（交警业务经费）(1)" xfId="791"/>
    <cellStyle name="标题 1 2_四川省2018年财政预算执行情况(样表，稿二）" xfId="792"/>
    <cellStyle name="常规 10 4 3 6 3" xfId="793"/>
    <cellStyle name="标题 2 2" xfId="794"/>
    <cellStyle name="差_汇总_2 2 2_四川省2018年财政预算执行情况(样表，稿二）" xfId="795"/>
    <cellStyle name="标题 2 2 2" xfId="796"/>
    <cellStyle name="标题 2 2 2 2" xfId="797"/>
    <cellStyle name="常规 37 2" xfId="798"/>
    <cellStyle name="标题 2 2 2 3" xfId="799"/>
    <cellStyle name="差_汇总 2 2_四川省2018年财政预算执行情况(样表，稿二）" xfId="800"/>
    <cellStyle name="好_Sheet26_四川省2019年财政预算（草案）（样表，稿二）" xfId="801"/>
    <cellStyle name="标题 2 2 2_2017年省对市(州)税收返还和转移支付预算" xfId="802"/>
    <cellStyle name="好_2-62_四川省2018年财政预算执行情况(样表，稿二）" xfId="803"/>
    <cellStyle name="标题 2 2 3" xfId="804"/>
    <cellStyle name="差_Sheet27_四川省2018年财政预算执行情况(样表，稿二）" xfId="805"/>
    <cellStyle name="差_Sheet32_四川省2018年财政预算执行情况(样表，稿二）" xfId="806"/>
    <cellStyle name="标题 2 2_四川省2018年财政预算执行情况(样表，稿二）" xfId="807"/>
    <cellStyle name="标题 3 2 2 2" xfId="808"/>
    <cellStyle name="差_汇总_1 2_2017年省对市(州)税收返还和转移支付预算 2" xfId="809"/>
    <cellStyle name="标题 3 2 3" xfId="810"/>
    <cellStyle name="千位分隔 3 2 2" xfId="811"/>
    <cellStyle name="标题 4 2 2 2" xfId="812"/>
    <cellStyle name="常规 11 2" xfId="813"/>
    <cellStyle name="好_3-义务教育均衡发展专项_四川省2019年财政预算（草案）（样表，稿二）" xfId="814"/>
    <cellStyle name="标题 4 2 2_2017年省对市(州)税收返还和转移支付预算" xfId="815"/>
    <cellStyle name="好_体育场馆免费低收费开放补助资金_四川省2018年财政预算执行情况(样表，稿二）" xfId="816"/>
    <cellStyle name="差_科技口6-30-35" xfId="817"/>
    <cellStyle name="千位分隔 3 3" xfId="818"/>
    <cellStyle name="标题 4 2 3" xfId="819"/>
    <cellStyle name="标题 5 3" xfId="820"/>
    <cellStyle name="差 2" xfId="821"/>
    <cellStyle name="差 2 2" xfId="822"/>
    <cellStyle name="计算 2 2_2017年省对市(州)税收返还和转移支付预算" xfId="823"/>
    <cellStyle name="好_2-50_四川省2017年省对市（州）税收返还和转移支付分地区预算（草案）--社保处" xfId="824"/>
    <cellStyle name="好_2-45_四川省2017年省对市（州）税收返还和转移支付分地区预算（草案）--社保处" xfId="825"/>
    <cellStyle name="差_Sheet15_四川省2017年省对市（州）税收返还和转移支付分地区预算（草案）--社保处" xfId="826"/>
    <cellStyle name="差_Sheet20_四川省2017年省对市（州）税收返还和转移支付分地区预算（草案）--社保处" xfId="827"/>
    <cellStyle name="未定义" xfId="828"/>
    <cellStyle name="差_10 2017年省对市（州）税收返还和转移支付预算分地区情况表（寺观教堂维修补助资金）(1)" xfId="829"/>
    <cellStyle name="差 2 2 3" xfId="830"/>
    <cellStyle name="差_2017年省对市（州）税收返还和转移支付预算分地区情况表（华侨事务补助）(1)_四川省2018年财政预算执行情况(样表，稿二）" xfId="831"/>
    <cellStyle name="差 2 3" xfId="832"/>
    <cellStyle name="差_2015财金互动汇总（加人行、补成都）_2017年省对市(州)税收返还和转移支付预算" xfId="833"/>
    <cellStyle name="差_2015直接融资汇总表 4" xfId="834"/>
    <cellStyle name="好_4-14_四川省2018年财政预算执行情况(样表，稿二）" xfId="835"/>
    <cellStyle name="差 2_四川省2017年省对市（州）税收返还和转移支付分地区预算（草案）--社保处" xfId="836"/>
    <cellStyle name="好_10-扶持民族地区教育发展_四川省2019年财政预算（草案）（样表，稿二）" xfId="837"/>
    <cellStyle name="差 3" xfId="838"/>
    <cellStyle name="差_%84表2：2016-2018年省级部门三年滚动规划报表_支出" xfId="839"/>
    <cellStyle name="差_1 2017年省对市（州）税收返还和转移支付预算分地区情况表（华侨事务补助）(1)_四川省2018年财政预算执行情况(样表，稿二）" xfId="840"/>
    <cellStyle name="常规 3 3 2 2" xfId="841"/>
    <cellStyle name="差_1 2017年省对市（州）税收返还和转移支付预算分地区情况表（华侨事务补助）(1)_四川省2019年财政预算（草案）（样表，稿二）" xfId="842"/>
    <cellStyle name="差_2-46" xfId="843"/>
    <cellStyle name="常规 10 4 3 6 2" xfId="844"/>
    <cellStyle name="差_10 2017年省对市（州）税收返还和转移支付预算分地区情况表（寺观教堂维修补助资金）(1)_四川省2018年财政预算执行情况(样表，稿二）" xfId="845"/>
    <cellStyle name="差_10-扶持民族地区教育发展_四川省2019年财政预算（草案）（样表，稿二）" xfId="846"/>
    <cellStyle name="好_Sheet33" xfId="847"/>
    <cellStyle name="常规 10 3 3" xfId="848"/>
    <cellStyle name="差_11 2017年省对市（州）税收返还和转移支付预算分地区情况表（基层行政单位救灾专项资金）(1)" xfId="849"/>
    <cellStyle name="差_11 2017年省对市（州）税收返还和转移支付预算分地区情况表（基层行政单位救灾专项资金）(1)_四川省2018年财政预算执行情况(样表，稿二）" xfId="850"/>
    <cellStyle name="链接单元格 2 2" xfId="851"/>
    <cellStyle name="差_1-12_四川省2017年省对市（州）税收返还和转移支付分地区预算（草案）--社保处" xfId="852"/>
    <cellStyle name="差_123" xfId="853"/>
    <cellStyle name="差_国家级非物质文化遗产保护专项资金" xfId="854"/>
    <cellStyle name="常规 6 2_2017年省对市(州)税收返还和转移支付预算" xfId="855"/>
    <cellStyle name="常规 25 2 2 2" xfId="856"/>
    <cellStyle name="差_13 2017年省对市（州）税收返还和转移支付预算分地区情况表（审计能力提升专项经费）(1)" xfId="857"/>
    <cellStyle name="差_2015财金互动汇总（加人行、补成都）" xfId="858"/>
    <cellStyle name="注释 2 2" xfId="859"/>
    <cellStyle name="好_博物馆纪念馆逐步免费开放补助资金" xfId="860"/>
    <cellStyle name="差_13 2017年省对市（州）税收返还和转移支付预算分地区情况表（审计能力提升专项经费）(1)_四川省2019年财政预算（草案）（样表，稿二）" xfId="861"/>
    <cellStyle name="千位分隔[0] 2 2" xfId="862"/>
    <cellStyle name="差_14 2017年省对市（州）税收返还和转移支付预算分地区情况表（支持基层政权建设补助资金）(1)" xfId="863"/>
    <cellStyle name="差_14 2017年省对市（州）税收返还和转移支付预算分地区情况表（支持基层政权建设补助资金）(1)_四川省2019年财政预算（草案）（样表，稿二）" xfId="864"/>
    <cellStyle name="差_2-45_四川省2019年财政预算（草案）（样表，稿二）" xfId="865"/>
    <cellStyle name="差_2-50_四川省2019年财政预算（草案）（样表，稿二）" xfId="866"/>
    <cellStyle name="差_15-省级防震减灾分情况" xfId="867"/>
    <cellStyle name="强调文字颜色 6 2_四川省2017年省对市（州）税收返还和转移支付分地区预算（草案）--社保处" xfId="868"/>
    <cellStyle name="差_18 2017年省对市（州）税收返还和转移支付预算分地区情况表（全省法院系统业务经费）(1)" xfId="869"/>
    <cellStyle name="差_18 2017年省对市（州）税收返还和转移支付预算分地区情况表（全省法院系统业务经费）(1)_四川省2019年财政预算（草案）（样表，稿二）" xfId="870"/>
    <cellStyle name="差_汇总_2" xfId="871"/>
    <cellStyle name="常规 21 2 3 2 2" xfId="872"/>
    <cellStyle name="差_19 征兵经费_四川省2018年财政预算执行情况(样表，稿二）" xfId="873"/>
    <cellStyle name="差_19 征兵经费_四川省2019年财政预算（草案）（样表，稿二）" xfId="874"/>
    <cellStyle name="差_1-学前教育发展专项资金_四川省2019年财政预算（草案）（样表，稿二）" xfId="875"/>
    <cellStyle name="差_2 政法转移支付" xfId="876"/>
    <cellStyle name="常规 48 4" xfId="877"/>
    <cellStyle name="差_2015直接融资汇总表 3" xfId="878"/>
    <cellStyle name="差_2 政法转移支付_四川省2018年财政预算执行情况(样表，稿二）" xfId="879"/>
    <cellStyle name="差_2_四川省2018年财政预算执行情况(样表，稿二）" xfId="880"/>
    <cellStyle name="好_2016年四川省省级一般公共预算支出执行情况表" xfId="881"/>
    <cellStyle name="差_2_四川省2019年财政预算（草案）（样表，稿二）" xfId="882"/>
    <cellStyle name="常规 10 2 5" xfId="883"/>
    <cellStyle name="好_Sheet16_四川省2019年财政预算（草案）（样表，稿二）" xfId="884"/>
    <cellStyle name="差_20 国防动员专项经费_四川省2018年财政预算执行情况(样表，稿二）" xfId="885"/>
    <cellStyle name="差_2015财金互动汇总（加人行、补成都） 2 2" xfId="886"/>
    <cellStyle name="差_2015财金互动汇总（加人行、补成都） 2 2_2017年省对市(州)税收返还和转移支付预算" xfId="887"/>
    <cellStyle name="差_2-65" xfId="888"/>
    <cellStyle name="差_2015财金互动汇总（加人行、补成都） 2 3" xfId="889"/>
    <cellStyle name="差_2015财金互动汇总（加人行、补成都） 2_2017年省对市(州)税收返还和转移支付预算" xfId="890"/>
    <cellStyle name="差_省级科技计划项目专项资金" xfId="891"/>
    <cellStyle name="常规 10 4" xfId="892"/>
    <cellStyle name="差_2015财金互动汇总（加人行、补成都） 3" xfId="893"/>
    <cellStyle name="差_2015财金互动汇总（加人行、补成都） 4" xfId="894"/>
    <cellStyle name="差_汇总_2 2_2017年省对市(州)税收返还和转移支付预算_四川省2018年财政预算执行情况(样表，稿二）" xfId="895"/>
    <cellStyle name="汇总 2 2 2" xfId="896"/>
    <cellStyle name="好_促进扩大信贷增量 2_四川省2018年财政预算执行情况(样表，稿二）" xfId="897"/>
    <cellStyle name="差_2015直接融资汇总表 2_2017年省对市(州)税收返还和转移支付预算" xfId="898"/>
    <cellStyle name="差_2015直接融资汇总表_2017年省对市(州)税收返还和转移支付预算" xfId="899"/>
    <cellStyle name="差_汇总_2 2 3_四川省2019年财政预算（草案）（样表，稿二）" xfId="900"/>
    <cellStyle name="好_Sheet22_四川省2018年财政预算执行情况(样表，稿二）" xfId="901"/>
    <cellStyle name="差_2016年四川省省级一般公共预算支出执行情况表_四川省2018年财政预算执行情况(样表，稿二）" xfId="902"/>
    <cellStyle name="差_省级文物保护专项资金_四川省2019年财政预算（草案）（样表，稿二）" xfId="903"/>
    <cellStyle name="好_Sheet22_四川省2019年财政预算（草案）（样表，稿二）" xfId="904"/>
    <cellStyle name="常规 30_2016年四川省省级一般公共预算支出执行情况表" xfId="905"/>
    <cellStyle name="差_2016年四川省省级一般公共预算支出执行情况表_四川省2019年财政预算（草案）（样表，稿二）" xfId="906"/>
    <cellStyle name="差_汇总 3" xfId="907"/>
    <cellStyle name="差_2017年省对市(州)税收返还和转移支付预算_四川省2018年财政预算执行情况(样表，稿二）" xfId="908"/>
    <cellStyle name="差_2017年省对市(州)税收返还和转移支付预算_四川省2019年财政预算（草案）（样表，稿二）" xfId="909"/>
    <cellStyle name="差_2017年省对市（州）税收返还和转移支付预算分地区情况表（华侨事务补助）(1)_四川省2019年财政预算（草案）（样表，稿二）" xfId="910"/>
    <cellStyle name="好_2-50_四川省2019年财政预算（草案）（样表，稿二）" xfId="911"/>
    <cellStyle name="好_2-45_四川省2019年财政预算（草案）（样表，稿二）" xfId="912"/>
    <cellStyle name="差_Sheet15_四川省2019年财政预算（草案）（样表，稿二）" xfId="913"/>
    <cellStyle name="差_Sheet20_四川省2019年财政预算（草案）（样表，稿二）" xfId="914"/>
    <cellStyle name="差_21 禁毒补助经费" xfId="915"/>
    <cellStyle name="差_21 禁毒补助经费_四川省2018年财政预算执行情况(样表，稿二）" xfId="916"/>
    <cellStyle name="差_21 禁毒补助经费_四川省2019年财政预算（草案）（样表，稿二）" xfId="917"/>
    <cellStyle name="常规 2 3 3" xfId="918"/>
    <cellStyle name="差_22 2017年省对市（州）税收返还和转移支付预算分地区情况表（交警业务经费）(1)_四川省2018年财政预算执行情况(样表，稿二）" xfId="919"/>
    <cellStyle name="差_其他工程费用计费_四川省2019年财政预算（草案）（样表，稿二）" xfId="920"/>
    <cellStyle name="常规 19_四川省2018年财政预算执行情况(样表，稿二）" xfId="921"/>
    <cellStyle name="好_9 2017年省对市（州）税收返还和转移支付预算分地区情况表（全省工商行政管理专项经费）(1)_四川省2018年财政预算执行情况(样表，稿二）" xfId="922"/>
    <cellStyle name="常规 9" xfId="923"/>
    <cellStyle name="差_23 铁路护路专项经费" xfId="924"/>
    <cellStyle name="常规 10 4 3 4 2 2" xfId="925"/>
    <cellStyle name="差_23 铁路护路专项经费_四川省2018年财政预算执行情况(样表，稿二）" xfId="926"/>
    <cellStyle name="差_23 铁路护路专项经费_四川省2019年财政预算（草案）（样表，稿二）" xfId="927"/>
    <cellStyle name="常规 10 2 4" xfId="928"/>
    <cellStyle name="好_2-52_四川省2017年省对市（州）税收返还和转移支付分地区预算（草案）--社保处" xfId="929"/>
    <cellStyle name="差_24 维稳经费_四川省2019年财政预算（草案）（样表，稿二）" xfId="930"/>
    <cellStyle name="差_Sheet22_四川省2017年省对市（州）税收返还和转移支付分地区预算（草案）--社保处" xfId="931"/>
    <cellStyle name="样式 1 2" xfId="932"/>
    <cellStyle name="警告文本 2 4" xfId="933"/>
    <cellStyle name="差_2-45" xfId="934"/>
    <cellStyle name="差_2-50" xfId="935"/>
    <cellStyle name="检查单元格 2 2 3" xfId="936"/>
    <cellStyle name="常规 22" xfId="937"/>
    <cellStyle name="常规 17" xfId="938"/>
    <cellStyle name="常规 6 4 2" xfId="939"/>
    <cellStyle name="差_2-45_四川省2018年财政预算执行情况(样表，稿二）" xfId="940"/>
    <cellStyle name="差_2-50_四川省2018年财政预算执行情况(样表，稿二）" xfId="941"/>
    <cellStyle name="差_2-52" xfId="942"/>
    <cellStyle name="常规 10 2 2 2" xfId="943"/>
    <cellStyle name="差_体育场馆免费低收费开放补助资金_四川省2019年财政预算（草案）（样表，稿二）" xfId="944"/>
    <cellStyle name="好_%84表2：2016-2018年省级部门三年滚动规划报表" xfId="945"/>
    <cellStyle name="差_2-52_四川省2017年省对市（州）税收返还和转移支付分地区预算（草案）--社保处" xfId="946"/>
    <cellStyle name="强调文字颜色 2 3" xfId="947"/>
    <cellStyle name="好_Sheet20_四川省2018年财政预算执行情况(样表，稿二）" xfId="948"/>
    <cellStyle name="好_Sheet15_四川省2018年财政预算执行情况(样表，稿二）" xfId="949"/>
    <cellStyle name="差_2-55" xfId="950"/>
    <cellStyle name="差_2-60" xfId="951"/>
    <cellStyle name="差_2-55_四川省2018年财政预算执行情况(样表，稿二）" xfId="952"/>
    <cellStyle name="差_2-60_四川省2018年财政预算执行情况(样表，稿二）" xfId="953"/>
    <cellStyle name="常规 10 5 2" xfId="954"/>
    <cellStyle name="差_2-58_四川省2018年财政预算执行情况(样表，稿二）" xfId="955"/>
    <cellStyle name="差_2-58_四川省2019年财政预算（草案）（样表，稿二）" xfId="956"/>
    <cellStyle name="差_2-59_四川省2017年省对市（州）税收返还和转移支付分地区预算（草案）--社保处" xfId="957"/>
    <cellStyle name="差_2-59_四川省2018年财政预算执行情况(样表，稿二）" xfId="958"/>
    <cellStyle name="差_2-59_四川省2019年财政预算（草案）（样表，稿二）" xfId="959"/>
    <cellStyle name="差_26 地方纪检监察机关办案补助专项资金" xfId="960"/>
    <cellStyle name="好_11 2017年省对市（州）税收返还和转移支付预算分地区情况表（基层行政单位救灾专项资金）(1)_四川省2019年财政预算（草案）（样表，稿二）" xfId="961"/>
    <cellStyle name="常规 10 4 2" xfId="962"/>
    <cellStyle name="差_26 地方纪检监察机关办案补助专项资金_四川省2019年财政预算（草案）（样表，稿二）" xfId="963"/>
    <cellStyle name="差_2-62" xfId="964"/>
    <cellStyle name="差_2-62_四川省2019年财政预算（草案）（样表，稿二）" xfId="965"/>
    <cellStyle name="好_4-29" xfId="966"/>
    <cellStyle name="好_2 政法转移支付" xfId="967"/>
    <cellStyle name="常规 22 4" xfId="968"/>
    <cellStyle name="差_2-65_四川省2017年省对市（州）税收返还和转移支付分地区预算（草案）--社保处" xfId="969"/>
    <cellStyle name="常规 17 4" xfId="970"/>
    <cellStyle name="差_2-65_四川省2018年财政预算执行情况(样表，稿二）" xfId="971"/>
    <cellStyle name="好_1-12" xfId="972"/>
    <cellStyle name="差_2-67" xfId="973"/>
    <cellStyle name="差_4-31_四川省2018年财政预算执行情况(样表，稿二）" xfId="974"/>
    <cellStyle name="好_1-12_四川省2017年省对市（州）税收返还和转移支付分地区预算（草案）--社保处" xfId="975"/>
    <cellStyle name="差_2-67_四川省2017年省对市（州）税收返还和转移支付分地区预算（草案）--社保处" xfId="976"/>
    <cellStyle name="常规 4 2_123" xfId="977"/>
    <cellStyle name="差_28 基层干训机构建设补助专项资金" xfId="978"/>
    <cellStyle name="常规 30 3" xfId="979"/>
    <cellStyle name="常规 25 3" xfId="980"/>
    <cellStyle name="差_28 基层干训机构建设补助专项资金_四川省2018年财政预算执行情况(样表，稿二）" xfId="981"/>
    <cellStyle name="差_汇总_2 3_2017年省对市(州)税收返还和转移支付预算_四川省2019年财政预算（草案）（样表，稿二）" xfId="982"/>
    <cellStyle name="差_2-财金互动" xfId="983"/>
    <cellStyle name="差_汇总_1 2" xfId="984"/>
    <cellStyle name="差_2-义务教育经费保障机制改革_四川省2018年财政预算执行情况(样表，稿二）" xfId="985"/>
    <cellStyle name="差_3 2017年省对市（州）税收返还和转移支付预算分地区情况表（到村任职）" xfId="986"/>
    <cellStyle name="差_3 2017年省对市（州）税收返还和转移支付预算分地区情况表（到村任职）_四川省2018年财政预算执行情况(样表，稿二）" xfId="987"/>
    <cellStyle name="差_3 2017年省对市（州）税收返还和转移支付预算分地区情况表（到村任职）_四川省2019年财政预算（草案）（样表，稿二）" xfId="988"/>
    <cellStyle name="好_四川省2017年省对市（州）税收返还和转移支付分地区预算（草案）--债务金融处" xfId="989"/>
    <cellStyle name="差_3-创业担保贷款贴息及奖补_四川省2018年财政预算执行情况(样表，稿二）" xfId="990"/>
    <cellStyle name="差_3-义务教育均衡发展专项" xfId="991"/>
    <cellStyle name="差_4" xfId="992"/>
    <cellStyle name="差_4_四川省2018年财政预算执行情况(样表，稿二）" xfId="993"/>
    <cellStyle name="常规 24" xfId="994"/>
    <cellStyle name="差_4_四川省2019年财政预算（草案）（样表，稿二）" xfId="995"/>
    <cellStyle name="常规 19" xfId="996"/>
    <cellStyle name="差_4-11_四川省2018年财政预算执行情况(样表，稿二）" xfId="997"/>
    <cellStyle name="好_Sheet18_四川省2018年财政预算执行情况(样表，稿二）" xfId="998"/>
    <cellStyle name="差_4-12" xfId="999"/>
    <cellStyle name="好_2-65" xfId="1000"/>
    <cellStyle name="差_4-14_四川省2018年财政预算执行情况(样表，稿二）" xfId="1001"/>
    <cellStyle name="差_促进扩大信贷增量 3_四川省2018年财政预算执行情况(样表，稿二）" xfId="1002"/>
    <cellStyle name="差_4-14_四川省2019年财政预算（草案）（样表，稿二）" xfId="1003"/>
    <cellStyle name="差_促进扩大信贷增量 3_四川省2019年财政预算（草案）（样表，稿二）" xfId="1004"/>
    <cellStyle name="差_4-15_四川省2019年财政预算（草案）（样表，稿二）" xfId="1005"/>
    <cellStyle name="差_4-20_四川省2019年财政预算（草案）（样表，稿二）" xfId="1006"/>
    <cellStyle name="差_促进扩大信贷增量 4_四川省2019年财政预算（草案）（样表，稿二）" xfId="1007"/>
    <cellStyle name="差_4-21_四川省2018年财政预算执行情况(样表，稿二）" xfId="1008"/>
    <cellStyle name="差_4-21_四川省2019年财政预算（草案）（样表，稿二）" xfId="1009"/>
    <cellStyle name="好_4-22" xfId="1010"/>
    <cellStyle name="差_4-22_四川省2018年财政预算执行情况(样表，稿二）" xfId="1011"/>
    <cellStyle name="差_4-23_四川省2019年财政预算（草案）（样表，稿二）" xfId="1012"/>
    <cellStyle name="差_四川省2017年省对市（州）税收返还和转移支付分地区预算（草案）--行政政法处_四川省2019年财政预算（草案）（样表，稿二）" xfId="1013"/>
    <cellStyle name="差_8 2017年省对市（州）税收返还和转移支付预算分地区情况表（民族事业发展资金）(1)_四川省2018年财政预算执行情况(样表，稿二）" xfId="1014"/>
    <cellStyle name="差_4-24_四川省2018年财政预算执行情况(样表，稿二）" xfId="1015"/>
    <cellStyle name="差_8 2017年省对市（州）税收返还和转移支付预算分地区情况表（民族事业发展资金）(1)_四川省2019年财政预算（草案）（样表，稿二）" xfId="1016"/>
    <cellStyle name="差_4-24_四川省2019年财政预算（草案）（样表，稿二）" xfId="1017"/>
    <cellStyle name="好_Sheet22_四川省2017年省对市（州）税收返还和转移支付分地区预算（草案）--社保处" xfId="1018"/>
    <cellStyle name="常规 10 5" xfId="1019"/>
    <cellStyle name="差_4-29_四川省2019年财政预算（草案）（样表，稿二）" xfId="1020"/>
    <cellStyle name="差_4-30_四川省2018年财政预算执行情况(样表，稿二）" xfId="1021"/>
    <cellStyle name="差_4-30_四川省2019年财政预算（草案）（样表，稿二）" xfId="1022"/>
    <cellStyle name="常规 5 3 2" xfId="1023"/>
    <cellStyle name="差_4-31" xfId="1024"/>
    <cellStyle name="差_4-5_四川省2018年财政预算执行情况(样表，稿二）" xfId="1025"/>
    <cellStyle name="千位分隔[0] 2" xfId="1026"/>
    <cellStyle name="差_4-5_四川省2019年财政预算（草案）（样表，稿二）" xfId="1027"/>
    <cellStyle name="差_4-8" xfId="1028"/>
    <cellStyle name="常规 23" xfId="1029"/>
    <cellStyle name="常规 18" xfId="1030"/>
    <cellStyle name="差_4-8_四川省2018年财政预算执行情况(样表，稿二）" xfId="1031"/>
    <cellStyle name="好_汇总 3_2017年省对市(州)税收返还和转移支付预算_四川省2019年财政预算（草案）（样表，稿二）" xfId="1032"/>
    <cellStyle name="好_28 基层干训机构建设补助专项资金_四川省2019年财政预算（草案）（样表，稿二）" xfId="1033"/>
    <cellStyle name="差_4-9" xfId="1034"/>
    <cellStyle name="差_4-9_四川省2019年财政预算（草案）（样表，稿二）" xfId="1035"/>
    <cellStyle name="差_4-农村义教“营养改善计划”" xfId="1036"/>
    <cellStyle name="好_文化产业发展专项资金" xfId="1037"/>
    <cellStyle name="差_5 2017年省对市（州）税收返还和转移支付预算分地区情况表（全国重点寺观教堂维修经费业生中央财政补助资金）(1)" xfId="1038"/>
    <cellStyle name="好_文化产业发展专项资金_四川省2018年财政预算执行情况(样表，稿二）" xfId="1039"/>
    <cellStyle name="差_5 2017年省对市（州）税收返还和转移支付预算分地区情况表（全国重点寺观教堂维修经费业生中央财政补助资金）(1)_四川省2018年财政预算执行情况(样表，稿二）" xfId="1040"/>
    <cellStyle name="差_5-农村教师周转房建设_四川省2018年财政预算执行情况(样表，稿二）" xfId="1041"/>
    <cellStyle name="差_5-农村教师周转房建设_四川省2019年财政预算（草案）（样表，稿二）" xfId="1042"/>
    <cellStyle name="差_Sheet26_四川省2018年财政预算执行情况(样表，稿二）" xfId="1043"/>
    <cellStyle name="差_5-中央财政统借统还外债项目资金_四川省2019年财政预算（草案）（样表，稿二）" xfId="1044"/>
    <cellStyle name="差_文化产业发展专项资金_四川省2019年财政预算（草案）（样表，稿二）" xfId="1045"/>
    <cellStyle name="常规 3" xfId="1046"/>
    <cellStyle name="差_6" xfId="1047"/>
    <cellStyle name="差_促进扩大信贷增量_四川省2018年财政预算执行情况(样表，稿二）" xfId="1048"/>
    <cellStyle name="差_6_四川省2019年财政预算（草案）（样表，稿二）" xfId="1049"/>
    <cellStyle name="差_6-扶持民办教育专项" xfId="1050"/>
    <cellStyle name="差_促进扩大信贷增量 3_四川省2017年省对市（州）税收返还和转移支付分地区预算（草案）--社保处" xfId="1051"/>
    <cellStyle name="差_6-省级财政政府与社会资本合作项目综合补助资金" xfId="1052"/>
    <cellStyle name="好_20 国防动员专项经费" xfId="1053"/>
    <cellStyle name="差_6-省级财政政府与社会资本合作项目综合补助资金_四川省2019年财政预算（草案）（样表，稿二）" xfId="1054"/>
    <cellStyle name="常规 11 2_2017年省对市(州)税收返还和转移支付预算" xfId="1055"/>
    <cellStyle name="差_7 2017年省对市（州）税收返还和转移支付预算分地区情况表（省级旅游发展资金）(1)" xfId="1056"/>
    <cellStyle name="输入 2" xfId="1057"/>
    <cellStyle name="常规 2 8" xfId="1058"/>
    <cellStyle name="差_7 2017年省对市（州）税收返还和转移支付预算分地区情况表（省级旅游发展资金）(1)_四川省2018年财政预算执行情况(样表，稿二）" xfId="1059"/>
    <cellStyle name="输出 2_四川省2017年省对市（州）税收返还和转移支付分地区预算（草案）--社保处" xfId="1060"/>
    <cellStyle name="差_7 2017年省对市（州）税收返还和转移支付预算分地区情况表（省级旅游发展资金）(1)_四川省2019年财政预算（草案）（样表，稿二）" xfId="1061"/>
    <cellStyle name="常规 10 4 3 2 2" xfId="1062"/>
    <cellStyle name="差_7-普惠金融政府和社会资本合作以奖代补资金" xfId="1063"/>
    <cellStyle name="差_7-中等职业教育发展专项经费" xfId="1064"/>
    <cellStyle name="差_7-中等职业教育发展专项经费_四川省2018年财政预算执行情况(样表，稿二）" xfId="1065"/>
    <cellStyle name="输入 2 2 3" xfId="1066"/>
    <cellStyle name="差_9 2017年省对市（州）税收返还和转移支付预算分地区情况表（全省工商行政管理专项经费）(1)" xfId="1067"/>
    <cellStyle name="差_促进扩大信贷增量_2017年省对市(州)税收返还和转移支付预算_四川省2019年财政预算（草案）（样表，稿二）" xfId="1068"/>
    <cellStyle name="常规 10 2 2_2017年省对市(州)税收返还和转移支付预算" xfId="1069"/>
    <cellStyle name="常规 2 4 2 2" xfId="1070"/>
    <cellStyle name="差_9 2017年省对市（州）税收返还和转移支付预算分地区情况表（全省工商行政管理专项经费）(1)_四川省2018年财政预算执行情况(样表，稿二）" xfId="1071"/>
    <cellStyle name="差_Sheet14" xfId="1072"/>
    <cellStyle name="差_汇总_2 2_2017年省对市(州)税收返还和转移支付预算_四川省2019年财政预算（草案）（样表，稿二）" xfId="1073"/>
    <cellStyle name="好_2-59_四川省2018年财政预算执行情况(样表，稿二）" xfId="1074"/>
    <cellStyle name="差_Sheet14_四川省2017年省对市（州）税收返还和转移支付分地区预算（草案）--社保处" xfId="1075"/>
    <cellStyle name="差_Sheet29_四川省2018年财政预算执行情况(样表，稿二）" xfId="1076"/>
    <cellStyle name="千位[0]_ 表八" xfId="1077"/>
    <cellStyle name="差_Sheet14_四川省2018年财政预算执行情况(样表，稿二）" xfId="1078"/>
    <cellStyle name="好_汇总_2017年省对市(州)税收返还和转移支付预算_四川省2019年财政预算（草案）（样表，稿二）" xfId="1079"/>
    <cellStyle name="好_2-50" xfId="1080"/>
    <cellStyle name="好_2-45" xfId="1081"/>
    <cellStyle name="差_Sheet15" xfId="1082"/>
    <cellStyle name="差_Sheet20" xfId="1083"/>
    <cellStyle name="好_2-50_四川省2018年财政预算执行情况(样表，稿二）" xfId="1084"/>
    <cellStyle name="好_2-45_四川省2018年财政预算执行情况(样表，稿二）" xfId="1085"/>
    <cellStyle name="常规 3 2 2" xfId="1086"/>
    <cellStyle name="常规 28 2 3" xfId="1087"/>
    <cellStyle name="差_Sheet15_四川省2018年财政预算执行情况(样表，稿二）" xfId="1088"/>
    <cellStyle name="差_Sheet20_四川省2018年财政预算执行情况(样表，稿二）" xfId="1089"/>
    <cellStyle name="好_2-46_四川省2017年省对市（州）税收返还和转移支付分地区预算（草案）--社保处" xfId="1090"/>
    <cellStyle name="差_Sheet16_四川省2017年省对市（州）税收返还和转移支付分地区预算（草案）--社保处" xfId="1091"/>
    <cellStyle name="好_2-46_四川省2018年财政预算执行情况(样表，稿二）" xfId="1092"/>
    <cellStyle name="差_Sheet16_四川省2018年财政预算执行情况(样表，稿二）" xfId="1093"/>
    <cellStyle name="差_Sheet18" xfId="1094"/>
    <cellStyle name="差_Sheet18_四川省2017年省对市（州）税收返还和转移支付分地区预算（草案）--社保处" xfId="1095"/>
    <cellStyle name="差_美术馆公共图书馆文化馆（站）免费开放专项资金_四川省2018年财政预算执行情况(样表，稿二）" xfId="1096"/>
    <cellStyle name="差_其他工程费用计费" xfId="1097"/>
    <cellStyle name="差_Sheet18_四川省2019年财政预算（草案）（样表，稿二）" xfId="1098"/>
    <cellStyle name="差_公共文化服务体系建设" xfId="1099"/>
    <cellStyle name="差_Sheet19_四川省2018年财政预算执行情况(样表，稿二）" xfId="1100"/>
    <cellStyle name="差_Sheet2" xfId="1101"/>
    <cellStyle name="差_Sheet2_四川省2018年财政预算执行情况(样表，稿二）" xfId="1102"/>
    <cellStyle name="差_Sheet2_四川省2019年财政预算（草案）（样表，稿二）" xfId="1103"/>
    <cellStyle name="常规 10 6 3" xfId="1104"/>
    <cellStyle name="好_2-52" xfId="1105"/>
    <cellStyle name="差_Sheet22" xfId="1106"/>
    <cellStyle name="好_2-52_四川省2019年财政预算（草案）（样表，稿二）" xfId="1107"/>
    <cellStyle name="差_Sheet22_四川省2019年财政预算（草案）（样表，稿二）" xfId="1108"/>
    <cellStyle name="好_省级科技计划项目专项资金" xfId="1109"/>
    <cellStyle name="好_其他工程费用计费_四川省2017年省对市（州）税收返还和转移支付分地区预算（草案）--社保处" xfId="1110"/>
    <cellStyle name="好_2-60_四川省2018年财政预算执行情况(样表，稿二）" xfId="1111"/>
    <cellStyle name="好_2-55_四川省2018年财政预算执行情况(样表，稿二）" xfId="1112"/>
    <cellStyle name="差_Sheet25_四川省2018年财政预算执行情况(样表，稿二）" xfId="1113"/>
    <cellStyle name="常规 10 2 3 2" xfId="1114"/>
    <cellStyle name="差_Sheet26" xfId="1115"/>
    <cellStyle name="差_Sheet26_四川省2019年财政预算（草案）（样表，稿二）" xfId="1116"/>
    <cellStyle name="差_汇总_1 4" xfId="1117"/>
    <cellStyle name="好_2-62" xfId="1118"/>
    <cellStyle name="差_Sheet27" xfId="1119"/>
    <cellStyle name="差_Sheet32" xfId="1120"/>
    <cellStyle name="好_2-62_四川省2017年省对市（州）税收返还和转移支付分地区预算（草案）--社保处" xfId="1121"/>
    <cellStyle name="差_Sheet27_四川省2017年省对市（州）税收返还和转移支付分地区预算（草案）--社保处" xfId="1122"/>
    <cellStyle name="差_Sheet32_四川省2017年省对市（州）税收返还和转移支付分地区预算（草案）--社保处" xfId="1123"/>
    <cellStyle name="好_2-59_四川省2019年财政预算（草案）（样表，稿二）" xfId="1124"/>
    <cellStyle name="差_Sheet29_四川省2019年财政预算（草案）（样表，稿二）" xfId="1125"/>
    <cellStyle name="好_2-58" xfId="1126"/>
    <cellStyle name="差_Sheet33" xfId="1127"/>
    <cellStyle name="好_2-58_四川省2017年省对市（州）税收返还和转移支付分地区预算（草案）--社保处" xfId="1128"/>
    <cellStyle name="差_Sheet33_四川省2017年省对市（州）税收返还和转移支付分地区预算（草案）--社保处" xfId="1129"/>
    <cellStyle name="常规 3 6" xfId="1130"/>
    <cellStyle name="差_Sheet7" xfId="1131"/>
    <cellStyle name="好_促进扩大信贷增量 2_2017年省对市(州)税收返还和转移支付预算" xfId="1132"/>
    <cellStyle name="差_Sheet7_四川省2019年财政预算（草案）（样表，稿二）" xfId="1133"/>
    <cellStyle name="差_博物馆纪念馆逐步免费开放补助资金_四川省2019年财政预算（草案）（样表，稿二）" xfId="1134"/>
    <cellStyle name="常规 10 4 3" xfId="1135"/>
    <cellStyle name="差_汇总 2 2_2017年省对市(州)税收返还和转移支付预算" xfId="1136"/>
    <cellStyle name="差_财政预算草案相关表格（省级科编审一二三科分工）+-+副本" xfId="1137"/>
    <cellStyle name="差_促进扩大信贷增量" xfId="1138"/>
    <cellStyle name="差_促进扩大信贷增量 2 2" xfId="1139"/>
    <cellStyle name="差_促进扩大信贷增量 2 2_2017年省对市(州)税收返还和转移支付预算_四川省2018年财政预算执行情况(样表，稿二）" xfId="1140"/>
    <cellStyle name="差_促进扩大信贷增量 2 2_四川省2018年财政预算执行情况(样表，稿二）" xfId="1141"/>
    <cellStyle name="注释 3" xfId="1142"/>
    <cellStyle name="差_促进扩大信贷增量 2 2_四川省2019年财政预算（草案）（样表，稿二）" xfId="1143"/>
    <cellStyle name="常规 10 2 3" xfId="1144"/>
    <cellStyle name="差_促进扩大信贷增量 2 3_四川省2019年财政预算（草案）（样表，稿二）" xfId="1145"/>
    <cellStyle name="常规 33" xfId="1146"/>
    <cellStyle name="常规 28" xfId="1147"/>
    <cellStyle name="差_促进扩大信贷增量 2_2017年省对市(州)税收返还和转移支付预算_四川省2018年财政预算执行情况(样表，稿二）" xfId="1148"/>
    <cellStyle name="差_促进扩大信贷增量 2_2017年省对市(州)税收返还和转移支付预算_四川省2019年财政预算（草案）（样表，稿二）" xfId="1149"/>
    <cellStyle name="常规 47 2" xfId="1150"/>
    <cellStyle name="差_促进扩大信贷增量 2_四川省2018年财政预算执行情况(样表，稿二）" xfId="1151"/>
    <cellStyle name="差_促进扩大信贷增量 2_四川省2019年财政预算（草案）（样表，稿二）" xfId="1152"/>
    <cellStyle name="差_促进扩大信贷增量 3_2017年省对市(州)税收返还和转移支付预算_四川省2018年财政预算执行情况(样表，稿二）" xfId="1153"/>
    <cellStyle name="好_4-8" xfId="1154"/>
    <cellStyle name="常规 5 4" xfId="1155"/>
    <cellStyle name="常规 4 3 2" xfId="1156"/>
    <cellStyle name="差_促进扩大信贷增量 3_2017年省对市(州)税收返还和转移支付预算_四川省2019年财政预算（草案）（样表，稿二）" xfId="1157"/>
    <cellStyle name="差_促进扩大信贷增量_2017年省对市(州)税收返还和转移支付预算" xfId="1158"/>
    <cellStyle name="常规 28 2 2 2" xfId="1159"/>
    <cellStyle name="常规 21 5" xfId="1160"/>
    <cellStyle name="差_促进扩大信贷增量_2017年省对市(州)税收返还和转移支付预算_四川省2018年财政预算执行情况(样表，稿二）" xfId="1161"/>
    <cellStyle name="差_促进扩大信贷增量_四川省2017年省对市（州）税收返还和转移支付分地区预算（草案）--社保处" xfId="1162"/>
    <cellStyle name="差_促进扩大信贷增量_四川省2019年财政预算（草案）（样表，稿二）" xfId="1163"/>
    <cellStyle name="差_地方纪检监察机关办案补助专项资金" xfId="1164"/>
    <cellStyle name="差_地方纪检监察机关办案补助专项资金_四川省2017年省对市（州）税收返还和转移支付分地区预算（草案）--社保处" xfId="1165"/>
    <cellStyle name="差_地方纪检监察机关办案补助专项资金_四川省2018年财政预算执行情况(样表，稿二）" xfId="1166"/>
    <cellStyle name="差_国家文物保护专项资金" xfId="1167"/>
    <cellStyle name="常规 16_四川省2018年财政预算执行情况(样表，稿二）" xfId="1168"/>
    <cellStyle name="差_国家文物保护专项资金_四川省2018年财政预算执行情况(样表，稿二）" xfId="1169"/>
    <cellStyle name="好_国家级非物质文化遗产保护专项资金_四川省2019年财政预算（草案）（样表，稿二）" xfId="1170"/>
    <cellStyle name="常规 11 3 2" xfId="1171"/>
    <cellStyle name="汇总 2 2_2017年省对市(州)税收返还和转移支付预算" xfId="1172"/>
    <cellStyle name="差_国家文物保护专项资金_四川省2019年财政预算（草案）（样表，稿二）" xfId="1173"/>
    <cellStyle name="差_汇总" xfId="1174"/>
    <cellStyle name="差_汇总 2 2" xfId="1175"/>
    <cellStyle name="差_汇总_2 3" xfId="1176"/>
    <cellStyle name="差_汇总 2 2_2017年省对市(州)税收返还和转移支付预算_四川省2018年财政预算执行情况(样表，稿二）" xfId="1177"/>
    <cellStyle name="差_汇总 2 2_2017年省对市(州)税收返还和转移支付预算_四川省2019年财政预算（草案）（样表，稿二）" xfId="1178"/>
    <cellStyle name="差_汇总 2 2_四川省2019年财政预算（草案）（样表，稿二）" xfId="1179"/>
    <cellStyle name="好_1-政策性保险财政补助资金" xfId="1180"/>
    <cellStyle name="差_汇总 2 3" xfId="1181"/>
    <cellStyle name="差_美术馆公共图书馆文化馆（站）免费开放专项资金" xfId="1182"/>
    <cellStyle name="好_1-政策性保险财政补助资金_四川省2019年财政预算（草案）（样表，稿二）" xfId="1183"/>
    <cellStyle name="差_汇总 2 3_四川省2019年财政预算（草案）（样表，稿二）" xfId="1184"/>
    <cellStyle name="差_汇总 2_2017年省对市(州)税收返还和转移支付预算" xfId="1185"/>
    <cellStyle name="差_汇总 2_四川省2017年省对市（州）税收返还和转移支付分地区预算（草案）--社保处" xfId="1186"/>
    <cellStyle name="好_7-普惠金融政府和社会资本合作以奖代补资金_四川省2019年财政预算（草案）（样表，稿二）" xfId="1187"/>
    <cellStyle name="差_收入" xfId="1188"/>
    <cellStyle name="好_美术馆公共图书馆文化馆（站）免费开放专项资金" xfId="1189"/>
    <cellStyle name="好_促进扩大信贷增量 2 2_四川省2019年财政预算（草案）（样表，稿二）" xfId="1190"/>
    <cellStyle name="差_汇总 2_四川省2018年财政预算执行情况(样表，稿二）" xfId="1191"/>
    <cellStyle name="差_汇总 2_四川省2019年财政预算（草案）（样表，稿二）" xfId="1192"/>
    <cellStyle name="好_Sheet14_四川省2019年财政预算（草案）（样表，稿二）" xfId="1193"/>
    <cellStyle name="常规 17_2016年四川省省级一般公共预算支出执行情况表" xfId="1194"/>
    <cellStyle name="差_汇总 3_2017年省对市(州)税收返还和转移支付预算" xfId="1195"/>
    <cellStyle name="差_汇总 3_四川省2017年省对市（州）税收返还和转移支付分地区预算（草案）--社保处" xfId="1196"/>
    <cellStyle name="千位分隔 2 2 2 3 2" xfId="1197"/>
    <cellStyle name="好_促进扩大信贷增量 2 3_四川省2019年财政预算（草案）（样表，稿二）" xfId="1198"/>
    <cellStyle name="差_汇总 3_四川省2018年财政预算执行情况(样表，稿二）" xfId="1199"/>
    <cellStyle name="差_省级文化发展专项资金" xfId="1200"/>
    <cellStyle name="差_汇总 4" xfId="1201"/>
    <cellStyle name="差_汇总_1" xfId="1202"/>
    <cellStyle name="好_123_四川省2019年财政预算（草案）（样表，稿二）" xfId="1203"/>
    <cellStyle name="差_汇总_1 2 2" xfId="1204"/>
    <cellStyle name="差_汇总_1 2 2_2017年省对市(州)税收返还和转移支付预算" xfId="1205"/>
    <cellStyle name="差_汇总_1 2 2_2017年省对市(州)税收返还和转移支付预算 2" xfId="1206"/>
    <cellStyle name="千位分隔 4 2" xfId="1207"/>
    <cellStyle name="好_24 维稳经费_四川省2018年财政预算执行情况(样表，稿二）" xfId="1208"/>
    <cellStyle name="差_汇总_1 2 3" xfId="1209"/>
    <cellStyle name="好_6" xfId="1210"/>
    <cellStyle name="差_汇总_1 2 3 2" xfId="1211"/>
    <cellStyle name="好_Sheet16_四川省2017年省对市（州）税收返还和转移支付分地区预算（草案）--社保处" xfId="1212"/>
    <cellStyle name="差_汇总_1 2 4" xfId="1213"/>
    <cellStyle name="差_汇总_1 3" xfId="1214"/>
    <cellStyle name="差_汇总_1 3 2" xfId="1215"/>
    <cellStyle name="强调文字颜色 3 2_四川省2017年省对市（州）税收返还和转移支付分地区预算（草案）--社保处" xfId="1216"/>
    <cellStyle name="好_四川省2017年省对市（州）税收返还和转移支付分地区预算（草案）--债务金融处_四川省2018年财政预算执行情况(样表，稿二）" xfId="1217"/>
    <cellStyle name="差_汇总_1 3_2017年省对市(州)税收返还和转移支付预算" xfId="1218"/>
    <cellStyle name="差_汇总_2 2" xfId="1219"/>
    <cellStyle name="差_汇总_2 2 2_2017年省对市(州)税收返还和转移支付预算" xfId="1220"/>
    <cellStyle name="差_汇总_2 2 2_2017年省对市(州)税收返还和转移支付预算_四川省2018年财政预算执行情况(样表，稿二）" xfId="1221"/>
    <cellStyle name="差_汇总_2 2 2_四川省2017年省对市（州）税收返还和转移支付分地区预算（草案）--社保处" xfId="1222"/>
    <cellStyle name="差_汇总_2 2 2_四川省2019年财政预算（草案）（样表，稿二）" xfId="1223"/>
    <cellStyle name="差_汇总_2 2 3_四川省2018年财政预算执行情况(样表，稿二）" xfId="1224"/>
    <cellStyle name="差_汇总_2 2_四川省2017年省对市（州）税收返还和转移支付分地区预算（草案）--社保处" xfId="1225"/>
    <cellStyle name="差_少数民族文化事业发展专项资金" xfId="1226"/>
    <cellStyle name="差_汇总_2 2_四川省2019年财政预算（草案）（样表，稿二）" xfId="1227"/>
    <cellStyle name="差_汇总_2 3_2017年省对市(州)税收返还和转移支付预算" xfId="1228"/>
    <cellStyle name="差_汇总_2 3_2017年省对市(州)税收返还和转移支付预算_四川省2018年财政预算执行情况(样表，稿二）" xfId="1229"/>
    <cellStyle name="差_汇总_2 3_四川省2017年省对市（州）税收返还和转移支付分地区预算（草案）--社保处" xfId="1230"/>
    <cellStyle name="差_四川省2017年省对市（州）税收返还和转移支付分地区预算（草案）--债务金融处_四川省2018年财政预算执行情况(样表，稿二）" xfId="1231"/>
    <cellStyle name="差_汇总_2 3_四川省2018年财政预算执行情况(样表，稿二）" xfId="1232"/>
    <cellStyle name="常规 24 3" xfId="1233"/>
    <cellStyle name="差_汇总_2_四川省2017年省对市（州）税收返还和转移支付分地区预算（草案）--社保处" xfId="1234"/>
    <cellStyle name="差_汇总_2_四川省2018年财政预算执行情况(样表，稿二）" xfId="1235"/>
    <cellStyle name="强调文字颜色 1 2 2 3" xfId="1236"/>
    <cellStyle name="差_汇总_2_四川省2019年财政预算（草案）（样表，稿二）" xfId="1237"/>
    <cellStyle name="差_汇总_2017年省对市(州)税收返还和转移支付预算_四川省2018年财政预算执行情况(样表，稿二）" xfId="1238"/>
    <cellStyle name="差_汇总_四川省2017年省对市（州）税收返还和转移支付分地区预算（草案）--社保处" xfId="1239"/>
    <cellStyle name="差_汇总_四川省2018年财政预算执行情况(样表，稿二）" xfId="1240"/>
    <cellStyle name="差_汇总_四川省2019年财政预算（草案）（样表，稿二）" xfId="1241"/>
    <cellStyle name="差_科技口6-30-35_四川省2018年财政预算执行情况(样表，稿二）" xfId="1242"/>
    <cellStyle name="差_科技口6-30-35_四川省2019年财政预算（草案）（样表，稿二）" xfId="1243"/>
    <cellStyle name="差_美术馆公共图书馆文化馆（站）免费开放专项资金_四川省2019年财政预算（草案）（样表，稿二）" xfId="1244"/>
    <cellStyle name="差_其他工程费用计费_四川省2018年财政预算执行情况(样表，稿二）" xfId="1245"/>
    <cellStyle name="常规 20 4" xfId="1246"/>
    <cellStyle name="差_少数民族文化事业发展专项资金_四川省2018年财政预算执行情况(样表，稿二）" xfId="1247"/>
    <cellStyle name="常规 15 4" xfId="1248"/>
    <cellStyle name="好 2_四川省2017年省对市（州）税收返还和转移支付分地区预算（草案）--社保处" xfId="1249"/>
    <cellStyle name="常规 22 2 2" xfId="1250"/>
    <cellStyle name="差_少数民族文化事业发展专项资金_四川省2019年财政预算（草案）（样表，稿二）" xfId="1251"/>
    <cellStyle name="常规 17 2 2" xfId="1252"/>
    <cellStyle name="差_省级科技计划项目专项资金_四川省2018年财政预算执行情况(样表，稿二）" xfId="1253"/>
    <cellStyle name="常规 10 4_四川省2018年财政预算执行情况(样表，稿二）" xfId="1254"/>
    <cellStyle name="差_省级体育专项资金_四川省2019年财政预算（草案）（样表，稿二）" xfId="1255"/>
    <cellStyle name="常规 10 3" xfId="1256"/>
    <cellStyle name="检查单元格 2 2_2017年省对市(州)税收返还和转移支付预算" xfId="1257"/>
    <cellStyle name="常规 22 2 2 2" xfId="1258"/>
    <cellStyle name="差_省级文化发展专项资金_四川省2019年财政预算（草案）（样表，稿二）" xfId="1259"/>
    <cellStyle name="差_省级文物保护专项资金_四川省2018年财政预算执行情况(样表，稿二）" xfId="1260"/>
    <cellStyle name="差_四川省2017年省对市（州）税收返还和转移支付分地区预算（草案）--教科文处" xfId="1261"/>
    <cellStyle name="差_四川省2017年省对市（州）税收返还和转移支付分地区预算（草案）--教科文处_四川省2019年财政预算（草案）（样表，稿二）" xfId="1262"/>
    <cellStyle name="差_四川省2017年省对市（州）税收返还和转移支付分地区预算（草案）--社保处" xfId="1263"/>
    <cellStyle name="差_四川省2017年省对市（州）税收返还和转移支付分地区预算（草案）--债务金融处" xfId="1264"/>
    <cellStyle name="常规 48 2" xfId="1265"/>
    <cellStyle name="差_四川省2017年省对市（州）税收返还和转移支付分地区预算（草案）--债务金融处_四川省2019年财政预算（草案）（样表，稿二）" xfId="1266"/>
    <cellStyle name="差_体育场馆免费低收费开放补助资金" xfId="1267"/>
    <cellStyle name="差_体育场馆免费低收费开放补助资金_四川省2018年财政预算执行情况(样表，稿二）" xfId="1268"/>
    <cellStyle name="差_文化产业发展专项资金" xfId="1269"/>
    <cellStyle name="差_宣传文化事业发展专项资金" xfId="1270"/>
    <cellStyle name="差_宣传文化事业发展专项资金_四川省2018年财政预算执行情况(样表，稿二）" xfId="1271"/>
    <cellStyle name="差_宣传文化事业发展专项资金_四川省2019年财政预算（草案）（样表，稿二）" xfId="1272"/>
    <cellStyle name="差_债券贴息计算器" xfId="1273"/>
    <cellStyle name="差_债券贴息计算器_四川省2017年省对市（州）税收返还和转移支付分地区预算（草案）--社保处" xfId="1274"/>
    <cellStyle name="差_债券贴息计算器_四川省2019年财政预算（草案）（样表，稿二）" xfId="1275"/>
    <cellStyle name="好_汇总 2 2" xfId="1276"/>
    <cellStyle name="差_支出" xfId="1277"/>
    <cellStyle name="常规 10 10" xfId="1278"/>
    <cellStyle name="常规 10 2 2" xfId="1279"/>
    <cellStyle name="常规 10 2 2 2 2" xfId="1280"/>
    <cellStyle name="强调文字颜色 2 2" xfId="1281"/>
    <cellStyle name="常规 10 2 2 4" xfId="1282"/>
    <cellStyle name="常规 10 2 5 3" xfId="1283"/>
    <cellStyle name="常规 10 2 6" xfId="1284"/>
    <cellStyle name="常规 10 2_2017年省对市(州)税收返还和转移支付预算" xfId="1285"/>
    <cellStyle name="好_Sheet32" xfId="1286"/>
    <cellStyle name="好_Sheet27" xfId="1287"/>
    <cellStyle name="常规 10 3 2" xfId="1288"/>
    <cellStyle name="常规 10 3 2 2" xfId="1289"/>
    <cellStyle name="常规 28 2 2 3" xfId="1290"/>
    <cellStyle name="常规 10 3_123" xfId="1291"/>
    <cellStyle name="常规 10 4 3 3 2" xfId="1292"/>
    <cellStyle name="常规 10 4 3 3 2 2" xfId="1293"/>
    <cellStyle name="常规 10 4 3 3 2 2 2" xfId="1294"/>
    <cellStyle name="好_国家文物保护专项资金_四川省2018年财政预算执行情况(样表，稿二）" xfId="1295"/>
    <cellStyle name="常规 33 2" xfId="1296"/>
    <cellStyle name="常规 28 2" xfId="1297"/>
    <cellStyle name="常规 10 4 3 3 2 3" xfId="1298"/>
    <cellStyle name="常规 10 4 3 3 3" xfId="1299"/>
    <cellStyle name="常规 10 4 3 4 2 3" xfId="1300"/>
    <cellStyle name="好_22 2017年省对市（州）税收返还和转移支付预算分地区情况表（交警业务经费）(1)_四川省2018年财政预算执行情况(样表，稿二）" xfId="1301"/>
    <cellStyle name="常规 10 4 3 4 3" xfId="1302"/>
    <cellStyle name="常规 10 4 3 6" xfId="1303"/>
    <cellStyle name="常规 10 4 3 7" xfId="1304"/>
    <cellStyle name="常规 10 4 3 7 2" xfId="1305"/>
    <cellStyle name="汇总 2" xfId="1306"/>
    <cellStyle name="常规 10 4 3 8" xfId="1307"/>
    <cellStyle name="常规 10 4 4" xfId="1308"/>
    <cellStyle name="常规 10_123" xfId="1309"/>
    <cellStyle name="常规 11 2 2" xfId="1310"/>
    <cellStyle name="常规 11 2 2 2" xfId="1311"/>
    <cellStyle name="常规 11 2 3" xfId="1312"/>
    <cellStyle name="好_6_四川省2018年财政预算执行情况(样表，稿二）" xfId="1313"/>
    <cellStyle name="好_23 铁路护路专项经费_四川省2019年财政预算（草案）（样表，稿二）" xfId="1314"/>
    <cellStyle name="常规 11 2 3 2" xfId="1315"/>
    <cellStyle name="常规 12" xfId="1316"/>
    <cellStyle name="常规 12 2" xfId="1317"/>
    <cellStyle name="常规 12_123" xfId="1318"/>
    <cellStyle name="常规 13" xfId="1319"/>
    <cellStyle name="常规 13 2" xfId="1320"/>
    <cellStyle name="强调文字颜色 5 2 2 3" xfId="1321"/>
    <cellStyle name="常规 13_四川省2017年省对市（州）税收返还和转移支付分地区预算（草案）--社保处" xfId="1322"/>
    <cellStyle name="常规 14 2" xfId="1323"/>
    <cellStyle name="常规 14 3" xfId="1324"/>
    <cellStyle name="常规 20 2 2" xfId="1325"/>
    <cellStyle name="常规 15 2 2" xfId="1326"/>
    <cellStyle name="常规 20 3" xfId="1327"/>
    <cellStyle name="常规 15 3" xfId="1328"/>
    <cellStyle name="检查单元格 2 2 2" xfId="1329"/>
    <cellStyle name="好_公共文化服务体系建设_四川省2019年财政预算（草案）（样表，稿二）" xfId="1330"/>
    <cellStyle name="好_13 2017年省对市（州）税收返还和转移支付预算分地区情况表（审计能力提升专项经费）(1)_四川省2018年财政预算执行情况(样表，稿二）" xfId="1331"/>
    <cellStyle name="常规 21" xfId="1332"/>
    <cellStyle name="常规 16" xfId="1333"/>
    <cellStyle name="常规 21 2" xfId="1334"/>
    <cellStyle name="常规 16 2" xfId="1335"/>
    <cellStyle name="常规 22 2" xfId="1336"/>
    <cellStyle name="常规 17 2" xfId="1337"/>
    <cellStyle name="好_国家文物保护专项资金" xfId="1338"/>
    <cellStyle name="常规 17 2_2016年四川省省级一般公共预算支出执行情况表" xfId="1339"/>
    <cellStyle name="常规 22 3" xfId="1340"/>
    <cellStyle name="常规 17 3" xfId="1341"/>
    <cellStyle name="常规 22 4 2" xfId="1342"/>
    <cellStyle name="常规 17 4 2" xfId="1343"/>
    <cellStyle name="常规 3 2 2 2" xfId="1344"/>
    <cellStyle name="常规 22 5" xfId="1345"/>
    <cellStyle name="常规 17 5" xfId="1346"/>
    <cellStyle name="常规 23 2" xfId="1347"/>
    <cellStyle name="常规 18 2" xfId="1348"/>
    <cellStyle name="常规 18 2 2" xfId="1349"/>
    <cellStyle name="好_19 征兵经费" xfId="1350"/>
    <cellStyle name="常规 18 3" xfId="1351"/>
    <cellStyle name="常规 18_四川省2018年财政预算执行情况(样表，稿二）" xfId="1352"/>
    <cellStyle name="常规 24 2" xfId="1353"/>
    <cellStyle name="常规 19 2" xfId="1354"/>
    <cellStyle name="常规 24 2 2" xfId="1355"/>
    <cellStyle name="常规 19 2 2" xfId="1356"/>
    <cellStyle name="常规 2" xfId="1357"/>
    <cellStyle name="常规 2 2" xfId="1358"/>
    <cellStyle name="好_19 征兵经费_四川省2018年财政预算执行情况(样表，稿二）" xfId="1359"/>
    <cellStyle name="常规 2 2 10 2" xfId="1360"/>
    <cellStyle name="好_4-14" xfId="1361"/>
    <cellStyle name="常规 2 2 2" xfId="1362"/>
    <cellStyle name="好_促进扩大信贷增量 2 3" xfId="1363"/>
    <cellStyle name="常规 2 2 2 2" xfId="1364"/>
    <cellStyle name="常规 2 2 2 3" xfId="1365"/>
    <cellStyle name="常规 2 2 2_2017年省对市(州)税收返还和转移支付预算" xfId="1366"/>
    <cellStyle name="好_4-20" xfId="1367"/>
    <cellStyle name="好_4-15" xfId="1368"/>
    <cellStyle name="常规 2 2 3" xfId="1369"/>
    <cellStyle name="好_4-农村义教“营养改善计划”_四川省2018年财政预算执行情况(样表，稿二）" xfId="1370"/>
    <cellStyle name="好_4-21" xfId="1371"/>
    <cellStyle name="常规 2 2 4" xfId="1372"/>
    <cellStyle name="常规 2 2 4 2" xfId="1373"/>
    <cellStyle name="常规 2 2_2017年省对市(州)税收返还和转移支付预算" xfId="1374"/>
    <cellStyle name="常规 2 3" xfId="1375"/>
    <cellStyle name="常规 2 3 2" xfId="1376"/>
    <cellStyle name="好_支出" xfId="1377"/>
    <cellStyle name="常规 2 3 2 2" xfId="1378"/>
    <cellStyle name="常规 2 3 2 2 2" xfId="1379"/>
    <cellStyle name="好_5-中央财政统借统还外债项目资金_四川省2018年财政预算执行情况(样表，稿二）" xfId="1380"/>
    <cellStyle name="常规 2 3 2 3" xfId="1381"/>
    <cellStyle name="常规 2 3 2 3 2" xfId="1382"/>
    <cellStyle name="常规 2 3 3 2" xfId="1383"/>
    <cellStyle name="常规 2 3 4" xfId="1384"/>
    <cellStyle name="常规 2 3 4 2" xfId="1385"/>
    <cellStyle name="常规 9_123" xfId="1386"/>
    <cellStyle name="常规 2 3 5" xfId="1387"/>
    <cellStyle name="常规 2 3 5 2" xfId="1388"/>
    <cellStyle name="好_14 2017年省对市（州）税收返还和转移支付预算分地区情况表（支持基层政权建设补助资金）(1)_四川省2019年财政预算（草案）（样表，稿二）" xfId="1389"/>
    <cellStyle name="常规 2 3 5 2 2" xfId="1390"/>
    <cellStyle name="好 2 2" xfId="1391"/>
    <cellStyle name="常规 2 3 5 3" xfId="1392"/>
    <cellStyle name="常规 2 3 6" xfId="1393"/>
    <cellStyle name="常规 2 3_2017年省对市(州)税收返还和转移支付预算" xfId="1394"/>
    <cellStyle name="常规 2 4" xfId="1395"/>
    <cellStyle name="警告文本 2 2_2017年省对市(州)税收返还和转移支付预算" xfId="1396"/>
    <cellStyle name="常规 2 4 2" xfId="1397"/>
    <cellStyle name="好_Sheet26_四川省2018年财政预算执行情况(样表，稿二）" xfId="1398"/>
    <cellStyle name="常规 2 4 2 2 2" xfId="1399"/>
    <cellStyle name="输出 2 2 2" xfId="1400"/>
    <cellStyle name="好_Sheet18_四川省2017年省对市（州）税收返还和转移支付分地区预算（草案）--社保处" xfId="1401"/>
    <cellStyle name="好_4-29_四川省2018年财政预算执行情况(样表，稿二）" xfId="1402"/>
    <cellStyle name="好_2 政法转移支付_四川省2018年财政预算执行情况(样表，稿二）" xfId="1403"/>
    <cellStyle name="常规 2 4 2 3" xfId="1404"/>
    <cellStyle name="常规 2 5" xfId="1405"/>
    <cellStyle name="好_4-12_四川省2019年财政预算（草案）（样表，稿二）" xfId="1406"/>
    <cellStyle name="常规 2 5 2" xfId="1407"/>
    <cellStyle name="常规 3 3_2017年省对市(州)税收返还和转移支付预算" xfId="1408"/>
    <cellStyle name="常规 2 5 2 2" xfId="1409"/>
    <cellStyle name="常规 2 5_2017年省对市(州)税收返还和转移支付预算" xfId="1410"/>
    <cellStyle name="常规 5 2_2017年省对市(州)税收返还和转移支付预算" xfId="1411"/>
    <cellStyle name="常规 2 6" xfId="1412"/>
    <cellStyle name="好_8 2017年省对市（州）税收返还和转移支付预算分地区情况表（民族事业发展资金）(1)_四川省2018年财政预算执行情况(样表，稿二）" xfId="1413"/>
    <cellStyle name="常规 2 6 2" xfId="1414"/>
    <cellStyle name="常规 21 2 2 2" xfId="1415"/>
    <cellStyle name="常规 2 7" xfId="1416"/>
    <cellStyle name="注释 2 2 3" xfId="1417"/>
    <cellStyle name="常规 2_%84表2：2016-2018年省级部门三年滚动规划报表" xfId="1418"/>
    <cellStyle name="常规 20 2 3" xfId="1419"/>
    <cellStyle name="常规 20 2_2016年社保基金收支执行及2017年预算草案表" xfId="1420"/>
    <cellStyle name="好_7-普惠金融政府和社会资本合作以奖代补资金" xfId="1421"/>
    <cellStyle name="常规 20 3 2" xfId="1422"/>
    <cellStyle name="常规 20_2015年全省及省级财政收支执行及2016年预算草案表（20160120）企业处修改" xfId="1423"/>
    <cellStyle name="常规 21 2 3" xfId="1424"/>
    <cellStyle name="常规 3 7" xfId="1425"/>
    <cellStyle name="常规 21 2 3 2" xfId="1426"/>
    <cellStyle name="常规 3 8" xfId="1427"/>
    <cellStyle name="常规 21 2 3 3" xfId="1428"/>
    <cellStyle name="常规 21 2 4" xfId="1429"/>
    <cellStyle name="常规 21 3" xfId="1430"/>
    <cellStyle name="常规 21 3 2" xfId="1431"/>
    <cellStyle name="常规 21 4" xfId="1432"/>
    <cellStyle name="常规 21 4 2" xfId="1433"/>
    <cellStyle name="常规 22 2 3" xfId="1434"/>
    <cellStyle name="常规 22 3 2" xfId="1435"/>
    <cellStyle name="常规 30" xfId="1436"/>
    <cellStyle name="常规 25" xfId="1437"/>
    <cellStyle name="常规 30 2" xfId="1438"/>
    <cellStyle name="常规 25 2" xfId="1439"/>
    <cellStyle name="常规 30 2 2" xfId="1440"/>
    <cellStyle name="常规 25 2 2" xfId="1441"/>
    <cellStyle name="常规 25 2 3" xfId="1442"/>
    <cellStyle name="常规 25 2_2016年社保基金收支执行及2017年预算草案表" xfId="1443"/>
    <cellStyle name="好_四川省2018年财政预算执行情况(样表，稿二）" xfId="1444"/>
    <cellStyle name="常规 25 3 2" xfId="1445"/>
    <cellStyle name="常规 25 4" xfId="1446"/>
    <cellStyle name="样式 1_2017年省对市(州)税收返还和转移支付预算" xfId="1447"/>
    <cellStyle name="好_汇总 2 2_2017年省对市(州)税收返还和转移支付预算_四川省2019年财政预算（草案）（样表，稿二）" xfId="1448"/>
    <cellStyle name="常规 31" xfId="1449"/>
    <cellStyle name="常规 26" xfId="1450"/>
    <cellStyle name="好_汇总 2_2017年省对市(州)税收返还和转移支付预算_四川省2019年财政预算（草案）（样表，稿二）" xfId="1451"/>
    <cellStyle name="常规 31_2016年社保基金收支执行及2017年预算草案表" xfId="1452"/>
    <cellStyle name="常规 26_2016年社保基金收支执行及2017年预算草案表" xfId="1453"/>
    <cellStyle name="常规 32" xfId="1454"/>
    <cellStyle name="常规 27" xfId="1455"/>
    <cellStyle name="好_9 2017年省对市（州）税收返还和转移支付预算分地区情况表（全省工商行政管理专项经费）(1)_四川省2019年财政预算（草案）（样表，稿二）" xfId="1456"/>
    <cellStyle name="常规 32 2" xfId="1457"/>
    <cellStyle name="常规 27 2" xfId="1458"/>
    <cellStyle name="常规 27 2 2" xfId="1459"/>
    <cellStyle name="好_4-24_四川省2018年财政预算执行情况(样表，稿二）" xfId="1460"/>
    <cellStyle name="常规 27 2_2016年四川省省级一般公共预算支出执行情况表" xfId="1461"/>
    <cellStyle name="常规 32 3" xfId="1462"/>
    <cellStyle name="常规 27 3" xfId="1463"/>
    <cellStyle name="好_Sheet19_四川省2019年财政预算（草案）（样表，稿二）" xfId="1464"/>
    <cellStyle name="常规 27_2016年四川省省级一般公共预算支出执行情况表" xfId="1465"/>
    <cellStyle name="适中 3" xfId="1466"/>
    <cellStyle name="常规 28 2 2" xfId="1467"/>
    <cellStyle name="常规 47 4 2 2 2" xfId="1468"/>
    <cellStyle name="常规 28 3" xfId="1469"/>
    <cellStyle name="好_促进扩大信贷增量 2 2_2017年省对市(州)税收返还和转移支付预算" xfId="1470"/>
    <cellStyle name="常规 28_2016年社保基金收支执行及2017年预算草案表" xfId="1471"/>
    <cellStyle name="好_2-67_四川省2018年财政预算执行情况(样表，稿二）" xfId="1472"/>
    <cellStyle name="常规 34" xfId="1473"/>
    <cellStyle name="常规 29" xfId="1474"/>
    <cellStyle name="常规 34 2" xfId="1475"/>
    <cellStyle name="常规 29 2" xfId="1476"/>
    <cellStyle name="好_促进扩大信贷增量_四川省2019年财政预算（草案）（样表，稿二）" xfId="1477"/>
    <cellStyle name="常规 3 5" xfId="1478"/>
    <cellStyle name="常规 3 2 2_2017年省对市(州)税收返还和转移支付预算" xfId="1479"/>
    <cellStyle name="好_Sheet20_四川省2019年财政预算（草案）（样表，稿二）" xfId="1480"/>
    <cellStyle name="好_Sheet15_四川省2019年财政预算（草案）（样表，稿二）" xfId="1481"/>
    <cellStyle name="常规 3 2 3" xfId="1482"/>
    <cellStyle name="常规 3 2 3 2" xfId="1483"/>
    <cellStyle name="好_3-创业担保贷款贴息及奖补" xfId="1484"/>
    <cellStyle name="常规 3 2 3 2 2" xfId="1485"/>
    <cellStyle name="好_促进扩大信贷增量 3_四川省2018年财政预算执行情况(样表，稿二）" xfId="1486"/>
    <cellStyle name="常规 3 2 4" xfId="1487"/>
    <cellStyle name="输出 3" xfId="1488"/>
    <cellStyle name="常规 3 2_2016年四川省省级一般公共预算支出执行情况表" xfId="1489"/>
    <cellStyle name="常规 3 3" xfId="1490"/>
    <cellStyle name="常规 3 3 2" xfId="1491"/>
    <cellStyle name="好_3 2017年省对市（州）税收返还和转移支付预算分地区情况表（到村任职）_四川省2019年财政预算（草案）（样表，稿二）" xfId="1492"/>
    <cellStyle name="常规 3 3 3" xfId="1493"/>
    <cellStyle name="常规 3 3 3 2" xfId="1494"/>
    <cellStyle name="常规 3 4" xfId="1495"/>
    <cellStyle name="常规 3 4 2" xfId="1496"/>
    <cellStyle name="常规 3 5 2" xfId="1497"/>
    <cellStyle name="千位分隔 2 2 2 3" xfId="1498"/>
    <cellStyle name="常规 3 6 2" xfId="1499"/>
    <cellStyle name="常规 30 2_2016年四川省省级一般公共预算支出执行情况表" xfId="1500"/>
    <cellStyle name="常规 40" xfId="1501"/>
    <cellStyle name="常规 35" xfId="1502"/>
    <cellStyle name="常规 40 2" xfId="1503"/>
    <cellStyle name="常规 35 2" xfId="1504"/>
    <cellStyle name="好_4-14_四川省2019年财政预算（草案）（样表，稿二）" xfId="1505"/>
    <cellStyle name="常规 35_2020支出预算表(以此为准)2" xfId="1506"/>
    <cellStyle name="常规 41" xfId="1507"/>
    <cellStyle name="常规 36" xfId="1508"/>
    <cellStyle name="常规 36 2" xfId="1509"/>
    <cellStyle name="常规 36 2 2" xfId="1510"/>
    <cellStyle name="常规 6 2 2" xfId="1511"/>
    <cellStyle name="常规 36 2 3" xfId="1512"/>
    <cellStyle name="常规 6 2 2 3" xfId="1513"/>
    <cellStyle name="常规 36 2 3 3" xfId="1514"/>
    <cellStyle name="常规 42" xfId="1515"/>
    <cellStyle name="常规 37" xfId="1516"/>
    <cellStyle name="好_2015直接融资汇总表_2017年省对市(州)税收返还和转移支付预算" xfId="1517"/>
    <cellStyle name="常规 37 3" xfId="1518"/>
    <cellStyle name="常规 37 3 2" xfId="1519"/>
    <cellStyle name="常规 37 4" xfId="1520"/>
    <cellStyle name="常规 38" xfId="1521"/>
    <cellStyle name="常规 38 2" xfId="1522"/>
    <cellStyle name="常规 39 2" xfId="1523"/>
    <cellStyle name="好_2015财金互动汇总（加人行、补成都） 2_2017年省对市(州)税收返还和转移支付预算" xfId="1524"/>
    <cellStyle name="常规 39 2 2" xfId="1525"/>
    <cellStyle name="常规 39 3" xfId="1526"/>
    <cellStyle name="常规 39 4" xfId="1527"/>
    <cellStyle name="常规 39 5" xfId="1528"/>
    <cellStyle name="常规 4" xfId="1529"/>
    <cellStyle name="常规 4 2" xfId="1530"/>
    <cellStyle name="好_地方纪检监察机关办案补助专项资金_四川省2018年财政预算执行情况(样表，稿二）" xfId="1531"/>
    <cellStyle name="常规 4 4" xfId="1532"/>
    <cellStyle name="常规 4 2 2" xfId="1533"/>
    <cellStyle name="常规 6 4" xfId="1534"/>
    <cellStyle name="常规 4 2 2 2" xfId="1535"/>
    <cellStyle name="常规 4 5" xfId="1536"/>
    <cellStyle name="常规 4 2 3" xfId="1537"/>
    <cellStyle name="常规 4 3" xfId="1538"/>
    <cellStyle name="常规 4_123" xfId="1539"/>
    <cellStyle name="常规 47" xfId="1540"/>
    <cellStyle name="常规 47 2 2" xfId="1541"/>
    <cellStyle name="常规 47 2 2 2" xfId="1542"/>
    <cellStyle name="常规 47 2 2 2 2" xfId="1543"/>
    <cellStyle name="常规 8 2" xfId="1544"/>
    <cellStyle name="常规 47 2 2 3" xfId="1545"/>
    <cellStyle name="好_Sheet26_四川省2017年省对市（州）税收返还和转移支付分地区预算（草案）--社保处" xfId="1546"/>
    <cellStyle name="常规 47 3" xfId="1547"/>
    <cellStyle name="常规 47 3 2" xfId="1548"/>
    <cellStyle name="常规 47 4" xfId="1549"/>
    <cellStyle name="好_四川省2017年省对市（州）税收返还和转移支付分地区预算（草案）--教科文处_四川省2019年财政预算（草案）（样表，稿二）" xfId="1550"/>
    <cellStyle name="好_汇总 2_四川省2019年财政预算（草案）（样表，稿二）" xfId="1551"/>
    <cellStyle name="常规 47 4 2" xfId="1552"/>
    <cellStyle name="常规 6 3_123" xfId="1553"/>
    <cellStyle name="常规 47 4 3" xfId="1554"/>
    <cellStyle name="常规 47 5" xfId="1555"/>
    <cellStyle name="常规 48" xfId="1556"/>
    <cellStyle name="常规 48 2 2" xfId="1557"/>
    <cellStyle name="强调文字颜色 4 2 3" xfId="1558"/>
    <cellStyle name="常规 48 2 2 2" xfId="1559"/>
    <cellStyle name="常规 48 2 3" xfId="1560"/>
    <cellStyle name="常规 5" xfId="1561"/>
    <cellStyle name="常规 5 2" xfId="1562"/>
    <cellStyle name="常规 5 2 2" xfId="1563"/>
    <cellStyle name="常规 5 2 2 2" xfId="1564"/>
    <cellStyle name="常规 5 2 3" xfId="1565"/>
    <cellStyle name="常规 5 2 3 2" xfId="1566"/>
    <cellStyle name="常规 5 2 4" xfId="1567"/>
    <cellStyle name="常规 5 3" xfId="1568"/>
    <cellStyle name="常规 5 4 2" xfId="1569"/>
    <cellStyle name="好_4-9" xfId="1570"/>
    <cellStyle name="常规 7 2_2017年省对市(州)税收返还和转移支付预算" xfId="1571"/>
    <cellStyle name="常规 5 5" xfId="1572"/>
    <cellStyle name="好_国家文物保护专项资金_四川省2019年财政预算（草案）（样表，稿二）" xfId="1573"/>
    <cellStyle name="常规 6" xfId="1574"/>
    <cellStyle name="好_22 2017年省对市（州）税收返还和转移支付预算分地区情况表（交警业务经费）(1)" xfId="1575"/>
    <cellStyle name="常规 6 2" xfId="1576"/>
    <cellStyle name="常规 6 2 2_2017年省对市(州)税收返还和转移支付预算" xfId="1577"/>
    <cellStyle name="好_7 2017年省对市（州）税收返还和转移支付预算分地区情况表（省级旅游发展资金）(1)_四川省2019年财政预算（草案）（样表，稿二）" xfId="1578"/>
    <cellStyle name="常规 6 2 3" xfId="1579"/>
    <cellStyle name="常规 6 2 4" xfId="1580"/>
    <cellStyle name="常规 6 3" xfId="1581"/>
    <cellStyle name="常规 6 3 2" xfId="1582"/>
    <cellStyle name="常规 6 3 2 2" xfId="1583"/>
    <cellStyle name="常规 6 3 3" xfId="1584"/>
    <cellStyle name="好_18 2017年省对市（州）税收返还和转移支付预算分地区情况表（全省法院系统业务经费）(1)_四川省2018年财政预算执行情况(样表，稿二）" xfId="1585"/>
    <cellStyle name="常规 6 6" xfId="1586"/>
    <cellStyle name="常规 6_123" xfId="1587"/>
    <cellStyle name="常规 7" xfId="1588"/>
    <cellStyle name="常规 7 2" xfId="1589"/>
    <cellStyle name="常规 7 2 2" xfId="1590"/>
    <cellStyle name="常规 7_2014年年终预算结余指标汇总分析表（定稿）" xfId="1591"/>
    <cellStyle name="常规 8" xfId="1592"/>
    <cellStyle name="常规 8 2 2" xfId="1593"/>
    <cellStyle name="常规 9 2_123" xfId="1594"/>
    <cellStyle name="常规 8 4" xfId="1595"/>
    <cellStyle name="好_少数民族文化事业发展专项资金_四川省2019年财政预算（草案）（样表，稿二）" xfId="1596"/>
    <cellStyle name="常规 8_四川省2018年财政预算执行情况(样表，稿二）" xfId="1597"/>
    <cellStyle name="常规 9 2 2" xfId="1598"/>
    <cellStyle name="常规 9 2 2 2" xfId="1599"/>
    <cellStyle name="好_省级体育专项资金" xfId="1600"/>
    <cellStyle name="常规 9 2 3" xfId="1601"/>
    <cellStyle name="千位分隔 2 3 3 2" xfId="1602"/>
    <cellStyle name="好_2-义务教育经费保障机制改革_四川省2019年财政预算（草案）（样表，稿二）" xfId="1603"/>
    <cellStyle name="常规 9 3" xfId="1604"/>
    <cellStyle name="常规 9 3 2" xfId="1605"/>
    <cellStyle name="常规 9 4" xfId="1606"/>
    <cellStyle name="常规_社保基金预算报人大建议表样" xfId="1607"/>
    <cellStyle name="常规_社保基金预算报人大建议表样 3" xfId="1608"/>
    <cellStyle name="好 2" xfId="1609"/>
    <cellStyle name="计算 2_四川省2017年省对市（州）税收返还和转移支付分地区预算（草案）--社保处" xfId="1610"/>
    <cellStyle name="好_5-农村教师周转房建设" xfId="1611"/>
    <cellStyle name="好 2 2 2" xfId="1612"/>
    <cellStyle name="好_4-11_四川省2019年财政预算（草案）（样表，稿二）" xfId="1613"/>
    <cellStyle name="好 2 2 3" xfId="1614"/>
    <cellStyle name="好_其他工程费用计费_四川省2019年财政预算（草案）（样表，稿二）" xfId="1615"/>
    <cellStyle name="好_%84表2：2016-2018年省级部门三年滚动规划报表_支出" xfId="1616"/>
    <cellStyle name="好_“三区”文化人才专项资金" xfId="1617"/>
    <cellStyle name="注释 2 2 2" xfId="1618"/>
    <cellStyle name="好_1 2017年省对市（州）税收返还和转移支付预算分地区情况表（华侨事务补助）(1)" xfId="1619"/>
    <cellStyle name="好_1 2017年省对市（州）税收返还和转移支付预算分地区情况表（华侨事务补助）(1)_四川省2018年财政预算执行情况(样表，稿二）" xfId="1620"/>
    <cellStyle name="好_10 2017年省对市（州）税收返还和转移支付预算分地区情况表（寺观教堂维修补助资金）(1)" xfId="1621"/>
    <cellStyle name="好_10 2017年省对市（州）税收返还和转移支付预算分地区情况表（寺观教堂维修补助资金）(1)_四川省2018年财政预算执行情况(样表，稿二）" xfId="1622"/>
    <cellStyle name="好_10 2017年省对市（州）税收返还和转移支付预算分地区情况表（寺观教堂维修补助资金）(1)_四川省2019年财政预算（草案）（样表，稿二）" xfId="1623"/>
    <cellStyle name="好_10-扶持民族地区教育发展" xfId="1624"/>
    <cellStyle name="好_11 2017年省对市（州）税收返还和转移支付预算分地区情况表（基层行政单位救灾专项资金）(1)" xfId="1625"/>
    <cellStyle name="好_11 2017年省对市（州）税收返还和转移支付预算分地区情况表（基层行政单位救灾专项资金）(1)_四川省2018年财政预算执行情况(样表，稿二）" xfId="1626"/>
    <cellStyle name="好_12 2017年省对市（州）税收返还和转移支付预算分地区情况表（民族地区春节慰问经费）(1)" xfId="1627"/>
    <cellStyle name="好_12 2017年省对市（州）税收返还和转移支付预算分地区情况表（民族地区春节慰问经费）(1)_四川省2019年财政预算（草案）（样表，稿二）" xfId="1628"/>
    <cellStyle name="好_123" xfId="1629"/>
    <cellStyle name="好_123_四川省2018年财政预算执行情况(样表，稿二）" xfId="1630"/>
    <cellStyle name="好_13 2017年省对市（州）税收返还和转移支付预算分地区情况表（审计能力提升专项经费）(1)" xfId="1631"/>
    <cellStyle name="好_14 2017年省对市（州）税收返还和转移支付预算分地区情况表（支持基层政权建设补助资金）(1)" xfId="1632"/>
    <cellStyle name="好_省级文物保护专项资金_四川省2018年财政预算执行情况(样表，稿二）" xfId="1633"/>
    <cellStyle name="好_15-省级防震减灾分情况" xfId="1634"/>
    <cellStyle name="好_15-省级防震减灾分情况_四川省2018年财政预算执行情况(样表，稿二）" xfId="1635"/>
    <cellStyle name="好_15-省级防震减灾分情况_四川省2019年财政预算（草案）（样表，稿二）" xfId="1636"/>
    <cellStyle name="好_18 2017年省对市（州）税收返还和转移支付预算分地区情况表（全省法院系统业务经费）(1)" xfId="1637"/>
    <cellStyle name="好_18 2017年省对市（州）税收返还和转移支付预算分地区情况表（全省法院系统业务经费）(1)_四川省2019年财政预算（草案）（样表，稿二）" xfId="1638"/>
    <cellStyle name="好_19 征兵经费_四川省2019年财政预算（草案）（样表，稿二）" xfId="1639"/>
    <cellStyle name="好_1-学前教育发展专项资金_四川省2019年财政预算（草案）（样表，稿二）" xfId="1640"/>
    <cellStyle name="好_2" xfId="1641"/>
    <cellStyle name="好_促进扩大信贷增量 2" xfId="1642"/>
    <cellStyle name="好_4-29_四川省2019年财政预算（草案）（样表，稿二）" xfId="1643"/>
    <cellStyle name="好_2 政法转移支付_四川省2019年财政预算（草案）（样表，稿二）" xfId="1644"/>
    <cellStyle name="好_Sheet29_四川省2019年财政预算（草案）（样表，稿二）" xfId="1645"/>
    <cellStyle name="好_2_四川省2018年财政预算执行情况(样表，稿二）" xfId="1646"/>
    <cellStyle name="好_2_四川省2019年财政预算（草案）（样表，稿二）" xfId="1647"/>
    <cellStyle name="好_20 国防动员专项经费_四川省2019年财政预算（草案）（样表，稿二）" xfId="1648"/>
    <cellStyle name="好_2015财金互动汇总（加人行、补成都）" xfId="1649"/>
    <cellStyle name="计算 3" xfId="1650"/>
    <cellStyle name="好_2015财金互动汇总（加人行、补成都） 2" xfId="1651"/>
    <cellStyle name="好_2015财金互动汇总（加人行、补成都） 2 2" xfId="1652"/>
    <cellStyle name="好_2015财金互动汇总（加人行、补成都） 2 2_2017年省对市(州)税收返还和转移支付预算" xfId="1653"/>
    <cellStyle name="好_2015财金互动汇总（加人行、补成都） 2 3" xfId="1654"/>
    <cellStyle name="好_2015财金互动汇总（加人行、补成都） 3" xfId="1655"/>
    <cellStyle name="好_2015财金互动汇总（加人行、补成都） 3_2017年省对市(州)税收返还和转移支付预算" xfId="1656"/>
    <cellStyle name="好_2015财金互动汇总（加人行、补成都）_2017年省对市(州)税收返还和转移支付预算" xfId="1657"/>
    <cellStyle name="好_2015直接融资汇总表 2_2017年省对市(州)税收返还和转移支付预算" xfId="1658"/>
    <cellStyle name="好_2015直接融资汇总表 4" xfId="1659"/>
    <cellStyle name="好_4-23_四川省2019年财政预算（草案）（样表，稿二）" xfId="1660"/>
    <cellStyle name="好_2016年四川省省级一般公共预算支出执行情况表_四川省2018年财政预算执行情况(样表，稿二）" xfId="1661"/>
    <cellStyle name="好_2016年四川省省级一般公共预算支出执行情况表_四川省2019年财政预算（草案）（样表，稿二）" xfId="1662"/>
    <cellStyle name="好_2017年省对市(州)税收返还和转移支付预算_四川省2019年财政预算（草案）（样表，稿二）" xfId="1663"/>
    <cellStyle name="好_2017年省对市（州）税收返还和转移支付预算分地区情况表（华侨事务补助）(1)" xfId="1664"/>
    <cellStyle name="好_2017年省对市（州）税收返还和转移支付预算分地区情况表（华侨事务补助）(1)_四川省2017年省对市（州）税收返还和转移支付分地区预算（草案）--社保处" xfId="1665"/>
    <cellStyle name="好_2017年省对市（州）税收返还和转移支付预算分地区情况表（华侨事务补助）(1)_四川省2018年财政预算执行情况(样表，稿二）" xfId="1666"/>
    <cellStyle name="链接单元格 2 2_2017年省对市(州)税收返还和转移支付预算" xfId="1667"/>
    <cellStyle name="好_2017年省对市（州）税收返还和转移支付预算分地区情况表（华侨事务补助）(1)_四川省2019年财政预算（草案）（样表，稿二）" xfId="1668"/>
    <cellStyle name="强调文字颜色 4 2 2 2" xfId="1669"/>
    <cellStyle name="好_21 禁毒补助经费_四川省2018年财政预算执行情况(样表，稿二）" xfId="1670"/>
    <cellStyle name="好_21 禁毒补助经费_四川省2019年财政预算（草案）（样表，稿二）" xfId="1671"/>
    <cellStyle name="好_22 2017年省对市（州）税收返还和转移支付预算分地区情况表（交警业务经费）(1)_四川省2019年财政预算（草案）（样表，稿二）" xfId="1672"/>
    <cellStyle name="好_23 铁路护路专项经费" xfId="1673"/>
    <cellStyle name="好_23 铁路护路专项经费_四川省2018年财政预算执行情况(样表，稿二）" xfId="1674"/>
    <cellStyle name="好_24 维稳经费" xfId="1675"/>
    <cellStyle name="好_Sheet14" xfId="1676"/>
    <cellStyle name="好_24 维稳经费_四川省2019年财政预算（草案）（样表，稿二）" xfId="1677"/>
    <cellStyle name="好_宣传文化事业发展专项资金_四川省2018年财政预算执行情况(样表，稿二）" xfId="1678"/>
    <cellStyle name="好_25 消防部队大型装备建设补助经费_四川省2018年财政预算执行情况(样表，稿二）" xfId="1679"/>
    <cellStyle name="好_宣传文化事业发展专项资金_四川省2019年财政预算（草案）（样表，稿二）" xfId="1680"/>
    <cellStyle name="好_25 消防部队大型装备建设补助经费_四川省2019年财政预算（草案）（样表，稿二）" xfId="1681"/>
    <cellStyle name="好_26 地方纪检监察机关办案补助专项资金" xfId="1682"/>
    <cellStyle name="好_26 地方纪检监察机关办案补助专项资金_四川省2018年财政预算执行情况(样表，稿二）" xfId="1683"/>
    <cellStyle name="好_6-扶持民办教育专项_四川省2018年财政预算执行情况(样表，稿二）" xfId="1684"/>
    <cellStyle name="好_2-65_四川省2017年省对市（州）税收返还和转移支付分地区预算（草案）--社保处" xfId="1685"/>
    <cellStyle name="好_2-65_四川省2018年财政预算执行情况(样表，稿二）" xfId="1686"/>
    <cellStyle name="好_2-67" xfId="1687"/>
    <cellStyle name="好_2-67_四川省2017年省对市（州）税收返还和转移支付分地区预算（草案）--社保处" xfId="1688"/>
    <cellStyle name="好_2-67_四川省2019年财政预算（草案）（样表，稿二）" xfId="1689"/>
    <cellStyle name="好_27 妇女儿童事业发展专项资金_四川省2018年财政预算执行情况(样表，稿二）" xfId="1690"/>
    <cellStyle name="好_27 妇女儿童事业发展专项资金_四川省2019年财政预算（草案）（样表，稿二）" xfId="1691"/>
    <cellStyle name="好_汇总 3_2017年省对市(州)税收返还和转移支付预算" xfId="1692"/>
    <cellStyle name="好_28 基层干训机构建设补助专项资金" xfId="1693"/>
    <cellStyle name="好_2-财金互动" xfId="1694"/>
    <cellStyle name="好_2-财金互动_四川省2018年财政预算执行情况(样表，稿二）" xfId="1695"/>
    <cellStyle name="好_2-义务教育经费保障机制改革" xfId="1696"/>
    <cellStyle name="好_2-义务教育经费保障机制改革_四川省2018年财政预算执行情况(样表，稿二）" xfId="1697"/>
    <cellStyle name="好_3 2017年省对市（州）税收返还和转移支付预算分地区情况表（到村任职）" xfId="1698"/>
    <cellStyle name="强调文字颜色 3 3" xfId="1699"/>
    <cellStyle name="好_3 2017年省对市（州）税收返还和转移支付预算分地区情况表（到村任职）_四川省2018年财政预算执行情况(样表，稿二）" xfId="1700"/>
    <cellStyle name="好_3-创业担保贷款贴息及奖补_四川省2018年财政预算执行情况(样表，稿二）" xfId="1701"/>
    <cellStyle name="好_3-创业担保贷款贴息及奖补_四川省2019年财政预算（草案）（样表，稿二）" xfId="1702"/>
    <cellStyle name="好_3-义务教育均衡发展专项" xfId="1703"/>
    <cellStyle name="好_3-义务教育均衡发展专项_四川省2018年财政预算执行情况(样表，稿二）" xfId="1704"/>
    <cellStyle name="好_4-11" xfId="1705"/>
    <cellStyle name="好_4-11_四川省2018年财政预算执行情况(样表，稿二）" xfId="1706"/>
    <cellStyle name="输出 2 3 2" xfId="1707"/>
    <cellStyle name="好_4-12" xfId="1708"/>
    <cellStyle name="好_4-12_四川省2018年财政预算执行情况(样表，稿二）" xfId="1709"/>
    <cellStyle name="好_4-20_四川省2018年财政预算执行情况(样表，稿二）" xfId="1710"/>
    <cellStyle name="好_4-15_四川省2018年财政预算执行情况(样表，稿二）" xfId="1711"/>
    <cellStyle name="好_4-20_四川省2019年财政预算（草案）（样表，稿二）" xfId="1712"/>
    <cellStyle name="好_4-15_四川省2019年财政预算（草案）（样表，稿二）" xfId="1713"/>
    <cellStyle name="好_4-21_四川省2018年财政预算执行情况(样表，稿二）" xfId="1714"/>
    <cellStyle name="好_4-21_四川省2019年财政预算（草案）（样表，稿二）" xfId="1715"/>
    <cellStyle name="好_4-22_四川省2018年财政预算执行情况(样表，稿二）" xfId="1716"/>
    <cellStyle name="好_4-22_四川省2019年财政预算（草案）（样表，稿二）" xfId="1717"/>
    <cellStyle name="好_4-23_四川省2018年财政预算执行情况(样表，稿二）" xfId="1718"/>
    <cellStyle name="好_4-24_四川省2019年财政预算（草案）（样表，稿二）" xfId="1719"/>
    <cellStyle name="好_4-30" xfId="1720"/>
    <cellStyle name="好_4-30_四川省2018年财政预算执行情况(样表，稿二）" xfId="1721"/>
    <cellStyle name="好_4-31" xfId="1722"/>
    <cellStyle name="好_4-31_四川省2018年财政预算执行情况(样表，稿二）" xfId="1723"/>
    <cellStyle name="好_4-5" xfId="1724"/>
    <cellStyle name="好_4-5_四川省2018年财政预算执行情况(样表，稿二）" xfId="1725"/>
    <cellStyle name="好_4-5_四川省2019年财政预算（草案）（样表，稿二）" xfId="1726"/>
    <cellStyle name="好_Sheet32_四川省2017年省对市（州）税收返还和转移支付分地区预算（草案）--社保处" xfId="1727"/>
    <cellStyle name="好_Sheet27_四川省2017年省对市（州）税收返还和转移支付分地区预算（草案）--社保处" xfId="1728"/>
    <cellStyle name="好_4-9_四川省2019年财政预算（草案）（样表，稿二）" xfId="1729"/>
    <cellStyle name="好_4-农村义教“营养改善计划”" xfId="1730"/>
    <cellStyle name="好_4-农村义教“营养改善计划”_四川省2019年财政预算（草案）（样表，稿二）" xfId="1731"/>
    <cellStyle name="好_5 2017年省对市（州）税收返还和转移支付预算分地区情况表（全国重点寺观教堂维修经费业生中央财政补助资金）(1)" xfId="1732"/>
    <cellStyle name="好_促进扩大信贷增量 3_2017年省对市(州)税收返还和转移支付预算" xfId="1733"/>
    <cellStyle name="好_5 2017年省对市（州）税收返还和转移支付预算分地区情况表（全国重点寺观教堂维修经费业生中央财政补助资金）(1)_四川省2018年财政预算执行情况(样表，稿二）" xfId="1734"/>
    <cellStyle name="好_5 2017年省对市（州）税收返还和转移支付预算分地区情况表（全国重点寺观教堂维修经费业生中央财政补助资金）(1)_四川省2019年财政预算（草案）（样表，稿二）" xfId="1735"/>
    <cellStyle name="好_5-农村教师周转房建设_四川省2018年财政预算执行情况(样表，稿二）" xfId="1736"/>
    <cellStyle name="好_5-中央财政统借统还外债项目资金_四川省2019年财政预算（草案）（样表，稿二）" xfId="1737"/>
    <cellStyle name="好_6_四川省2019年财政预算（草案）（样表，稿二）" xfId="1738"/>
    <cellStyle name="好_6-扶持民办教育专项" xfId="1739"/>
    <cellStyle name="好_6-扶持民办教育专项_四川省2019年财政预算（草案）（样表，稿二）" xfId="1740"/>
    <cellStyle name="好_促进扩大信贷增量 4" xfId="1741"/>
    <cellStyle name="好_6-省级财政政府与社会资本合作项目综合补助资金" xfId="1742"/>
    <cellStyle name="好_促进扩大信贷增量 4_四川省2018年财政预算执行情况(样表，稿二）" xfId="1743"/>
    <cellStyle name="好_6-省级财政政府与社会资本合作项目综合补助资金_四川省2018年财政预算执行情况(样表，稿二）" xfId="1744"/>
    <cellStyle name="好_促进扩大信贷增量 4_四川省2019年财政预算（草案）（样表，稿二）" xfId="1745"/>
    <cellStyle name="好_6-省级财政政府与社会资本合作项目综合补助资金_四川省2019年财政预算（草案）（样表，稿二）" xfId="1746"/>
    <cellStyle name="好_7 2017年省对市（州）税收返还和转移支付预算分地区情况表（省级旅游发展资金）(1)" xfId="1747"/>
    <cellStyle name="好_7 2017年省对市（州）税收返还和转移支付预算分地区情况表（省级旅游发展资金）(1)_四川省2018年财政预算执行情况(样表，稿二）" xfId="1748"/>
    <cellStyle name="好_7-普惠金融政府和社会资本合作以奖代补资金_四川省2018年财政预算执行情况(样表，稿二）" xfId="1749"/>
    <cellStyle name="好_7-中等职业教育发展专项经费" xfId="1750"/>
    <cellStyle name="好_8 2017年省对市（州）税收返还和转移支付预算分地区情况表（民族事业发展资金）(1)" xfId="1751"/>
    <cellStyle name="好_9 2017年省对市（州）税收返还和转移支付预算分地区情况表（全省工商行政管理专项经费）(1)" xfId="1752"/>
    <cellStyle name="好_Sheet14_四川省2018年财政预算执行情况(样表，稿二）" xfId="1753"/>
    <cellStyle name="好_Sheet20" xfId="1754"/>
    <cellStyle name="好_Sheet15" xfId="1755"/>
    <cellStyle name="好_Sheet16" xfId="1756"/>
    <cellStyle name="好_Sheet16_四川省2018年财政预算执行情况(样表，稿二）" xfId="1757"/>
    <cellStyle name="好_Sheet18_四川省2019年财政预算（草案）（样表，稿二）" xfId="1758"/>
    <cellStyle name="好_Sheet19" xfId="1759"/>
    <cellStyle name="链接单元格 2 2 3" xfId="1760"/>
    <cellStyle name="好_Sheet19_四川省2018年财政预算执行情况(样表，稿二）" xfId="1761"/>
    <cellStyle name="好_Sheet2_四川省2018年财政预算执行情况(样表，稿二）" xfId="1762"/>
    <cellStyle name="好_Sheet2_四川省2019年财政预算（草案）（样表，稿二）" xfId="1763"/>
    <cellStyle name="好_Sheet25" xfId="1764"/>
    <cellStyle name="好_Sheet25_四川省2017年省对市（州）税收返还和转移支付分地区预算（草案）--社保处" xfId="1765"/>
    <cellStyle name="好_Sheet25_四川省2018年财政预算执行情况(样表，稿二）" xfId="1766"/>
    <cellStyle name="好_Sheet25_四川省2019年财政预算（草案）（样表，稿二）" xfId="1767"/>
    <cellStyle name="好_Sheet32_四川省2018年财政预算执行情况(样表，稿二）" xfId="1768"/>
    <cellStyle name="好_Sheet27_四川省2018年财政预算执行情况(样表，稿二）" xfId="1769"/>
    <cellStyle name="好_Sheet32_四川省2019年财政预算（草案）（样表，稿二）" xfId="1770"/>
    <cellStyle name="好_Sheet27_四川省2019年财政预算（草案）（样表，稿二）" xfId="1771"/>
    <cellStyle name="好_Sheet29" xfId="1772"/>
    <cellStyle name="好_Sheet29_四川省2018年财政预算执行情况(样表，稿二）" xfId="1773"/>
    <cellStyle name="好_Sheet33_四川省2017年省对市（州）税收返还和转移支付分地区预算（草案）--社保处" xfId="1774"/>
    <cellStyle name="好_Sheet33_四川省2018年财政预算执行情况(样表，稿二）" xfId="1775"/>
    <cellStyle name="好_Sheet33_四川省2019年财政预算（草案）（样表，稿二）" xfId="1776"/>
    <cellStyle name="好_Sheet7" xfId="1777"/>
    <cellStyle name="好_Sheet7_四川省2018年财政预算执行情况(样表，稿二）" xfId="1778"/>
    <cellStyle name="好_Sheet7_四川省2019年财政预算（草案）（样表，稿二）" xfId="1779"/>
    <cellStyle name="好_博物馆纪念馆逐步免费开放补助资金_四川省2018年财政预算执行情况(样表，稿二）" xfId="1780"/>
    <cellStyle name="好_博物馆纪念馆逐步免费开放补助资金_四川省2019年财政预算（草案）（样表，稿二）" xfId="1781"/>
    <cellStyle name="好_财政预算草案相关表格（省级科编审一二三科分工）+-+副本" xfId="1782"/>
    <cellStyle name="好_促进扩大信贷增量" xfId="1783"/>
    <cellStyle name="好_促进扩大信贷增量 2 2" xfId="1784"/>
    <cellStyle name="输出 2 2 4" xfId="1785"/>
    <cellStyle name="好_促进扩大信贷增量 2 2_2017年省对市(州)税收返还和转移支付预算_四川省2019年财政预算（草案）（样表，稿二）" xfId="1786"/>
    <cellStyle name="好_促进扩大信贷增量 2 2_四川省2018年财政预算执行情况(样表，稿二）" xfId="1787"/>
    <cellStyle name="好_促进扩大信贷增量 2 3_四川省2018年财政预算执行情况(样表，稿二）" xfId="1788"/>
    <cellStyle name="好_促进扩大信贷增量 2_2017年省对市(州)税收返还和转移支付预算_四川省2018年财政预算执行情况(样表，稿二）" xfId="1789"/>
    <cellStyle name="好_其他工程费用计费_四川省2018年财政预算执行情况(样表，稿二）" xfId="1790"/>
    <cellStyle name="好_促进扩大信贷增量 2_四川省2017年省对市（州）税收返还和转移支付分地区预算（草案）--社保处" xfId="1791"/>
    <cellStyle name="好_促进扩大信贷增量 2_四川省2019年财政预算（草案）（样表，稿二）" xfId="1792"/>
    <cellStyle name="好_促进扩大信贷增量 3" xfId="1793"/>
    <cellStyle name="好_促进扩大信贷增量 3_四川省2019年财政预算（草案）（样表，稿二）" xfId="1794"/>
    <cellStyle name="好_促进扩大信贷增量_2017年省对市(州)税收返还和转移支付预算_四川省2018年财政预算执行情况(样表，稿二）" xfId="1795"/>
    <cellStyle name="好_促进扩大信贷增量_四川省2018年财政预算执行情况(样表，稿二）" xfId="1796"/>
    <cellStyle name="好_地方纪检监察机关办案补助专项资金_四川省2017年省对市（州）税收返还和转移支付分地区预算（草案）--社保处" xfId="1797"/>
    <cellStyle name="千位分隔 2 4 2" xfId="1798"/>
    <cellStyle name="好_地方纪检监察机关办案补助专项资金_四川省2019年财政预算（草案）（样表，稿二）" xfId="1799"/>
    <cellStyle name="好_公共文化服务体系建设" xfId="1800"/>
    <cellStyle name="好_国家级非物质文化遗产保护专项资金" xfId="1801"/>
    <cellStyle name="好_国家级非物质文化遗产保护专项资金_四川省2018年财政预算执行情况(样表，稿二）" xfId="1802"/>
    <cellStyle name="好_汇总" xfId="1803"/>
    <cellStyle name="好_四川省2017年省对市（州）税收返还和转移支付分地区预算（草案）--教科文处" xfId="1804"/>
    <cellStyle name="好_汇总 2" xfId="1805"/>
    <cellStyle name="好_汇总 2 2_2017年省对市(州)税收返还和转移支付预算" xfId="1806"/>
    <cellStyle name="好_汇总 2 2_2017年省对市(州)税收返还和转移支付预算_四川省2018年财政预算执行情况(样表，稿二）" xfId="1807"/>
    <cellStyle name="好_汇总 2 2_四川省2017年省对市（州）税收返还和转移支付分地区预算（草案）--社保处" xfId="1808"/>
    <cellStyle name="好_汇总 2 2_四川省2018年财政预算执行情况(样表，稿二）" xfId="1809"/>
    <cellStyle name="好_汇总 2 2_四川省2019年财政预算（草案）（样表，稿二）" xfId="1810"/>
    <cellStyle name="好_汇总 2 3" xfId="1811"/>
    <cellStyle name="好_汇总 2 3_四川省2018年财政预算执行情况(样表，稿二）" xfId="1812"/>
    <cellStyle name="好_汇总 2 3_四川省2019年财政预算（草案）（样表，稿二）" xfId="1813"/>
    <cellStyle name="好_汇总 2_2017年省对市(州)税收返还和转移支付预算" xfId="1814"/>
    <cellStyle name="解释性文本 2 2_2017年省对市(州)税收返还和转移支付预算" xfId="1815"/>
    <cellStyle name="好_汇总 2_2017年省对市(州)税收返还和转移支付预算_四川省2018年财政预算执行情况(样表，稿二）" xfId="1816"/>
    <cellStyle name="好_汇总 2_四川省2017年省对市（州）税收返还和转移支付分地区预算（草案）--社保处" xfId="1817"/>
    <cellStyle name="好_四川省2017年省对市（州）税收返还和转移支付分地区预算（草案）--教科文处_四川省2018年财政预算执行情况(样表，稿二）" xfId="1818"/>
    <cellStyle name="好_汇总 2_四川省2018年财政预算执行情况(样表，稿二）" xfId="1819"/>
    <cellStyle name="好_汇总 3" xfId="1820"/>
    <cellStyle name="好_汇总 3_四川省2018年财政预算执行情况(样表，稿二）" xfId="1821"/>
    <cellStyle name="好_汇总 3_四川省2019年财政预算（草案）（样表，稿二）" xfId="1822"/>
    <cellStyle name="好_汇总 4" xfId="1823"/>
    <cellStyle name="好_汇总 4_四川省2019年财政预算（草案）（样表，稿二）" xfId="1824"/>
    <cellStyle name="好_汇总_四川省2019年财政预算（草案）（样表，稿二）" xfId="1825"/>
    <cellStyle name="强调文字颜色 6 2 2" xfId="1826"/>
    <cellStyle name="好_科技口6-30-35" xfId="1827"/>
    <cellStyle name="好_科技口6-30-35_四川省2018年财政预算执行情况(样表，稿二）" xfId="1828"/>
    <cellStyle name="适中 2 3" xfId="1829"/>
    <cellStyle name="强调文字颜色 3 2 2" xfId="1830"/>
    <cellStyle name="好_科技口6-30-35_四川省2019年财政预算（草案）（样表，稿二）" xfId="1831"/>
    <cellStyle name="好_美术馆公共图书馆文化馆（站）免费开放专项资金_四川省2019年财政预算（草案）（样表，稿二）" xfId="1832"/>
    <cellStyle name="好_其他工程费用计费" xfId="1833"/>
    <cellStyle name="好_少数民族文化事业发展专项资金" xfId="1834"/>
    <cellStyle name="好_省级科技计划项目专项资金_四川省2018年财政预算执行情况(样表，稿二）" xfId="1835"/>
    <cellStyle name="好_省级体育专项资金_四川省2018年财政预算执行情况(样表，稿二）" xfId="1836"/>
    <cellStyle name="好_省级体育专项资金_四川省2019年财政预算（草案）（样表，稿二）" xfId="1837"/>
    <cellStyle name="好_省级文化发展专项资金" xfId="1838"/>
    <cellStyle name="好_省级文化发展专项资金_四川省2018年财政预算执行情况(样表，稿二）" xfId="1839"/>
    <cellStyle name="好_省级文化发展专项资金_四川省2019年财政预算（草案）（样表，稿二）" xfId="1840"/>
    <cellStyle name="好_收入" xfId="1841"/>
    <cellStyle name="好_四川省2017年省对市（州）税收返还和转移支付分地区预算（草案）--行政政法处" xfId="1842"/>
    <cellStyle name="好_四川省2017年省对市（州）税收返还和转移支付分地区预算（草案）--行政政法处_四川省2018年财政预算执行情况(样表，稿二）" xfId="1843"/>
    <cellStyle name="好_四川省2017年省对市（州）税收返还和转移支付分地区预算（草案）--行政政法处_四川省2019年财政预算（草案）（样表，稿二）" xfId="1844"/>
    <cellStyle name="好_四川省2017年省对市（州）税收返还和转移支付分地区预算（草案）--债务金融处_四川省2019年财政预算（草案）（样表，稿二）" xfId="1845"/>
    <cellStyle name="好_四川省2019年财政预算（草案）（样表，稿二）" xfId="1846"/>
    <cellStyle name="好_体育场馆免费低收费开放补助资金" xfId="1847"/>
    <cellStyle name="好_体育场馆免费低收费开放补助资金_四川省2019年财政预算（草案）（样表，稿二）" xfId="1848"/>
    <cellStyle name="好_债券贴息计算器" xfId="1849"/>
    <cellStyle name="好_债券贴息计算器_四川省2017年省对市（州）税收返还和转移支付分地区预算（草案）--社保处" xfId="1850"/>
    <cellStyle name="好_债券贴息计算器_四川省2018年财政预算执行情况(样表，稿二）" xfId="1851"/>
    <cellStyle name="好_债券贴息计算器_四川省2019年财政预算（草案）（样表，稿二）" xfId="1852"/>
    <cellStyle name="汇总 2 2" xfId="1853"/>
    <cellStyle name="汇总 2 2 2 2" xfId="1854"/>
    <cellStyle name="警告文本 2 2 2" xfId="1855"/>
    <cellStyle name="汇总 2 2 3" xfId="1856"/>
    <cellStyle name="警告文本 2 2 2 2" xfId="1857"/>
    <cellStyle name="汇总 2 2 3 2" xfId="1858"/>
    <cellStyle name="强调文字颜色 2 2_四川省2017年省对市（州）税收返还和转移支付分地区预算（草案）--社保处" xfId="1859"/>
    <cellStyle name="警告文本 2 2 3" xfId="1860"/>
    <cellStyle name="汇总 2 2 4" xfId="1861"/>
    <cellStyle name="检查单元格 2" xfId="1862"/>
    <cellStyle name="汇总 2 3" xfId="1863"/>
    <cellStyle name="检查单元格 2 2" xfId="1864"/>
    <cellStyle name="汇总 2 3 2" xfId="1865"/>
    <cellStyle name="检查单元格 3" xfId="1866"/>
    <cellStyle name="汇总 2 4" xfId="1867"/>
    <cellStyle name="适中 2 2" xfId="1868"/>
    <cellStyle name="汇总 2_四川省2018年财政预算执行情况(样表，稿二）" xfId="1869"/>
    <cellStyle name="汇总 3" xfId="1870"/>
    <cellStyle name="计算 2" xfId="1871"/>
    <cellStyle name="计算 2 2" xfId="1872"/>
    <cellStyle name="计算 2 2 3" xfId="1873"/>
    <cellStyle name="计算 2 3" xfId="1874"/>
    <cellStyle name="警告文本 2 3 2" xfId="1875"/>
    <cellStyle name="检查单元格 2 3" xfId="1876"/>
    <cellStyle name="解释性文本 2" xfId="1877"/>
    <cellStyle name="警告文本 2 2 3 2" xfId="1878"/>
    <cellStyle name="警告文本 2 2 4" xfId="1879"/>
    <cellStyle name="链接单元格 2" xfId="1880"/>
    <cellStyle name="链接单元格 2 2 2" xfId="1881"/>
    <cellStyle name="链接单元格 2 3" xfId="1882"/>
    <cellStyle name="链接单元格 2_四川省2018年财政预算执行情况(样表，稿二）" xfId="1883"/>
    <cellStyle name="普通_97-917" xfId="1884"/>
    <cellStyle name="千位分隔 11" xfId="1885"/>
    <cellStyle name="千分位[0]_laroux" xfId="1886"/>
    <cellStyle name="千分位_97-917" xfId="1887"/>
    <cellStyle name="千位_ 表八" xfId="1888"/>
    <cellStyle name="千位分隔 12" xfId="1889"/>
    <cellStyle name="千位分隔 2" xfId="1890"/>
    <cellStyle name="千位分隔 2 2" xfId="1891"/>
    <cellStyle name="千位分隔 2 2 2" xfId="1892"/>
    <cellStyle name="千位分隔 2 2 2 2" xfId="1893"/>
    <cellStyle name="千位分隔 2 2 2 2 2" xfId="1894"/>
    <cellStyle name="强调文字颜色 6 2 2_2017年省对市(州)税收返还和转移支付预算" xfId="1895"/>
    <cellStyle name="千位分隔 2 2 2 4" xfId="1896"/>
    <cellStyle name="千位分隔 2 2 25" xfId="1897"/>
    <cellStyle name="千位分隔 2 2 3" xfId="1898"/>
    <cellStyle name="千位分隔 2 2 3 2" xfId="1899"/>
    <cellStyle name="千位分隔 2 2 4" xfId="1900"/>
    <cellStyle name="千位分隔 2 2 5" xfId="1901"/>
    <cellStyle name="千位分隔 2 3" xfId="1902"/>
    <cellStyle name="千位分隔 2 3 2" xfId="1903"/>
    <cellStyle name="千位分隔 2 3 2 2" xfId="1904"/>
    <cellStyle name="千位分隔 2 3 3" xfId="1905"/>
    <cellStyle name="千位分隔 2 3 4" xfId="1906"/>
    <cellStyle name="千位分隔 2 4" xfId="1907"/>
    <cellStyle name="千位分隔 2 5" xfId="1908"/>
    <cellStyle name="千位分隔 3 4" xfId="1909"/>
    <cellStyle name="千位分隔 3 5" xfId="1910"/>
    <cellStyle name="千位分隔 3 6" xfId="1911"/>
    <cellStyle name="千位分隔 4" xfId="1912"/>
    <cellStyle name="千位分隔 5" xfId="1913"/>
    <cellStyle name="千位分隔 5 2" xfId="1914"/>
    <cellStyle name="千位分隔 6" xfId="1915"/>
    <cellStyle name="千位分隔 6 2" xfId="1916"/>
    <cellStyle name="千位分隔[0] 3 2" xfId="1917"/>
    <cellStyle name="千位分隔[0] 4" xfId="1918"/>
    <cellStyle name="千位分隔[0] 5" xfId="1919"/>
    <cellStyle name="强调文字颜色 1 2 2" xfId="1920"/>
    <cellStyle name="强调文字颜色 1 2 2 2" xfId="1921"/>
    <cellStyle name="强调文字颜色 6 2 2 2" xfId="1922"/>
    <cellStyle name="强调文字颜色 1 3" xfId="1923"/>
    <cellStyle name="强调文字颜色 2 2 2_2017年省对市(州)税收返还和转移支付预算" xfId="1924"/>
    <cellStyle name="强调文字颜色 3 2" xfId="1925"/>
    <cellStyle name="强调文字颜色 3 2 2 2" xfId="1926"/>
    <cellStyle name="强调文字颜色 3 2 2 3" xfId="1927"/>
    <cellStyle name="强调文字颜色 3 2 2_2017年省对市(州)税收返还和转移支付预算" xfId="1928"/>
    <cellStyle name="强调文字颜色 5 2" xfId="1929"/>
    <cellStyle name="强调文字颜色 5 2 2" xfId="1930"/>
    <cellStyle name="强调文字颜色 5 2 2 2" xfId="1931"/>
    <cellStyle name="强调文字颜色 5 2 3" xfId="1932"/>
    <cellStyle name="强调文字颜色 5 2_四川省2017年省对市（州）税收返还和转移支付分地区预算（草案）--社保处" xfId="1933"/>
    <cellStyle name="强调文字颜色 5 3" xfId="1934"/>
    <cellStyle name="强调文字颜色 6 2" xfId="1935"/>
    <cellStyle name="强调文字颜色 6 2 2 3" xfId="1936"/>
    <cellStyle name="强调文字颜色 6 2 3" xfId="1937"/>
    <cellStyle name="强调文字颜色 6 3" xfId="1938"/>
    <cellStyle name="适中 2 2 3" xfId="1939"/>
    <cellStyle name="适中 2 2_2017年省对市(州)税收返还和转移支付预算" xfId="1940"/>
    <cellStyle name="适中 2_四川省2017年省对市（州）税收返还和转移支付分地区预算（草案）--社保处" xfId="1941"/>
    <cellStyle name="输出 2" xfId="1942"/>
    <cellStyle name="输出 2 2" xfId="1943"/>
    <cellStyle name="输出 2 2 2 2" xfId="1944"/>
    <cellStyle name="输出 2 2 3" xfId="1945"/>
    <cellStyle name="输出 2 2 3 2" xfId="1946"/>
    <cellStyle name="输出 2 3" xfId="1947"/>
    <cellStyle name="输出 2 4" xfId="1948"/>
    <cellStyle name="输入 2 2" xfId="1949"/>
    <cellStyle name="输入 2 3" xfId="1950"/>
    <cellStyle name="输入 2_四川省2017年省对市（州）税收返还和转移支付分地区预算（草案）--社保处" xfId="1951"/>
    <cellStyle name="输入 3" xfId="1952"/>
    <cellStyle name="未定义 2" xfId="1953"/>
    <cellStyle name="样式 1" xfId="1954"/>
    <cellStyle name="注释 2" xfId="1955"/>
    <cellStyle name="注释 2 3" xfId="1956"/>
    <cellStyle name="注释 2_四川省2017年省对市（州）税收返还和转移支付分地区预算（草案）--社保处" xfId="19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4" Type="http://schemas.openxmlformats.org/officeDocument/2006/relationships/sharedStrings" Target="sharedStrings.xml"/><Relationship Id="rId63" Type="http://schemas.openxmlformats.org/officeDocument/2006/relationships/styles" Target="styles.xml"/><Relationship Id="rId62" Type="http://schemas.openxmlformats.org/officeDocument/2006/relationships/theme" Target="theme/theme1.xml"/><Relationship Id="rId61" Type="http://schemas.openxmlformats.org/officeDocument/2006/relationships/externalLink" Target="externalLinks/externalLink20.xml"/><Relationship Id="rId60" Type="http://schemas.openxmlformats.org/officeDocument/2006/relationships/externalLink" Target="externalLinks/externalLink19.xml"/><Relationship Id="rId6" Type="http://schemas.openxmlformats.org/officeDocument/2006/relationships/worksheet" Target="worksheets/sheet6.xml"/><Relationship Id="rId59" Type="http://schemas.openxmlformats.org/officeDocument/2006/relationships/externalLink" Target="externalLinks/externalLink18.xml"/><Relationship Id="rId58" Type="http://schemas.openxmlformats.org/officeDocument/2006/relationships/externalLink" Target="externalLinks/externalLink17.xml"/><Relationship Id="rId57" Type="http://schemas.openxmlformats.org/officeDocument/2006/relationships/externalLink" Target="externalLinks/externalLink16.xml"/><Relationship Id="rId56" Type="http://schemas.openxmlformats.org/officeDocument/2006/relationships/externalLink" Target="externalLinks/externalLink15.xml"/><Relationship Id="rId55" Type="http://schemas.openxmlformats.org/officeDocument/2006/relationships/externalLink" Target="externalLinks/externalLink14.xml"/><Relationship Id="rId54" Type="http://schemas.openxmlformats.org/officeDocument/2006/relationships/externalLink" Target="externalLinks/externalLink13.xml"/><Relationship Id="rId53" Type="http://schemas.openxmlformats.org/officeDocument/2006/relationships/externalLink" Target="externalLinks/externalLink12.xml"/><Relationship Id="rId52" Type="http://schemas.openxmlformats.org/officeDocument/2006/relationships/externalLink" Target="externalLinks/externalLink11.xml"/><Relationship Id="rId51" Type="http://schemas.openxmlformats.org/officeDocument/2006/relationships/externalLink" Target="externalLinks/externalLink10.xml"/><Relationship Id="rId50" Type="http://schemas.openxmlformats.org/officeDocument/2006/relationships/externalLink" Target="externalLinks/externalLink9.xml"/><Relationship Id="rId5" Type="http://schemas.openxmlformats.org/officeDocument/2006/relationships/worksheet" Target="worksheets/sheet5.xml"/><Relationship Id="rId49" Type="http://schemas.openxmlformats.org/officeDocument/2006/relationships/externalLink" Target="externalLinks/externalLink8.xml"/><Relationship Id="rId48" Type="http://schemas.openxmlformats.org/officeDocument/2006/relationships/externalLink" Target="externalLinks/externalLink7.xml"/><Relationship Id="rId47" Type="http://schemas.openxmlformats.org/officeDocument/2006/relationships/externalLink" Target="externalLinks/externalLink6.xml"/><Relationship Id="rId46" Type="http://schemas.openxmlformats.org/officeDocument/2006/relationships/externalLink" Target="externalLinks/externalLink5.xml"/><Relationship Id="rId45" Type="http://schemas.openxmlformats.org/officeDocument/2006/relationships/externalLink" Target="externalLinks/externalLink4.xml"/><Relationship Id="rId44" Type="http://schemas.openxmlformats.org/officeDocument/2006/relationships/externalLink" Target="externalLinks/externalLink3.xml"/><Relationship Id="rId43" Type="http://schemas.openxmlformats.org/officeDocument/2006/relationships/externalLink" Target="externalLinks/externalLink2.xml"/><Relationship Id="rId42" Type="http://schemas.openxmlformats.org/officeDocument/2006/relationships/externalLink" Target="externalLinks/externalLink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5"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8"/>
  <sheetViews>
    <sheetView topLeftCell="A32" workbookViewId="0">
      <selection activeCell="B42" sqref="B42"/>
    </sheetView>
  </sheetViews>
  <sheetFormatPr defaultColWidth="9" defaultRowHeight="17.4" outlineLevelCol="1"/>
  <cols>
    <col min="1" max="1" width="11.3333333333333" style="451" customWidth="1"/>
    <col min="2" max="2" width="100" style="451" customWidth="1"/>
    <col min="3" max="16384" width="9" style="451"/>
  </cols>
  <sheetData>
    <row r="1" ht="43.95" customHeight="1" spans="1:2">
      <c r="A1" s="452" t="s">
        <v>0</v>
      </c>
      <c r="B1" s="452"/>
    </row>
    <row r="2" ht="15" customHeight="1" spans="1:1">
      <c r="A2" s="453"/>
    </row>
    <row r="3" ht="25.05" customHeight="1" spans="1:2">
      <c r="A3" s="454" t="s">
        <v>1</v>
      </c>
      <c r="B3" s="451" t="s">
        <v>2</v>
      </c>
    </row>
    <row r="4" ht="25.05" customHeight="1" spans="1:2">
      <c r="A4" s="454" t="s">
        <v>3</v>
      </c>
      <c r="B4" s="451" t="s">
        <v>4</v>
      </c>
    </row>
    <row r="5" ht="25.05" customHeight="1" spans="1:2">
      <c r="A5" s="454" t="s">
        <v>5</v>
      </c>
      <c r="B5" s="451" t="s">
        <v>6</v>
      </c>
    </row>
    <row r="6" ht="25.05" customHeight="1" spans="1:2">
      <c r="A6" s="454" t="s">
        <v>7</v>
      </c>
      <c r="B6" s="451" t="s">
        <v>8</v>
      </c>
    </row>
    <row r="7" ht="25.05" customHeight="1" spans="1:2">
      <c r="A7" s="454" t="s">
        <v>9</v>
      </c>
      <c r="B7" s="451" t="s">
        <v>10</v>
      </c>
    </row>
    <row r="8" ht="25.05" customHeight="1" spans="1:2">
      <c r="A8" s="454" t="s">
        <v>11</v>
      </c>
      <c r="B8" s="451" t="s">
        <v>12</v>
      </c>
    </row>
    <row r="9" ht="25.05" customHeight="1" spans="1:2">
      <c r="A9" s="454" t="s">
        <v>13</v>
      </c>
      <c r="B9" s="451" t="s">
        <v>14</v>
      </c>
    </row>
    <row r="10" ht="25.05" customHeight="1" spans="1:2">
      <c r="A10" s="454" t="s">
        <v>15</v>
      </c>
      <c r="B10" s="451" t="s">
        <v>16</v>
      </c>
    </row>
    <row r="11" ht="25.05" customHeight="1" spans="1:2">
      <c r="A11" s="454" t="s">
        <v>17</v>
      </c>
      <c r="B11" s="451" t="s">
        <v>18</v>
      </c>
    </row>
    <row r="12" ht="25.05" customHeight="1" spans="1:2">
      <c r="A12" s="454" t="s">
        <v>19</v>
      </c>
      <c r="B12" s="451" t="s">
        <v>20</v>
      </c>
    </row>
    <row r="13" ht="25.05" customHeight="1" spans="1:2">
      <c r="A13" s="454" t="s">
        <v>21</v>
      </c>
      <c r="B13" s="451" t="s">
        <v>22</v>
      </c>
    </row>
    <row r="14" ht="25.05" customHeight="1" spans="1:2">
      <c r="A14" s="454" t="s">
        <v>23</v>
      </c>
      <c r="B14" s="451" t="s">
        <v>24</v>
      </c>
    </row>
    <row r="15" ht="25.05" customHeight="1" spans="1:2">
      <c r="A15" s="454" t="s">
        <v>25</v>
      </c>
      <c r="B15" s="451" t="s">
        <v>26</v>
      </c>
    </row>
    <row r="16" ht="25.05" customHeight="1" spans="1:2">
      <c r="A16" s="454" t="s">
        <v>27</v>
      </c>
      <c r="B16" s="451" t="s">
        <v>28</v>
      </c>
    </row>
    <row r="17" ht="25.05" customHeight="1" spans="1:2">
      <c r="A17" s="454" t="s">
        <v>29</v>
      </c>
      <c r="B17" s="451" t="s">
        <v>30</v>
      </c>
    </row>
    <row r="18" ht="25.05" customHeight="1" spans="1:2">
      <c r="A18" s="454" t="s">
        <v>31</v>
      </c>
      <c r="B18" s="451" t="s">
        <v>32</v>
      </c>
    </row>
    <row r="19" ht="25.05" customHeight="1" spans="1:2">
      <c r="A19" s="454" t="s">
        <v>33</v>
      </c>
      <c r="B19" s="451" t="s">
        <v>34</v>
      </c>
    </row>
    <row r="20" ht="25.05" customHeight="1" spans="1:2">
      <c r="A20" s="454" t="s">
        <v>35</v>
      </c>
      <c r="B20" s="451" t="s">
        <v>36</v>
      </c>
    </row>
    <row r="21" ht="25.05" customHeight="1" spans="1:2">
      <c r="A21" s="454" t="s">
        <v>37</v>
      </c>
      <c r="B21" s="451" t="s">
        <v>38</v>
      </c>
    </row>
    <row r="22" ht="25.05" customHeight="1" spans="1:2">
      <c r="A22" s="454" t="s">
        <v>39</v>
      </c>
      <c r="B22" s="451" t="s">
        <v>40</v>
      </c>
    </row>
    <row r="23" ht="25.05" customHeight="1" spans="1:2">
      <c r="A23" s="454" t="s">
        <v>41</v>
      </c>
      <c r="B23" s="451" t="s">
        <v>42</v>
      </c>
    </row>
    <row r="24" ht="25.05" customHeight="1" spans="1:2">
      <c r="A24" s="454" t="s">
        <v>43</v>
      </c>
      <c r="B24" s="451" t="s">
        <v>44</v>
      </c>
    </row>
    <row r="25" ht="25.05" customHeight="1" spans="1:2">
      <c r="A25" s="454" t="s">
        <v>45</v>
      </c>
      <c r="B25" s="451" t="s">
        <v>46</v>
      </c>
    </row>
    <row r="26" ht="25.05" customHeight="1" spans="1:2">
      <c r="A26" s="454" t="s">
        <v>47</v>
      </c>
      <c r="B26" s="451" t="s">
        <v>48</v>
      </c>
    </row>
    <row r="27" ht="25.05" customHeight="1" spans="1:2">
      <c r="A27" s="454" t="s">
        <v>49</v>
      </c>
      <c r="B27" s="451" t="s">
        <v>50</v>
      </c>
    </row>
    <row r="28" ht="25.05" customHeight="1" spans="1:2">
      <c r="A28" s="454" t="s">
        <v>51</v>
      </c>
      <c r="B28" s="451" t="s">
        <v>52</v>
      </c>
    </row>
    <row r="29" ht="25.05" customHeight="1" spans="1:2">
      <c r="A29" s="454" t="s">
        <v>53</v>
      </c>
      <c r="B29" s="451" t="s">
        <v>54</v>
      </c>
    </row>
    <row r="30" ht="25.05" customHeight="1" spans="1:2">
      <c r="A30" s="454" t="s">
        <v>55</v>
      </c>
      <c r="B30" s="451" t="s">
        <v>56</v>
      </c>
    </row>
    <row r="31" ht="25.05" customHeight="1" spans="1:2">
      <c r="A31" s="454" t="s">
        <v>57</v>
      </c>
      <c r="B31" s="451" t="s">
        <v>58</v>
      </c>
    </row>
    <row r="32" ht="25.05" customHeight="1" spans="1:2">
      <c r="A32" s="454" t="s">
        <v>59</v>
      </c>
      <c r="B32" s="451" t="s">
        <v>60</v>
      </c>
    </row>
    <row r="33" ht="25.05" customHeight="1" spans="1:2">
      <c r="A33" s="454" t="s">
        <v>61</v>
      </c>
      <c r="B33" s="451" t="s">
        <v>62</v>
      </c>
    </row>
    <row r="34" ht="25.05" customHeight="1" spans="1:2">
      <c r="A34" s="454" t="s">
        <v>63</v>
      </c>
      <c r="B34" s="451" t="s">
        <v>64</v>
      </c>
    </row>
    <row r="35" ht="25.05" customHeight="1" spans="1:2">
      <c r="A35" s="454" t="s">
        <v>65</v>
      </c>
      <c r="B35" s="451" t="s">
        <v>66</v>
      </c>
    </row>
    <row r="36" ht="25.05" customHeight="1" spans="1:2">
      <c r="A36" s="454" t="s">
        <v>67</v>
      </c>
      <c r="B36" s="451" t="s">
        <v>68</v>
      </c>
    </row>
    <row r="37" ht="25.05" customHeight="1" spans="1:2">
      <c r="A37" s="454" t="s">
        <v>69</v>
      </c>
      <c r="B37" s="451" t="s">
        <v>70</v>
      </c>
    </row>
    <row r="38" ht="25.05" customHeight="1" spans="1:2">
      <c r="A38" s="454" t="s">
        <v>71</v>
      </c>
      <c r="B38" s="451" t="s">
        <v>72</v>
      </c>
    </row>
    <row r="39" ht="25.05" customHeight="1" spans="1:2">
      <c r="A39" s="454" t="s">
        <v>73</v>
      </c>
      <c r="B39" s="451" t="s">
        <v>74</v>
      </c>
    </row>
    <row r="40" ht="25.05" customHeight="1" spans="1:2">
      <c r="A40" s="454" t="s">
        <v>75</v>
      </c>
      <c r="B40" s="451" t="s">
        <v>76</v>
      </c>
    </row>
    <row r="41" ht="25.05" customHeight="1" spans="1:2">
      <c r="A41" s="454" t="s">
        <v>77</v>
      </c>
      <c r="B41" s="451" t="s">
        <v>78</v>
      </c>
    </row>
    <row r="42" ht="25.05" customHeight="1" spans="1:2">
      <c r="A42" s="454" t="s">
        <v>79</v>
      </c>
      <c r="B42" s="451" t="s">
        <v>80</v>
      </c>
    </row>
    <row r="43" ht="25.05" customHeight="1"/>
    <row r="44" ht="25.05" customHeight="1"/>
    <row r="45" ht="25.05" customHeight="1"/>
    <row r="46" ht="25.05" customHeight="1"/>
    <row r="47" ht="25.05" customHeight="1"/>
    <row r="48" ht="25.05" customHeight="1"/>
  </sheetData>
  <mergeCells count="1">
    <mergeCell ref="A1:B1"/>
  </mergeCells>
  <printOptions horizontalCentered="1"/>
  <pageMargins left="0" right="0" top="0.748031496062992" bottom="0.748031496062992" header="0.31496062992126" footer="0.31496062992126"/>
  <pageSetup paperSize="9" scale="71" orientation="portrait"/>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F1" sqref="F$1:G$1048576"/>
    </sheetView>
  </sheetViews>
  <sheetFormatPr defaultColWidth="9" defaultRowHeight="13.8" outlineLevelCol="2"/>
  <cols>
    <col min="1" max="1" width="7.66666666666667" style="361" hidden="1" customWidth="1"/>
    <col min="2" max="2" width="52" style="362" customWidth="1"/>
    <col min="3" max="3" width="59.3333333333333" style="363" customWidth="1"/>
    <col min="4" max="4" width="3.77777777777778" style="362" customWidth="1"/>
    <col min="5" max="16384" width="9" style="362"/>
  </cols>
  <sheetData>
    <row r="1" ht="22.8" spans="1:3">
      <c r="A1" s="364"/>
      <c r="B1" s="365" t="s">
        <v>868</v>
      </c>
      <c r="C1" s="365"/>
    </row>
    <row r="2" ht="20.25" customHeight="1" spans="1:3">
      <c r="A2" s="364"/>
      <c r="B2" s="366"/>
      <c r="C2" s="367" t="s">
        <v>779</v>
      </c>
    </row>
    <row r="3" s="360" customFormat="1" ht="28.95" customHeight="1" spans="1:3">
      <c r="A3" s="368" t="s">
        <v>804</v>
      </c>
      <c r="B3" s="369" t="s">
        <v>805</v>
      </c>
      <c r="C3" s="370" t="s">
        <v>781</v>
      </c>
    </row>
    <row r="4" ht="15.75" customHeight="1" spans="1:3">
      <c r="A4" s="371">
        <v>501</v>
      </c>
      <c r="B4" s="372" t="s">
        <v>806</v>
      </c>
      <c r="C4" s="373">
        <v>20194</v>
      </c>
    </row>
    <row r="5" ht="15.75" customHeight="1" spans="1:3">
      <c r="A5" s="371">
        <v>50101</v>
      </c>
      <c r="B5" s="374" t="s">
        <v>807</v>
      </c>
      <c r="C5" s="375">
        <v>15614</v>
      </c>
    </row>
    <row r="6" ht="15.75" customHeight="1" spans="1:3">
      <c r="A6" s="376">
        <v>50102</v>
      </c>
      <c r="B6" s="374" t="s">
        <v>808</v>
      </c>
      <c r="C6" s="375">
        <v>2450</v>
      </c>
    </row>
    <row r="7" ht="15.75" customHeight="1" spans="1:3">
      <c r="A7" s="376">
        <v>50103</v>
      </c>
      <c r="B7" s="374" t="s">
        <v>809</v>
      </c>
      <c r="C7" s="375">
        <v>2040</v>
      </c>
    </row>
    <row r="8" ht="15.75" customHeight="1" spans="1:3">
      <c r="A8" s="376">
        <v>50199</v>
      </c>
      <c r="B8" s="374" t="s">
        <v>810</v>
      </c>
      <c r="C8" s="375">
        <v>90</v>
      </c>
    </row>
    <row r="9" ht="15.75" customHeight="1" spans="1:3">
      <c r="A9" s="376">
        <v>502</v>
      </c>
      <c r="B9" s="377" t="s">
        <v>811</v>
      </c>
      <c r="C9" s="373">
        <v>37083</v>
      </c>
    </row>
    <row r="10" ht="15.75" customHeight="1" spans="1:3">
      <c r="A10" s="376">
        <v>50201</v>
      </c>
      <c r="B10" s="374" t="s">
        <v>812</v>
      </c>
      <c r="C10" s="375">
        <v>4652</v>
      </c>
    </row>
    <row r="11" ht="15.75" customHeight="1" spans="1:3">
      <c r="A11" s="376">
        <v>50202</v>
      </c>
      <c r="B11" s="378" t="s">
        <v>813</v>
      </c>
      <c r="C11" s="375">
        <v>123</v>
      </c>
    </row>
    <row r="12" ht="15.75" customHeight="1" spans="1:3">
      <c r="A12" s="376">
        <v>50203</v>
      </c>
      <c r="B12" s="374" t="s">
        <v>814</v>
      </c>
      <c r="C12" s="375">
        <v>140</v>
      </c>
    </row>
    <row r="13" ht="15.75" customHeight="1" spans="1:3">
      <c r="A13" s="376">
        <v>50204</v>
      </c>
      <c r="B13" s="374" t="s">
        <v>815</v>
      </c>
      <c r="C13" s="375">
        <v>503</v>
      </c>
    </row>
    <row r="14" ht="15.75" customHeight="1" spans="1:3">
      <c r="A14" s="371">
        <v>50205</v>
      </c>
      <c r="B14" s="374" t="s">
        <v>816</v>
      </c>
      <c r="C14" s="375">
        <v>10472</v>
      </c>
    </row>
    <row r="15" ht="15.75" customHeight="1" spans="1:3">
      <c r="A15" s="376">
        <v>50206</v>
      </c>
      <c r="B15" s="374" t="s">
        <v>817</v>
      </c>
      <c r="C15" s="375">
        <v>161</v>
      </c>
    </row>
    <row r="16" ht="15.75" customHeight="1" spans="1:3">
      <c r="A16" s="376">
        <v>50207</v>
      </c>
      <c r="B16" s="374" t="s">
        <v>818</v>
      </c>
      <c r="C16" s="375"/>
    </row>
    <row r="17" ht="15.75" customHeight="1" spans="1:3">
      <c r="A17" s="376">
        <v>50208</v>
      </c>
      <c r="B17" s="374" t="s">
        <v>819</v>
      </c>
      <c r="C17" s="375">
        <v>557</v>
      </c>
    </row>
    <row r="18" ht="15.75" customHeight="1" spans="1:3">
      <c r="A18" s="376">
        <v>50209</v>
      </c>
      <c r="B18" s="374" t="s">
        <v>820</v>
      </c>
      <c r="C18" s="375">
        <v>361</v>
      </c>
    </row>
    <row r="19" ht="15.75" customHeight="1" spans="1:3">
      <c r="A19" s="376">
        <v>50299</v>
      </c>
      <c r="B19" s="374" t="s">
        <v>821</v>
      </c>
      <c r="C19" s="375">
        <v>20114</v>
      </c>
    </row>
    <row r="20" ht="15.75" customHeight="1" spans="1:3">
      <c r="A20" s="376">
        <v>503</v>
      </c>
      <c r="B20" s="377" t="s">
        <v>822</v>
      </c>
      <c r="C20" s="373">
        <v>66506</v>
      </c>
    </row>
    <row r="21" ht="15.75" customHeight="1" spans="1:3">
      <c r="A21" s="376">
        <v>50301</v>
      </c>
      <c r="B21" s="374" t="s">
        <v>823</v>
      </c>
      <c r="C21" s="375">
        <v>29</v>
      </c>
    </row>
    <row r="22" ht="15.75" customHeight="1" spans="1:3">
      <c r="A22" s="371">
        <v>50302</v>
      </c>
      <c r="B22" s="374" t="s">
        <v>824</v>
      </c>
      <c r="C22" s="375">
        <v>25670</v>
      </c>
    </row>
    <row r="23" ht="15.75" customHeight="1" spans="1:3">
      <c r="A23" s="376">
        <v>50303</v>
      </c>
      <c r="B23" s="374" t="s">
        <v>825</v>
      </c>
      <c r="C23" s="375">
        <v>150</v>
      </c>
    </row>
    <row r="24" ht="15.75" customHeight="1" spans="1:3">
      <c r="A24" s="376">
        <v>50305</v>
      </c>
      <c r="B24" s="374" t="s">
        <v>826</v>
      </c>
      <c r="C24" s="375"/>
    </row>
    <row r="25" ht="15.75" customHeight="1" spans="1:3">
      <c r="A25" s="376">
        <v>50306</v>
      </c>
      <c r="B25" s="374" t="s">
        <v>827</v>
      </c>
      <c r="C25" s="375">
        <v>308</v>
      </c>
    </row>
    <row r="26" ht="15.75" customHeight="1" spans="1:3">
      <c r="A26" s="376">
        <v>50307</v>
      </c>
      <c r="B26" s="374" t="s">
        <v>828</v>
      </c>
      <c r="C26" s="375">
        <v>0</v>
      </c>
    </row>
    <row r="27" ht="15.75" customHeight="1" spans="1:3">
      <c r="A27" s="376">
        <v>50399</v>
      </c>
      <c r="B27" s="374" t="s">
        <v>829</v>
      </c>
      <c r="C27" s="375">
        <v>40349</v>
      </c>
    </row>
    <row r="28" ht="15.75" customHeight="1" spans="1:3">
      <c r="A28" s="376">
        <v>504</v>
      </c>
      <c r="B28" s="377" t="s">
        <v>830</v>
      </c>
      <c r="C28" s="373">
        <v>4974</v>
      </c>
    </row>
    <row r="29" ht="15.75" customHeight="1" spans="1:3">
      <c r="A29" s="376">
        <v>50401</v>
      </c>
      <c r="B29" s="374" t="s">
        <v>823</v>
      </c>
      <c r="C29" s="375"/>
    </row>
    <row r="30" ht="15.75" customHeight="1" spans="1:3">
      <c r="A30" s="376">
        <v>50402</v>
      </c>
      <c r="B30" s="374" t="s">
        <v>824</v>
      </c>
      <c r="C30" s="375"/>
    </row>
    <row r="31" ht="15.75" customHeight="1" spans="1:3">
      <c r="A31" s="376">
        <v>50403</v>
      </c>
      <c r="B31" s="374" t="s">
        <v>825</v>
      </c>
      <c r="C31" s="375"/>
    </row>
    <row r="32" ht="15.75" customHeight="1" spans="1:3">
      <c r="A32" s="371">
        <v>50404</v>
      </c>
      <c r="B32" s="374" t="s">
        <v>827</v>
      </c>
      <c r="C32" s="375"/>
    </row>
    <row r="33" ht="15.75" customHeight="1" spans="1:3">
      <c r="A33" s="376">
        <v>50405</v>
      </c>
      <c r="B33" s="374" t="s">
        <v>828</v>
      </c>
      <c r="C33" s="375"/>
    </row>
    <row r="34" ht="15.75" customHeight="1" spans="1:3">
      <c r="A34" s="376">
        <v>50499</v>
      </c>
      <c r="B34" s="374" t="s">
        <v>829</v>
      </c>
      <c r="C34" s="375">
        <v>4974</v>
      </c>
    </row>
    <row r="35" ht="15.75" customHeight="1" spans="1:3">
      <c r="A35" s="376">
        <v>505</v>
      </c>
      <c r="B35" s="377" t="s">
        <v>831</v>
      </c>
      <c r="C35" s="373">
        <v>65209</v>
      </c>
    </row>
    <row r="36" ht="15.75" customHeight="1" spans="1:3">
      <c r="A36" s="376">
        <v>50501</v>
      </c>
      <c r="B36" s="374" t="s">
        <v>832</v>
      </c>
      <c r="C36" s="375">
        <v>39453</v>
      </c>
    </row>
    <row r="37" ht="15.75" customHeight="1" spans="1:3">
      <c r="A37" s="376">
        <v>50502</v>
      </c>
      <c r="B37" s="374" t="s">
        <v>833</v>
      </c>
      <c r="C37" s="375">
        <v>25756</v>
      </c>
    </row>
    <row r="38" ht="15.75" customHeight="1" spans="1:3">
      <c r="A38" s="371">
        <v>50599</v>
      </c>
      <c r="B38" s="374" t="s">
        <v>834</v>
      </c>
      <c r="C38" s="375"/>
    </row>
    <row r="39" ht="15.75" customHeight="1" spans="1:3">
      <c r="A39" s="376">
        <v>506</v>
      </c>
      <c r="B39" s="377" t="s">
        <v>835</v>
      </c>
      <c r="C39" s="373">
        <v>5250</v>
      </c>
    </row>
    <row r="40" ht="15.75" customHeight="1" spans="1:3">
      <c r="A40" s="376">
        <v>50601</v>
      </c>
      <c r="B40" s="374" t="s">
        <v>836</v>
      </c>
      <c r="C40" s="375">
        <v>5250</v>
      </c>
    </row>
    <row r="41" ht="15.75" customHeight="1" spans="1:3">
      <c r="A41" s="376">
        <v>50602</v>
      </c>
      <c r="B41" s="374" t="s">
        <v>837</v>
      </c>
      <c r="C41" s="375"/>
    </row>
    <row r="42" ht="15.75" customHeight="1" spans="1:3">
      <c r="A42" s="376">
        <v>507</v>
      </c>
      <c r="B42" s="377" t="s">
        <v>838</v>
      </c>
      <c r="C42" s="373">
        <v>2972</v>
      </c>
    </row>
    <row r="43" ht="15.75" customHeight="1" spans="1:3">
      <c r="A43" s="376">
        <v>50701</v>
      </c>
      <c r="B43" s="374" t="s">
        <v>839</v>
      </c>
      <c r="C43" s="375">
        <v>401</v>
      </c>
    </row>
    <row r="44" ht="15.75" customHeight="1" spans="1:3">
      <c r="A44" s="376">
        <v>50702</v>
      </c>
      <c r="B44" s="378" t="s">
        <v>840</v>
      </c>
      <c r="C44" s="375">
        <v>6</v>
      </c>
    </row>
    <row r="45" ht="15.75" customHeight="1" spans="1:3">
      <c r="A45" s="371">
        <v>50799</v>
      </c>
      <c r="B45" s="374" t="s">
        <v>841</v>
      </c>
      <c r="C45" s="375">
        <v>2565</v>
      </c>
    </row>
    <row r="46" ht="15.75" customHeight="1" spans="1:3">
      <c r="A46" s="376">
        <v>508</v>
      </c>
      <c r="B46" s="377" t="s">
        <v>842</v>
      </c>
      <c r="C46" s="373"/>
    </row>
    <row r="47" ht="15.75" customHeight="1" spans="1:3">
      <c r="A47" s="376">
        <v>50801</v>
      </c>
      <c r="B47" s="374" t="s">
        <v>843</v>
      </c>
      <c r="C47" s="375"/>
    </row>
    <row r="48" ht="15.75" customHeight="1" spans="1:3">
      <c r="A48" s="376">
        <v>50802</v>
      </c>
      <c r="B48" s="374" t="s">
        <v>844</v>
      </c>
      <c r="C48" s="375"/>
    </row>
    <row r="49" ht="15.75" customHeight="1" spans="1:3">
      <c r="A49" s="376">
        <v>509</v>
      </c>
      <c r="B49" s="377" t="s">
        <v>845</v>
      </c>
      <c r="C49" s="373">
        <v>17058</v>
      </c>
    </row>
    <row r="50" ht="15.75" customHeight="1" spans="1:3">
      <c r="A50" s="376">
        <v>50901</v>
      </c>
      <c r="B50" s="374" t="s">
        <v>846</v>
      </c>
      <c r="C50" s="375">
        <v>9222</v>
      </c>
    </row>
    <row r="51" ht="15.75" customHeight="1" spans="1:3">
      <c r="A51" s="376">
        <v>50902</v>
      </c>
      <c r="B51" s="374" t="s">
        <v>847</v>
      </c>
      <c r="C51" s="375">
        <v>338</v>
      </c>
    </row>
    <row r="52" ht="15.75" customHeight="1" spans="1:3">
      <c r="A52" s="376">
        <v>50903</v>
      </c>
      <c r="B52" s="374" t="s">
        <v>848</v>
      </c>
      <c r="C52" s="375">
        <v>2478</v>
      </c>
    </row>
    <row r="53" ht="15.75" customHeight="1" spans="1:3">
      <c r="A53" s="371">
        <v>50905</v>
      </c>
      <c r="B53" s="374" t="s">
        <v>849</v>
      </c>
      <c r="C53" s="375">
        <v>639</v>
      </c>
    </row>
    <row r="54" ht="15.75" customHeight="1" spans="1:3">
      <c r="A54" s="376">
        <v>50999</v>
      </c>
      <c r="B54" s="374" t="s">
        <v>850</v>
      </c>
      <c r="C54" s="375">
        <v>4381</v>
      </c>
    </row>
    <row r="55" ht="15.75" customHeight="1" spans="1:3">
      <c r="A55" s="371">
        <v>510</v>
      </c>
      <c r="B55" s="377" t="s">
        <v>851</v>
      </c>
      <c r="C55" s="379"/>
    </row>
    <row r="56" ht="15.75" customHeight="1" spans="1:3">
      <c r="A56" s="376">
        <v>51002</v>
      </c>
      <c r="B56" s="374" t="s">
        <v>852</v>
      </c>
      <c r="C56" s="375"/>
    </row>
    <row r="57" ht="15.75" customHeight="1" spans="1:3">
      <c r="A57" s="376">
        <v>51003</v>
      </c>
      <c r="B57" s="374" t="s">
        <v>853</v>
      </c>
      <c r="C57" s="375"/>
    </row>
    <row r="58" ht="15.75" customHeight="1" spans="1:3">
      <c r="A58" s="376">
        <v>511</v>
      </c>
      <c r="B58" s="377" t="s">
        <v>854</v>
      </c>
      <c r="C58" s="373">
        <v>5709</v>
      </c>
    </row>
    <row r="59" ht="15.75" customHeight="1" spans="1:3">
      <c r="A59" s="376">
        <v>51101</v>
      </c>
      <c r="B59" s="374" t="s">
        <v>855</v>
      </c>
      <c r="C59" s="375">
        <v>5666</v>
      </c>
    </row>
    <row r="60" ht="15.75" customHeight="1" spans="1:3">
      <c r="A60" s="371">
        <v>51102</v>
      </c>
      <c r="B60" s="374" t="s">
        <v>856</v>
      </c>
      <c r="C60" s="375"/>
    </row>
    <row r="61" ht="15.75" customHeight="1" spans="1:3">
      <c r="A61" s="376">
        <v>51103</v>
      </c>
      <c r="B61" s="374" t="s">
        <v>857</v>
      </c>
      <c r="C61" s="375">
        <v>43</v>
      </c>
    </row>
    <row r="62" ht="15.75" customHeight="1" spans="1:3">
      <c r="A62" s="371">
        <v>51104</v>
      </c>
      <c r="B62" s="374" t="s">
        <v>858</v>
      </c>
      <c r="C62" s="375"/>
    </row>
    <row r="63" ht="15.75" customHeight="1" spans="1:3">
      <c r="A63" s="376">
        <v>599</v>
      </c>
      <c r="B63" s="377" t="s">
        <v>859</v>
      </c>
      <c r="C63" s="373">
        <v>133</v>
      </c>
    </row>
    <row r="64" ht="15.75" customHeight="1" spans="1:3">
      <c r="A64" s="376">
        <v>59906</v>
      </c>
      <c r="B64" s="374" t="s">
        <v>860</v>
      </c>
      <c r="C64" s="375"/>
    </row>
    <row r="65" ht="15.75" customHeight="1" spans="1:3">
      <c r="A65" s="376">
        <v>59907</v>
      </c>
      <c r="B65" s="374" t="s">
        <v>861</v>
      </c>
      <c r="C65" s="375"/>
    </row>
    <row r="66" ht="15.75" customHeight="1" spans="1:3">
      <c r="A66" s="376">
        <v>59908</v>
      </c>
      <c r="B66" s="374" t="s">
        <v>862</v>
      </c>
      <c r="C66" s="375"/>
    </row>
    <row r="67" ht="15.75" customHeight="1" spans="1:3">
      <c r="A67" s="371">
        <v>59999</v>
      </c>
      <c r="B67" s="374" t="s">
        <v>863</v>
      </c>
      <c r="C67" s="375">
        <v>133</v>
      </c>
    </row>
    <row r="68" ht="24" customHeight="1" spans="1:3">
      <c r="A68" s="376"/>
      <c r="B68" s="380" t="s">
        <v>864</v>
      </c>
      <c r="C68" s="373">
        <f>SUM(C4,C9,C20,C28,C35,C39,C46,C49,C55,C58,C42,C63)</f>
        <v>225088</v>
      </c>
    </row>
    <row r="69" ht="15.75" customHeight="1" spans="1:1">
      <c r="A69" s="376"/>
    </row>
    <row r="70" ht="15.75" customHeight="1" spans="1:1">
      <c r="A70" s="376"/>
    </row>
    <row r="71" ht="15.75" customHeight="1" spans="1:1">
      <c r="A71" s="376"/>
    </row>
    <row r="72" ht="15.75" customHeight="1" spans="1:1">
      <c r="A72" s="376"/>
    </row>
    <row r="73" ht="15.75" customHeight="1" spans="1:1">
      <c r="A73" s="371"/>
    </row>
    <row r="74" ht="15.75" customHeight="1" spans="1:1">
      <c r="A74" s="376"/>
    </row>
    <row r="75" ht="15.75" customHeight="1" spans="1:1">
      <c r="A75" s="371"/>
    </row>
    <row r="76" ht="15.75" customHeight="1" spans="1:1">
      <c r="A76" s="376"/>
    </row>
    <row r="77" ht="15.75" customHeight="1" spans="1:1">
      <c r="A77" s="376"/>
    </row>
    <row r="78" ht="15.75" customHeight="1" spans="1:1">
      <c r="A78" s="376"/>
    </row>
    <row r="79" ht="30" customHeight="1" spans="1:1">
      <c r="A79" s="376"/>
    </row>
    <row r="80" spans="1:1">
      <c r="A80" s="376"/>
    </row>
    <row r="81" spans="1:1">
      <c r="A81" s="371"/>
    </row>
    <row r="82" spans="1:1">
      <c r="A82" s="376"/>
    </row>
    <row r="83" spans="1:1">
      <c r="A83" s="376"/>
    </row>
    <row r="84" spans="1:1">
      <c r="A84" s="376"/>
    </row>
    <row r="85" spans="1:1">
      <c r="A85" s="371"/>
    </row>
    <row r="86" spans="1:1">
      <c r="A86" s="376"/>
    </row>
    <row r="87" spans="1:1">
      <c r="A87" s="376"/>
    </row>
    <row r="88" spans="1:1">
      <c r="A88" s="371"/>
    </row>
    <row r="89" spans="1:1">
      <c r="A89" s="376"/>
    </row>
    <row r="90" spans="1:1">
      <c r="A90" s="376"/>
    </row>
    <row r="91" spans="1:1">
      <c r="A91" s="376"/>
    </row>
    <row r="92" spans="1:1">
      <c r="A92" s="376"/>
    </row>
    <row r="93" spans="1:1">
      <c r="A93" s="371"/>
    </row>
    <row r="94" spans="1:1">
      <c r="A94" s="376"/>
    </row>
    <row r="95" spans="1:1">
      <c r="A95" s="376"/>
    </row>
    <row r="96" spans="1:1">
      <c r="A96" s="376"/>
    </row>
    <row r="97" spans="1:1">
      <c r="A97" s="376"/>
    </row>
    <row r="98" spans="1:1">
      <c r="A98" s="376"/>
    </row>
    <row r="99" spans="1:1">
      <c r="A99" s="371"/>
    </row>
    <row r="100" spans="1:1">
      <c r="A100" s="376"/>
    </row>
    <row r="101" spans="1:1">
      <c r="A101" s="376"/>
    </row>
    <row r="102" spans="1:1">
      <c r="A102" s="376"/>
    </row>
    <row r="103" spans="1:1">
      <c r="A103" s="376"/>
    </row>
    <row r="104" spans="1:1">
      <c r="A104" s="371"/>
    </row>
    <row r="105" spans="1:1">
      <c r="A105" s="376"/>
    </row>
    <row r="106" spans="1:1">
      <c r="A106" s="376"/>
    </row>
    <row r="107" spans="1:1">
      <c r="A107" s="376"/>
    </row>
    <row r="108" spans="1:1">
      <c r="A108" s="376"/>
    </row>
    <row r="109" spans="1:1">
      <c r="A109" s="371"/>
    </row>
    <row r="110" spans="1:1">
      <c r="A110" s="376"/>
    </row>
    <row r="111" spans="1:1">
      <c r="A111" s="376"/>
    </row>
    <row r="112" spans="1:1">
      <c r="A112" s="376"/>
    </row>
    <row r="113" spans="1:1">
      <c r="A113" s="376"/>
    </row>
    <row r="114" spans="1:1">
      <c r="A114" s="371"/>
    </row>
    <row r="115" spans="1:1">
      <c r="A115" s="376"/>
    </row>
    <row r="116" spans="1:1">
      <c r="A116" s="376"/>
    </row>
    <row r="117" spans="1:1">
      <c r="A117" s="376"/>
    </row>
    <row r="118" spans="1:1">
      <c r="A118" s="376"/>
    </row>
    <row r="119" spans="1:1">
      <c r="A119" s="376"/>
    </row>
    <row r="120" spans="1:1">
      <c r="A120" s="371"/>
    </row>
    <row r="121" spans="1:1">
      <c r="A121" s="376"/>
    </row>
    <row r="122" spans="1:1">
      <c r="A122" s="371"/>
    </row>
    <row r="123" spans="1:1">
      <c r="A123" s="371"/>
    </row>
    <row r="124" spans="1:1">
      <c r="A124" s="376"/>
    </row>
    <row r="125" spans="1:1">
      <c r="A125" s="376"/>
    </row>
    <row r="126" spans="1:1">
      <c r="A126" s="376"/>
    </row>
    <row r="127" spans="1:1">
      <c r="A127" s="376"/>
    </row>
    <row r="128" spans="1:1">
      <c r="A128" s="371"/>
    </row>
    <row r="129" spans="1:1">
      <c r="A129" s="376"/>
    </row>
    <row r="130" spans="1:1">
      <c r="A130" s="376"/>
    </row>
    <row r="131" spans="1:1">
      <c r="A131" s="376"/>
    </row>
    <row r="132" spans="1:1">
      <c r="A132" s="371"/>
    </row>
    <row r="133" spans="1:1">
      <c r="A133" s="376"/>
    </row>
    <row r="134" spans="1:1">
      <c r="A134" s="376"/>
    </row>
    <row r="135" spans="1:1">
      <c r="A135" s="376"/>
    </row>
    <row r="136" spans="1:1">
      <c r="A136" s="376"/>
    </row>
    <row r="137" spans="1:1">
      <c r="A137" s="376"/>
    </row>
    <row r="138" spans="1:1">
      <c r="A138" s="371"/>
    </row>
    <row r="139" spans="1:1">
      <c r="A139" s="376"/>
    </row>
    <row r="140" spans="1:1">
      <c r="A140" s="376"/>
    </row>
    <row r="141" spans="1:1">
      <c r="A141" s="376"/>
    </row>
    <row r="142" spans="1:1">
      <c r="A142" s="376"/>
    </row>
    <row r="143" spans="1:1">
      <c r="A143" s="376"/>
    </row>
    <row r="144" spans="1:1">
      <c r="A144" s="376"/>
    </row>
    <row r="145" spans="1:1">
      <c r="A145" s="376"/>
    </row>
    <row r="146" spans="1:1">
      <c r="A146" s="376"/>
    </row>
    <row r="147" spans="1:1">
      <c r="A147" s="371"/>
    </row>
    <row r="148" spans="1:1">
      <c r="A148" s="376"/>
    </row>
    <row r="149" spans="1:1">
      <c r="A149" s="371"/>
    </row>
    <row r="150" spans="1:1">
      <c r="A150" s="371"/>
    </row>
    <row r="151" spans="1:1">
      <c r="A151" s="376"/>
    </row>
    <row r="152" spans="1:1">
      <c r="A152" s="376"/>
    </row>
    <row r="153" spans="1:1">
      <c r="A153" s="376"/>
    </row>
    <row r="154" spans="1:1">
      <c r="A154" s="371"/>
    </row>
    <row r="155" spans="1:1">
      <c r="A155" s="376"/>
    </row>
    <row r="156" spans="1:1">
      <c r="A156" s="376"/>
    </row>
    <row r="157" spans="1:1">
      <c r="A157" s="376"/>
    </row>
    <row r="158" spans="1:1">
      <c r="A158" s="376"/>
    </row>
    <row r="159" spans="1:1">
      <c r="A159" s="376"/>
    </row>
    <row r="160" spans="1:1">
      <c r="A160" s="371"/>
    </row>
    <row r="161" spans="1:1">
      <c r="A161" s="376"/>
    </row>
    <row r="162" spans="1:1">
      <c r="A162" s="376"/>
    </row>
    <row r="163" spans="1:1">
      <c r="A163" s="371"/>
    </row>
    <row r="164" spans="1:1">
      <c r="A164" s="376"/>
    </row>
    <row r="165" spans="1:1">
      <c r="A165" s="376"/>
    </row>
    <row r="166" spans="1:1">
      <c r="A166" s="371"/>
    </row>
    <row r="167" spans="1:1">
      <c r="A167" s="376"/>
    </row>
    <row r="168" spans="1:1">
      <c r="A168" s="371"/>
    </row>
    <row r="169" spans="1:1">
      <c r="A169" s="376"/>
    </row>
    <row r="170" spans="1:1">
      <c r="A170" s="371"/>
    </row>
    <row r="171" spans="1:1">
      <c r="A171" s="371"/>
    </row>
    <row r="172" spans="1:1">
      <c r="A172" s="376"/>
    </row>
    <row r="173" spans="1:1">
      <c r="A173" s="376"/>
    </row>
    <row r="174" spans="1:1">
      <c r="A174" s="371"/>
    </row>
    <row r="175" spans="1:1">
      <c r="A175" s="376"/>
    </row>
    <row r="176" spans="1:1">
      <c r="A176" s="371"/>
    </row>
    <row r="177" spans="1:1">
      <c r="A177" s="376"/>
    </row>
    <row r="178" spans="1:1">
      <c r="A178" s="376"/>
    </row>
    <row r="179" spans="1:1">
      <c r="A179" s="371"/>
    </row>
    <row r="180" spans="1:1">
      <c r="A180" s="376"/>
    </row>
    <row r="181" spans="1:1">
      <c r="A181" s="371"/>
    </row>
    <row r="182" spans="1:1">
      <c r="A182" s="371"/>
    </row>
    <row r="183" spans="1:1">
      <c r="A183" s="376"/>
    </row>
    <row r="184" spans="1:1">
      <c r="A184" s="376"/>
    </row>
    <row r="185" spans="1:1">
      <c r="A185" s="376"/>
    </row>
    <row r="186" spans="1:1">
      <c r="A186" s="376"/>
    </row>
    <row r="187" spans="1:1">
      <c r="A187" s="376"/>
    </row>
    <row r="188" spans="1:1">
      <c r="A188" s="371"/>
    </row>
    <row r="189" spans="1:1">
      <c r="A189" s="376"/>
    </row>
    <row r="190" spans="1:1">
      <c r="A190" s="376"/>
    </row>
    <row r="191" spans="1:1">
      <c r="A191" s="376"/>
    </row>
    <row r="192" spans="1:1">
      <c r="A192" s="371"/>
    </row>
    <row r="193" spans="1:1">
      <c r="A193" s="376"/>
    </row>
    <row r="194" spans="1:1">
      <c r="A194" s="376"/>
    </row>
    <row r="195" spans="1:1">
      <c r="A195" s="371"/>
    </row>
    <row r="196" spans="1:1">
      <c r="A196" s="376"/>
    </row>
    <row r="197" spans="1:1">
      <c r="A197" s="376"/>
    </row>
    <row r="198" spans="1:1">
      <c r="A198" s="371"/>
    </row>
    <row r="199" spans="1:1">
      <c r="A199" s="376"/>
    </row>
    <row r="200" spans="1:1">
      <c r="A200" s="376"/>
    </row>
    <row r="201" spans="1:1">
      <c r="A201" s="371"/>
    </row>
    <row r="202" spans="1:1">
      <c r="A202" s="376"/>
    </row>
    <row r="203" spans="1:1">
      <c r="A203" s="376"/>
    </row>
    <row r="204" spans="1:1">
      <c r="A204" s="371"/>
    </row>
    <row r="205" spans="1:1">
      <c r="A205" s="371"/>
    </row>
    <row r="206" spans="1:1">
      <c r="A206" s="376"/>
    </row>
    <row r="207" spans="1:1">
      <c r="A207" s="376"/>
    </row>
    <row r="208" spans="1:1">
      <c r="A208" s="376"/>
    </row>
    <row r="209" spans="1:1">
      <c r="A209" s="376"/>
    </row>
    <row r="210" spans="1:1">
      <c r="A210" s="376"/>
    </row>
    <row r="211" spans="1:1">
      <c r="A211" s="376"/>
    </row>
    <row r="212" spans="1:1">
      <c r="A212" s="376"/>
    </row>
    <row r="213" spans="1:1">
      <c r="A213" s="371"/>
    </row>
    <row r="214" spans="1:1">
      <c r="A214" s="376"/>
    </row>
    <row r="215" spans="1:1">
      <c r="A215" s="376"/>
    </row>
    <row r="216" spans="1:1">
      <c r="A216" s="376"/>
    </row>
    <row r="217" spans="1:1">
      <c r="A217" s="376"/>
    </row>
    <row r="218" spans="1:1">
      <c r="A218" s="371"/>
    </row>
    <row r="219" spans="1:1">
      <c r="A219" s="376"/>
    </row>
    <row r="220" spans="1:1">
      <c r="A220" s="376"/>
    </row>
    <row r="221" spans="1:1">
      <c r="A221" s="376"/>
    </row>
    <row r="222" spans="1:1">
      <c r="A222" s="376"/>
    </row>
    <row r="223" spans="1:1">
      <c r="A223" s="376"/>
    </row>
    <row r="224" spans="1:1">
      <c r="A224" s="371"/>
    </row>
    <row r="225" spans="1:1">
      <c r="A225" s="376"/>
    </row>
    <row r="226" spans="1:1">
      <c r="A226" s="371"/>
    </row>
    <row r="227" spans="1:1">
      <c r="A227" s="376"/>
    </row>
    <row r="228" spans="1:1">
      <c r="A228" s="376"/>
    </row>
    <row r="229" spans="1:1">
      <c r="A229" s="371"/>
    </row>
    <row r="230" spans="1:1">
      <c r="A230" s="376"/>
    </row>
    <row r="231" spans="1:1">
      <c r="A231" s="376"/>
    </row>
    <row r="232" spans="1:1">
      <c r="A232" s="376"/>
    </row>
    <row r="233" spans="1:1">
      <c r="A233" s="376"/>
    </row>
    <row r="234" spans="1:1">
      <c r="A234" s="376"/>
    </row>
    <row r="235" spans="1:1">
      <c r="A235" s="371"/>
    </row>
    <row r="236" spans="1:1">
      <c r="A236" s="376"/>
    </row>
    <row r="237" spans="1:1">
      <c r="A237" s="376"/>
    </row>
    <row r="238" spans="1:1">
      <c r="A238" s="376"/>
    </row>
    <row r="239" spans="1:1">
      <c r="A239" s="376"/>
    </row>
    <row r="240" spans="1:1">
      <c r="A240" s="376"/>
    </row>
    <row r="241" spans="1:1">
      <c r="A241" s="371"/>
    </row>
    <row r="242" spans="1:1">
      <c r="A242" s="376"/>
    </row>
    <row r="243" spans="1:1">
      <c r="A243" s="376"/>
    </row>
    <row r="244" spans="1:1">
      <c r="A244" s="376"/>
    </row>
    <row r="245" spans="1:1">
      <c r="A245" s="376"/>
    </row>
    <row r="246" spans="1:1">
      <c r="A246" s="376"/>
    </row>
    <row r="247" spans="1:1">
      <c r="A247" s="371"/>
    </row>
    <row r="248" spans="1:1">
      <c r="A248" s="376"/>
    </row>
    <row r="249" spans="1:1">
      <c r="A249" s="376"/>
    </row>
    <row r="250" spans="1:1">
      <c r="A250" s="376"/>
    </row>
    <row r="251" spans="1:1">
      <c r="A251" s="376"/>
    </row>
    <row r="252" spans="1:1">
      <c r="A252" s="376"/>
    </row>
    <row r="253" spans="1:1">
      <c r="A253" s="371"/>
    </row>
    <row r="254" spans="1:1">
      <c r="A254" s="376"/>
    </row>
    <row r="255" spans="1:1">
      <c r="A255" s="376"/>
    </row>
    <row r="256" spans="1:1">
      <c r="A256" s="371"/>
    </row>
    <row r="257" spans="1:1">
      <c r="A257" s="376"/>
    </row>
    <row r="258" spans="1:1">
      <c r="A258" s="376"/>
    </row>
    <row r="259" spans="1:1">
      <c r="A259" s="371"/>
    </row>
    <row r="260" spans="1:1">
      <c r="A260" s="376"/>
    </row>
    <row r="261" spans="1:1">
      <c r="A261" s="371"/>
    </row>
    <row r="262" spans="1:1">
      <c r="A262" s="376"/>
    </row>
    <row r="263" spans="1:1">
      <c r="A263" s="371"/>
    </row>
    <row r="264" spans="1:1">
      <c r="A264" s="376"/>
    </row>
    <row r="265" spans="1:1">
      <c r="A265" s="376"/>
    </row>
    <row r="266" spans="1:1">
      <c r="A266" s="376"/>
    </row>
    <row r="267" spans="1:1">
      <c r="A267" s="376"/>
    </row>
    <row r="268" spans="1:1">
      <c r="A268" s="371"/>
    </row>
    <row r="269" spans="1:1">
      <c r="A269" s="376"/>
    </row>
    <row r="270" spans="1:1">
      <c r="A270" s="371"/>
    </row>
    <row r="271" spans="1:1">
      <c r="A271" s="371"/>
    </row>
    <row r="272" spans="1:1">
      <c r="A272" s="376"/>
    </row>
    <row r="273" spans="1:1">
      <c r="A273" s="376"/>
    </row>
    <row r="274" spans="1:1">
      <c r="A274" s="376"/>
    </row>
    <row r="275" spans="1:1">
      <c r="A275" s="371"/>
    </row>
    <row r="276" spans="1:1">
      <c r="A276" s="376"/>
    </row>
    <row r="277" spans="1:1">
      <c r="A277" s="376"/>
    </row>
    <row r="278" spans="1:1">
      <c r="A278" s="371"/>
    </row>
    <row r="279" spans="1:1">
      <c r="A279" s="376"/>
    </row>
    <row r="280" spans="1:1">
      <c r="A280" s="376"/>
    </row>
    <row r="281" spans="1:1">
      <c r="A281" s="376"/>
    </row>
    <row r="282" spans="1:1">
      <c r="A282" s="371"/>
    </row>
    <row r="283" spans="1:1">
      <c r="A283" s="376"/>
    </row>
    <row r="284" spans="1:1">
      <c r="A284" s="376"/>
    </row>
    <row r="285" spans="1:1">
      <c r="A285" s="376"/>
    </row>
    <row r="286" spans="1:1">
      <c r="A286" s="376"/>
    </row>
    <row r="287" spans="1:1">
      <c r="A287" s="376"/>
    </row>
    <row r="288" spans="1:1">
      <c r="A288" s="376"/>
    </row>
    <row r="289" spans="1:1">
      <c r="A289" s="376"/>
    </row>
    <row r="290" spans="1:1">
      <c r="A290" s="376"/>
    </row>
    <row r="291" spans="1:1">
      <c r="A291" s="371"/>
    </row>
    <row r="292" spans="1:1">
      <c r="A292" s="376"/>
    </row>
    <row r="293" spans="1:1">
      <c r="A293" s="371"/>
    </row>
    <row r="294" spans="1:1">
      <c r="A294" s="376"/>
    </row>
    <row r="295" spans="1:1">
      <c r="A295" s="376"/>
    </row>
    <row r="296" spans="1:1">
      <c r="A296" s="376"/>
    </row>
    <row r="297" spans="1:1">
      <c r="A297" s="371"/>
    </row>
    <row r="298" spans="1:1">
      <c r="A298" s="376"/>
    </row>
    <row r="299" spans="1:1">
      <c r="A299" s="376"/>
    </row>
    <row r="300" spans="1:1">
      <c r="A300" s="376"/>
    </row>
    <row r="301" spans="1:1">
      <c r="A301" s="371"/>
    </row>
    <row r="302" spans="1:1">
      <c r="A302" s="376"/>
    </row>
    <row r="303" spans="1:1">
      <c r="A303" s="371"/>
    </row>
    <row r="304" spans="1:1">
      <c r="A304" s="376"/>
    </row>
    <row r="305" spans="1:1">
      <c r="A305" s="371"/>
    </row>
    <row r="306" spans="1:1">
      <c r="A306" s="376"/>
    </row>
    <row r="307" spans="1:1">
      <c r="A307" s="376"/>
    </row>
    <row r="308" spans="1:1">
      <c r="A308" s="376"/>
    </row>
    <row r="309" spans="1:1">
      <c r="A309" s="376"/>
    </row>
    <row r="310" spans="1:1">
      <c r="A310" s="376"/>
    </row>
    <row r="311" spans="1:1">
      <c r="A311" s="371"/>
    </row>
    <row r="312" spans="1:1">
      <c r="A312" s="376"/>
    </row>
    <row r="313" spans="1:1">
      <c r="A313" s="371"/>
    </row>
    <row r="314" spans="1:1">
      <c r="A314" s="376"/>
    </row>
    <row r="315" spans="1:1">
      <c r="A315" s="371"/>
    </row>
    <row r="316" spans="1:1">
      <c r="A316" s="371"/>
    </row>
    <row r="317" spans="1:1">
      <c r="A317" s="376"/>
    </row>
    <row r="318" spans="1:1">
      <c r="A318" s="376"/>
    </row>
    <row r="319" spans="1:1">
      <c r="A319" s="376"/>
    </row>
    <row r="320" spans="1:1">
      <c r="A320" s="371"/>
    </row>
    <row r="321" spans="1:1">
      <c r="A321" s="376"/>
    </row>
    <row r="322" spans="1:1">
      <c r="A322" s="376"/>
    </row>
    <row r="323" spans="1:1">
      <c r="A323" s="371"/>
    </row>
    <row r="324" spans="1:1">
      <c r="A324" s="376"/>
    </row>
    <row r="325" spans="1:1">
      <c r="A325" s="371"/>
    </row>
    <row r="326" spans="1:1">
      <c r="A326" s="376"/>
    </row>
    <row r="327" spans="1:1">
      <c r="A327" s="376"/>
    </row>
    <row r="328" spans="1:1">
      <c r="A328" s="371"/>
    </row>
    <row r="329" spans="1:1">
      <c r="A329" s="376"/>
    </row>
    <row r="330" spans="1:1">
      <c r="A330" s="371"/>
    </row>
    <row r="331" spans="1:1">
      <c r="A331" s="371"/>
    </row>
    <row r="332" spans="1:1">
      <c r="A332" s="376"/>
    </row>
    <row r="333" spans="1:1">
      <c r="A333" s="376"/>
    </row>
    <row r="334" spans="1:1">
      <c r="A334" s="376"/>
    </row>
    <row r="335" spans="1:1">
      <c r="A335" s="371"/>
    </row>
    <row r="336" spans="1:1">
      <c r="A336" s="376"/>
    </row>
    <row r="337" spans="1:1">
      <c r="A337" s="371"/>
    </row>
    <row r="338" spans="1:1">
      <c r="A338" s="376"/>
    </row>
    <row r="339" spans="1:1">
      <c r="A339" s="371"/>
    </row>
    <row r="340" spans="1:1">
      <c r="A340" s="376"/>
    </row>
    <row r="341" spans="1:1">
      <c r="A341" s="371"/>
    </row>
    <row r="342" spans="1:1">
      <c r="A342" s="376"/>
    </row>
    <row r="343" spans="1:1">
      <c r="A343" s="371"/>
    </row>
    <row r="344" spans="1:1">
      <c r="A344" s="376"/>
    </row>
    <row r="345" spans="1:1">
      <c r="A345" s="371"/>
    </row>
    <row r="346" spans="1:1">
      <c r="A346" s="371"/>
    </row>
    <row r="347" spans="1:1">
      <c r="A347" s="376"/>
    </row>
    <row r="348" spans="1:1">
      <c r="A348" s="376"/>
    </row>
    <row r="349" spans="1:1">
      <c r="A349" s="376"/>
    </row>
    <row r="350" spans="1:1">
      <c r="A350" s="376"/>
    </row>
    <row r="351" spans="1:1">
      <c r="A351" s="376"/>
    </row>
    <row r="352" spans="1:1">
      <c r="A352" s="376"/>
    </row>
    <row r="353" spans="1:1">
      <c r="A353" s="376"/>
    </row>
    <row r="354" spans="1:1">
      <c r="A354" s="376"/>
    </row>
    <row r="355" spans="1:1">
      <c r="A355" s="376"/>
    </row>
    <row r="356" spans="1:1">
      <c r="A356" s="376"/>
    </row>
    <row r="357" spans="1:1">
      <c r="A357" s="376"/>
    </row>
    <row r="358" spans="1:1">
      <c r="A358" s="376"/>
    </row>
    <row r="359" spans="1:1">
      <c r="A359" s="376"/>
    </row>
    <row r="360" spans="1:1">
      <c r="A360" s="376"/>
    </row>
    <row r="361" spans="1:1">
      <c r="A361" s="376"/>
    </row>
    <row r="362" spans="1:1">
      <c r="A362" s="371"/>
    </row>
    <row r="363" spans="1:1">
      <c r="A363" s="376"/>
    </row>
    <row r="364" spans="1:1">
      <c r="A364" s="376"/>
    </row>
    <row r="365" spans="1:1">
      <c r="A365" s="376"/>
    </row>
    <row r="366" spans="1:1">
      <c r="A366" s="376"/>
    </row>
    <row r="367" spans="1:1">
      <c r="A367" s="376"/>
    </row>
    <row r="368" spans="1:1">
      <c r="A368" s="376"/>
    </row>
    <row r="369" spans="1:1">
      <c r="A369" s="376"/>
    </row>
    <row r="370" spans="1:1">
      <c r="A370" s="376"/>
    </row>
    <row r="371" spans="1:1">
      <c r="A371" s="376"/>
    </row>
    <row r="372" spans="1:1">
      <c r="A372" s="376"/>
    </row>
    <row r="373" spans="1:1">
      <c r="A373" s="376"/>
    </row>
    <row r="374" spans="1:1">
      <c r="A374" s="371"/>
    </row>
    <row r="375" spans="1:1">
      <c r="A375" s="376"/>
    </row>
    <row r="376" spans="1:1">
      <c r="A376" s="376"/>
    </row>
    <row r="377" spans="1:1">
      <c r="A377" s="376"/>
    </row>
    <row r="378" spans="1:1">
      <c r="A378" s="376"/>
    </row>
    <row r="379" spans="1:1">
      <c r="A379" s="376"/>
    </row>
    <row r="380" spans="1:1">
      <c r="A380" s="376"/>
    </row>
    <row r="381" spans="1:1">
      <c r="A381" s="376"/>
    </row>
    <row r="382" spans="1:1">
      <c r="A382" s="376"/>
    </row>
    <row r="383" spans="1:1">
      <c r="A383" s="371"/>
    </row>
    <row r="384" spans="1:1">
      <c r="A384" s="376"/>
    </row>
    <row r="385" spans="1:1">
      <c r="A385" s="376"/>
    </row>
    <row r="386" spans="1:1">
      <c r="A386" s="376"/>
    </row>
    <row r="387" spans="1:1">
      <c r="A387" s="376"/>
    </row>
    <row r="388" spans="1:1">
      <c r="A388" s="371"/>
    </row>
    <row r="389" spans="1:1">
      <c r="A389" s="376"/>
    </row>
    <row r="390" spans="1:1">
      <c r="A390" s="376"/>
    </row>
    <row r="391" spans="1:1">
      <c r="A391" s="376"/>
    </row>
    <row r="392" spans="1:1">
      <c r="A392" s="376"/>
    </row>
    <row r="393" spans="1:1">
      <c r="A393" s="371"/>
    </row>
    <row r="394" spans="1:1">
      <c r="A394" s="376"/>
    </row>
    <row r="395" spans="1:1">
      <c r="A395" s="376"/>
    </row>
    <row r="396" spans="1:1">
      <c r="A396" s="371"/>
    </row>
    <row r="397" spans="1:1">
      <c r="A397" s="376"/>
    </row>
    <row r="398" spans="1:1">
      <c r="A398" s="371"/>
    </row>
    <row r="399" spans="1:1">
      <c r="A399" s="371"/>
    </row>
    <row r="400" spans="1:1">
      <c r="A400" s="376"/>
    </row>
    <row r="401" spans="1:1">
      <c r="A401" s="376"/>
    </row>
    <row r="402" spans="1:1">
      <c r="A402" s="376"/>
    </row>
    <row r="403" spans="1:1">
      <c r="A403" s="376"/>
    </row>
    <row r="404" spans="1:1">
      <c r="A404" s="376"/>
    </row>
    <row r="405" spans="1:1">
      <c r="A405" s="376"/>
    </row>
    <row r="406" spans="1:1">
      <c r="A406" s="376"/>
    </row>
    <row r="407" spans="1:1">
      <c r="A407" s="376"/>
    </row>
    <row r="408" spans="1:1">
      <c r="A408" s="371"/>
    </row>
    <row r="409" spans="1:1">
      <c r="A409" s="376"/>
    </row>
    <row r="410" spans="1:1">
      <c r="A410" s="371"/>
    </row>
    <row r="411" spans="1:1">
      <c r="A411" s="376"/>
    </row>
    <row r="412" spans="1:1">
      <c r="A412" s="371"/>
    </row>
    <row r="413" spans="1:1">
      <c r="A413" s="371"/>
    </row>
    <row r="414" spans="1:1">
      <c r="A414" s="376"/>
    </row>
    <row r="415" spans="1:1">
      <c r="A415" s="371"/>
    </row>
    <row r="416" spans="1:1">
      <c r="A416" s="371"/>
    </row>
    <row r="417" spans="1:1">
      <c r="A417" s="376"/>
    </row>
    <row r="418" spans="1:1">
      <c r="A418" s="376"/>
    </row>
    <row r="419" spans="1:1">
      <c r="A419" s="376"/>
    </row>
    <row r="420" spans="1:1">
      <c r="A420" s="371"/>
    </row>
    <row r="421" spans="1:1">
      <c r="A421" s="371"/>
    </row>
    <row r="422" spans="1:1">
      <c r="A422" s="376"/>
    </row>
    <row r="423" spans="1:1">
      <c r="A423" s="371"/>
    </row>
    <row r="424" spans="1:1">
      <c r="A424" s="371"/>
    </row>
    <row r="425" spans="1:1">
      <c r="A425" s="376"/>
    </row>
    <row r="426" spans="1:1">
      <c r="A426" s="376"/>
    </row>
    <row r="427" spans="1:1">
      <c r="A427" s="376"/>
    </row>
    <row r="428" spans="1:1">
      <c r="A428" s="376"/>
    </row>
    <row r="429" spans="1:1">
      <c r="A429" s="376"/>
    </row>
    <row r="430" spans="1:1">
      <c r="A430" s="371"/>
    </row>
    <row r="431" spans="1:1">
      <c r="A431" s="376"/>
    </row>
    <row r="432" spans="1:1">
      <c r="A432" s="376"/>
    </row>
    <row r="433" spans="1:1">
      <c r="A433" s="371"/>
    </row>
    <row r="434" spans="1:1">
      <c r="A434" s="371"/>
    </row>
    <row r="435" spans="1:1">
      <c r="A435" s="376"/>
    </row>
    <row r="436" spans="1:1">
      <c r="A436" s="376"/>
    </row>
    <row r="437" spans="1:1">
      <c r="A437" s="376"/>
    </row>
    <row r="438" spans="1:1">
      <c r="A438" s="376"/>
    </row>
    <row r="439" spans="1:1">
      <c r="A439" s="376"/>
    </row>
    <row r="440" spans="1:1">
      <c r="A440" s="371"/>
    </row>
    <row r="441" spans="1:1">
      <c r="A441" s="376"/>
    </row>
    <row r="442" spans="1:1">
      <c r="A442" s="371"/>
    </row>
    <row r="443" spans="1:1">
      <c r="A443" s="371"/>
    </row>
    <row r="444" spans="1:1">
      <c r="A444" s="376"/>
    </row>
    <row r="445" spans="1:1">
      <c r="A445" s="371"/>
    </row>
    <row r="446" spans="1:1">
      <c r="A446" s="376"/>
    </row>
    <row r="447" spans="1:1">
      <c r="A447" s="376"/>
    </row>
    <row r="448" spans="1:1">
      <c r="A448" s="371"/>
    </row>
    <row r="449" spans="1:1">
      <c r="A449" s="371"/>
    </row>
    <row r="450" spans="1:1">
      <c r="A450" s="376"/>
    </row>
    <row r="451" spans="1:1">
      <c r="A451" s="376"/>
    </row>
    <row r="452" spans="1:1">
      <c r="A452" s="376"/>
    </row>
    <row r="453" spans="1:1">
      <c r="A453" s="376"/>
    </row>
    <row r="454" spans="1:1">
      <c r="A454" s="376"/>
    </row>
    <row r="455" spans="1:1">
      <c r="A455" s="376"/>
    </row>
    <row r="456" spans="1:1">
      <c r="A456" s="371"/>
    </row>
    <row r="457" spans="1:1">
      <c r="A457" s="376"/>
    </row>
    <row r="458" spans="1:1">
      <c r="A458" s="376"/>
    </row>
    <row r="459" spans="1:1">
      <c r="A459" s="371"/>
    </row>
    <row r="460" spans="1:1">
      <c r="A460" s="376"/>
    </row>
    <row r="461" spans="1:1">
      <c r="A461" s="371"/>
    </row>
    <row r="462" spans="1:1">
      <c r="A462" s="376"/>
    </row>
    <row r="463" spans="1:1">
      <c r="A463" s="376"/>
    </row>
    <row r="464" spans="1:1">
      <c r="A464" s="376"/>
    </row>
    <row r="465" spans="1:1">
      <c r="A465" s="371"/>
    </row>
    <row r="466" spans="1:1">
      <c r="A466" s="376"/>
    </row>
    <row r="467" spans="1:1">
      <c r="A467" s="371"/>
    </row>
    <row r="468" spans="1:1">
      <c r="A468" s="376"/>
    </row>
    <row r="469" spans="1:1">
      <c r="A469" s="376"/>
    </row>
    <row r="470" spans="1:1">
      <c r="A470" s="371"/>
    </row>
    <row r="471" spans="1:1">
      <c r="A471" s="371"/>
    </row>
    <row r="472" spans="1:1">
      <c r="A472" s="371"/>
    </row>
    <row r="473" spans="1:1">
      <c r="A473" s="381"/>
    </row>
    <row r="474" spans="1:1">
      <c r="A474" s="376"/>
    </row>
    <row r="475" spans="1:1">
      <c r="A475" s="371"/>
    </row>
    <row r="476" spans="1:1">
      <c r="A476" s="371"/>
    </row>
    <row r="477" spans="1:1">
      <c r="A477" s="376"/>
    </row>
    <row r="478" spans="1:1">
      <c r="A478" s="376"/>
    </row>
    <row r="479" spans="1:1">
      <c r="A479" s="371"/>
    </row>
    <row r="480" spans="1:1">
      <c r="A480" s="371"/>
    </row>
    <row r="481" spans="1:1">
      <c r="A481" s="382"/>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B13" sqref="B13"/>
    </sheetView>
  </sheetViews>
  <sheetFormatPr defaultColWidth="9" defaultRowHeight="13.8" outlineLevelCol="2"/>
  <cols>
    <col min="1" max="1" width="7.66666666666667" style="361" hidden="1" customWidth="1"/>
    <col min="2" max="2" width="52" style="362" customWidth="1"/>
    <col min="3" max="3" width="59.3333333333333" style="363" customWidth="1"/>
    <col min="4" max="4" width="3.77777777777778" style="362" customWidth="1"/>
    <col min="5" max="16384" width="9" style="362"/>
  </cols>
  <sheetData>
    <row r="1" ht="22.8" spans="1:3">
      <c r="A1" s="364"/>
      <c r="B1" s="365" t="s">
        <v>803</v>
      </c>
      <c r="C1" s="365"/>
    </row>
    <row r="2" ht="20.25" customHeight="1" spans="1:3">
      <c r="A2" s="364"/>
      <c r="B2" s="366"/>
      <c r="C2" s="367" t="s">
        <v>779</v>
      </c>
    </row>
    <row r="3" s="360" customFormat="1" ht="28.95" customHeight="1" spans="1:3">
      <c r="A3" s="368" t="s">
        <v>804</v>
      </c>
      <c r="B3" s="369" t="s">
        <v>805</v>
      </c>
      <c r="C3" s="370" t="s">
        <v>781</v>
      </c>
    </row>
    <row r="4" ht="15.75" customHeight="1" spans="1:3">
      <c r="A4" s="371">
        <v>501</v>
      </c>
      <c r="B4" s="372" t="s">
        <v>806</v>
      </c>
      <c r="C4" s="373">
        <f>SUM(C5:C8)</f>
        <v>20194</v>
      </c>
    </row>
    <row r="5" ht="15.75" customHeight="1" spans="1:3">
      <c r="A5" s="371">
        <v>50101</v>
      </c>
      <c r="B5" s="374" t="s">
        <v>807</v>
      </c>
      <c r="C5" s="375">
        <v>15614</v>
      </c>
    </row>
    <row r="6" ht="15.75" customHeight="1" spans="1:3">
      <c r="A6" s="376">
        <v>50102</v>
      </c>
      <c r="B6" s="374" t="s">
        <v>808</v>
      </c>
      <c r="C6" s="375">
        <v>2450</v>
      </c>
    </row>
    <row r="7" ht="15.75" customHeight="1" spans="1:3">
      <c r="A7" s="376">
        <v>50103</v>
      </c>
      <c r="B7" s="374" t="s">
        <v>809</v>
      </c>
      <c r="C7" s="375">
        <v>2040</v>
      </c>
    </row>
    <row r="8" ht="15.75" customHeight="1" spans="1:3">
      <c r="A8" s="376">
        <v>50199</v>
      </c>
      <c r="B8" s="374" t="s">
        <v>810</v>
      </c>
      <c r="C8" s="375">
        <v>90</v>
      </c>
    </row>
    <row r="9" ht="15.75" customHeight="1" spans="1:3">
      <c r="A9" s="376">
        <v>502</v>
      </c>
      <c r="B9" s="377" t="s">
        <v>811</v>
      </c>
      <c r="C9" s="373">
        <f>SUM(C10:C19)</f>
        <v>3181</v>
      </c>
    </row>
    <row r="10" ht="15.75" customHeight="1" spans="1:3">
      <c r="A10" s="376">
        <v>50201</v>
      </c>
      <c r="B10" s="374" t="s">
        <v>812</v>
      </c>
      <c r="C10" s="375">
        <v>2290</v>
      </c>
    </row>
    <row r="11" ht="15.75" customHeight="1" spans="1:3">
      <c r="A11" s="376">
        <v>50202</v>
      </c>
      <c r="B11" s="378" t="s">
        <v>813</v>
      </c>
      <c r="C11" s="375">
        <v>1</v>
      </c>
    </row>
    <row r="12" ht="15.75" customHeight="1" spans="1:3">
      <c r="A12" s="376">
        <v>50203</v>
      </c>
      <c r="B12" s="374" t="s">
        <v>814</v>
      </c>
      <c r="C12" s="375">
        <v>31</v>
      </c>
    </row>
    <row r="13" ht="15.75" customHeight="1" spans="1:3">
      <c r="A13" s="376">
        <v>50204</v>
      </c>
      <c r="B13" s="374" t="s">
        <v>815</v>
      </c>
      <c r="C13" s="375">
        <v>0</v>
      </c>
    </row>
    <row r="14" ht="15.75" customHeight="1" spans="1:3">
      <c r="A14" s="371">
        <v>50205</v>
      </c>
      <c r="B14" s="374" t="s">
        <v>816</v>
      </c>
      <c r="C14" s="375">
        <v>45</v>
      </c>
    </row>
    <row r="15" ht="15.75" customHeight="1" spans="1:3">
      <c r="A15" s="376">
        <v>50206</v>
      </c>
      <c r="B15" s="374" t="s">
        <v>817</v>
      </c>
      <c r="C15" s="375">
        <v>159</v>
      </c>
    </row>
    <row r="16" ht="15.75" customHeight="1" spans="1:3">
      <c r="A16" s="376">
        <v>50207</v>
      </c>
      <c r="B16" s="374" t="s">
        <v>818</v>
      </c>
      <c r="C16" s="375"/>
    </row>
    <row r="17" ht="15.75" customHeight="1" spans="1:3">
      <c r="A17" s="376">
        <v>50208</v>
      </c>
      <c r="B17" s="374" t="s">
        <v>819</v>
      </c>
      <c r="C17" s="375">
        <v>517</v>
      </c>
    </row>
    <row r="18" ht="15.75" customHeight="1" spans="1:3">
      <c r="A18" s="376">
        <v>50209</v>
      </c>
      <c r="B18" s="374" t="s">
        <v>820</v>
      </c>
      <c r="C18" s="375">
        <v>6</v>
      </c>
    </row>
    <row r="19" ht="15.75" customHeight="1" spans="1:3">
      <c r="A19" s="376">
        <v>50299</v>
      </c>
      <c r="B19" s="374" t="s">
        <v>821</v>
      </c>
      <c r="C19" s="375">
        <v>132</v>
      </c>
    </row>
    <row r="20" ht="15.75" customHeight="1" spans="1:3">
      <c r="A20" s="376">
        <v>503</v>
      </c>
      <c r="B20" s="377" t="s">
        <v>822</v>
      </c>
      <c r="C20" s="373">
        <f>SUM(C21:C27)</f>
        <v>0</v>
      </c>
    </row>
    <row r="21" ht="15.75" customHeight="1" spans="1:3">
      <c r="A21" s="376">
        <v>50301</v>
      </c>
      <c r="B21" s="374" t="s">
        <v>823</v>
      </c>
      <c r="C21" s="375"/>
    </row>
    <row r="22" ht="15.75" customHeight="1" spans="1:3">
      <c r="A22" s="371">
        <v>50302</v>
      </c>
      <c r="B22" s="374" t="s">
        <v>824</v>
      </c>
      <c r="C22" s="375"/>
    </row>
    <row r="23" ht="15.75" customHeight="1" spans="1:3">
      <c r="A23" s="376">
        <v>50303</v>
      </c>
      <c r="B23" s="374" t="s">
        <v>825</v>
      </c>
      <c r="C23" s="375"/>
    </row>
    <row r="24" ht="15.75" customHeight="1" spans="1:3">
      <c r="A24" s="376">
        <v>50305</v>
      </c>
      <c r="B24" s="374" t="s">
        <v>826</v>
      </c>
      <c r="C24" s="375"/>
    </row>
    <row r="25" ht="15.75" customHeight="1" spans="1:3">
      <c r="A25" s="376">
        <v>50306</v>
      </c>
      <c r="B25" s="374" t="s">
        <v>827</v>
      </c>
      <c r="C25" s="375"/>
    </row>
    <row r="26" ht="15.75" customHeight="1" spans="1:3">
      <c r="A26" s="376">
        <v>50307</v>
      </c>
      <c r="B26" s="374" t="s">
        <v>828</v>
      </c>
      <c r="C26" s="375"/>
    </row>
    <row r="27" ht="15.75" customHeight="1" spans="1:3">
      <c r="A27" s="376">
        <v>50399</v>
      </c>
      <c r="B27" s="374" t="s">
        <v>829</v>
      </c>
      <c r="C27" s="375"/>
    </row>
    <row r="28" ht="15.75" customHeight="1" spans="1:3">
      <c r="A28" s="376">
        <v>504</v>
      </c>
      <c r="B28" s="377" t="s">
        <v>830</v>
      </c>
      <c r="C28" s="373">
        <f>SUM(C29:C34)</f>
        <v>0</v>
      </c>
    </row>
    <row r="29" ht="15.75" customHeight="1" spans="1:3">
      <c r="A29" s="376">
        <v>50401</v>
      </c>
      <c r="B29" s="374" t="s">
        <v>823</v>
      </c>
      <c r="C29" s="375"/>
    </row>
    <row r="30" ht="15.75" customHeight="1" spans="1:3">
      <c r="A30" s="376">
        <v>50402</v>
      </c>
      <c r="B30" s="374" t="s">
        <v>824</v>
      </c>
      <c r="C30" s="375"/>
    </row>
    <row r="31" ht="15.75" customHeight="1" spans="1:3">
      <c r="A31" s="376">
        <v>50403</v>
      </c>
      <c r="B31" s="374" t="s">
        <v>825</v>
      </c>
      <c r="C31" s="375"/>
    </row>
    <row r="32" ht="15.75" customHeight="1" spans="1:3">
      <c r="A32" s="371">
        <v>50404</v>
      </c>
      <c r="B32" s="374" t="s">
        <v>827</v>
      </c>
      <c r="C32" s="375"/>
    </row>
    <row r="33" ht="15.75" customHeight="1" spans="1:3">
      <c r="A33" s="376">
        <v>50405</v>
      </c>
      <c r="B33" s="374" t="s">
        <v>828</v>
      </c>
      <c r="C33" s="375"/>
    </row>
    <row r="34" ht="15.75" customHeight="1" spans="1:3">
      <c r="A34" s="376">
        <v>50499</v>
      </c>
      <c r="B34" s="374" t="s">
        <v>829</v>
      </c>
      <c r="C34" s="375"/>
    </row>
    <row r="35" ht="15.75" customHeight="1" spans="1:3">
      <c r="A35" s="376">
        <v>505</v>
      </c>
      <c r="B35" s="377" t="s">
        <v>831</v>
      </c>
      <c r="C35" s="373">
        <f>SUM(C36:C38)</f>
        <v>41169</v>
      </c>
    </row>
    <row r="36" ht="15.75" customHeight="1" spans="1:3">
      <c r="A36" s="376">
        <v>50501</v>
      </c>
      <c r="B36" s="374" t="s">
        <v>832</v>
      </c>
      <c r="C36" s="375">
        <v>39453</v>
      </c>
    </row>
    <row r="37" ht="15.75" customHeight="1" spans="1:3">
      <c r="A37" s="376">
        <v>50502</v>
      </c>
      <c r="B37" s="374" t="s">
        <v>833</v>
      </c>
      <c r="C37" s="375">
        <v>1716</v>
      </c>
    </row>
    <row r="38" ht="15.75" customHeight="1" spans="1:3">
      <c r="A38" s="371">
        <v>50599</v>
      </c>
      <c r="B38" s="374" t="s">
        <v>834</v>
      </c>
      <c r="C38" s="375"/>
    </row>
    <row r="39" ht="15.75" customHeight="1" spans="1:3">
      <c r="A39" s="376">
        <v>506</v>
      </c>
      <c r="B39" s="377" t="s">
        <v>835</v>
      </c>
      <c r="C39" s="373">
        <f>SUM(C40:C41)</f>
        <v>0</v>
      </c>
    </row>
    <row r="40" ht="15.75" customHeight="1" spans="1:3">
      <c r="A40" s="376">
        <v>50601</v>
      </c>
      <c r="B40" s="374" t="s">
        <v>836</v>
      </c>
      <c r="C40" s="375"/>
    </row>
    <row r="41" ht="15.75" customHeight="1" spans="1:3">
      <c r="A41" s="376">
        <v>50602</v>
      </c>
      <c r="B41" s="374" t="s">
        <v>837</v>
      </c>
      <c r="C41" s="375"/>
    </row>
    <row r="42" ht="15.75" customHeight="1" spans="1:3">
      <c r="A42" s="376">
        <v>507</v>
      </c>
      <c r="B42" s="377" t="s">
        <v>838</v>
      </c>
      <c r="C42" s="373">
        <f>SUM(C43:C45)</f>
        <v>0</v>
      </c>
    </row>
    <row r="43" ht="15.75" customHeight="1" spans="1:3">
      <c r="A43" s="376">
        <v>50701</v>
      </c>
      <c r="B43" s="374" t="s">
        <v>839</v>
      </c>
      <c r="C43" s="375"/>
    </row>
    <row r="44" ht="15.75" customHeight="1" spans="1:3">
      <c r="A44" s="376">
        <v>50702</v>
      </c>
      <c r="B44" s="378" t="s">
        <v>840</v>
      </c>
      <c r="C44" s="375"/>
    </row>
    <row r="45" ht="15.75" customHeight="1" spans="1:3">
      <c r="A45" s="371">
        <v>50799</v>
      </c>
      <c r="B45" s="374" t="s">
        <v>841</v>
      </c>
      <c r="C45" s="375"/>
    </row>
    <row r="46" ht="15.75" customHeight="1" spans="1:3">
      <c r="A46" s="376">
        <v>508</v>
      </c>
      <c r="B46" s="377" t="s">
        <v>842</v>
      </c>
      <c r="C46" s="373"/>
    </row>
    <row r="47" ht="15.75" customHeight="1" spans="1:3">
      <c r="A47" s="376">
        <v>50801</v>
      </c>
      <c r="B47" s="374" t="s">
        <v>843</v>
      </c>
      <c r="C47" s="375"/>
    </row>
    <row r="48" ht="15.75" customHeight="1" spans="1:3">
      <c r="A48" s="376">
        <v>50802</v>
      </c>
      <c r="B48" s="374" t="s">
        <v>844</v>
      </c>
      <c r="C48" s="375"/>
    </row>
    <row r="49" ht="15.75" customHeight="1" spans="1:3">
      <c r="A49" s="376">
        <v>509</v>
      </c>
      <c r="B49" s="377" t="s">
        <v>845</v>
      </c>
      <c r="C49" s="373">
        <f>SUM(C50:C54)</f>
        <v>2163</v>
      </c>
    </row>
    <row r="50" ht="15.75" customHeight="1" spans="1:3">
      <c r="A50" s="376">
        <v>50901</v>
      </c>
      <c r="B50" s="374" t="s">
        <v>846</v>
      </c>
      <c r="C50" s="375">
        <v>648</v>
      </c>
    </row>
    <row r="51" ht="15.75" customHeight="1" spans="1:3">
      <c r="A51" s="376">
        <v>50902</v>
      </c>
      <c r="B51" s="374" t="s">
        <v>847</v>
      </c>
      <c r="C51" s="375"/>
    </row>
    <row r="52" ht="15.75" customHeight="1" spans="1:3">
      <c r="A52" s="376">
        <v>50903</v>
      </c>
      <c r="B52" s="374" t="s">
        <v>848</v>
      </c>
      <c r="C52" s="375"/>
    </row>
    <row r="53" ht="15.75" customHeight="1" spans="1:3">
      <c r="A53" s="371">
        <v>50905</v>
      </c>
      <c r="B53" s="374" t="s">
        <v>849</v>
      </c>
      <c r="C53" s="375">
        <v>639</v>
      </c>
    </row>
    <row r="54" ht="15.75" customHeight="1" spans="1:3">
      <c r="A54" s="376">
        <v>50999</v>
      </c>
      <c r="B54" s="374" t="s">
        <v>850</v>
      </c>
      <c r="C54" s="375">
        <v>876</v>
      </c>
    </row>
    <row r="55" ht="15.75" customHeight="1" spans="1:3">
      <c r="A55" s="371">
        <v>510</v>
      </c>
      <c r="B55" s="377" t="s">
        <v>851</v>
      </c>
      <c r="C55" s="379"/>
    </row>
    <row r="56" ht="15.75" customHeight="1" spans="1:3">
      <c r="A56" s="376">
        <v>51002</v>
      </c>
      <c r="B56" s="374" t="s">
        <v>852</v>
      </c>
      <c r="C56" s="375"/>
    </row>
    <row r="57" ht="15.75" customHeight="1" spans="1:3">
      <c r="A57" s="376">
        <v>51003</v>
      </c>
      <c r="B57" s="374" t="s">
        <v>853</v>
      </c>
      <c r="C57" s="375"/>
    </row>
    <row r="58" ht="15.75" customHeight="1" spans="1:3">
      <c r="A58" s="376">
        <v>511</v>
      </c>
      <c r="B58" s="377" t="s">
        <v>854</v>
      </c>
      <c r="C58" s="373">
        <f>SUM(C59:C62)</f>
        <v>0</v>
      </c>
    </row>
    <row r="59" ht="15.75" customHeight="1" spans="1:3">
      <c r="A59" s="376">
        <v>51101</v>
      </c>
      <c r="B59" s="374" t="s">
        <v>855</v>
      </c>
      <c r="C59" s="375"/>
    </row>
    <row r="60" ht="15.75" customHeight="1" spans="1:3">
      <c r="A60" s="371">
        <v>51102</v>
      </c>
      <c r="B60" s="374" t="s">
        <v>856</v>
      </c>
      <c r="C60" s="375"/>
    </row>
    <row r="61" ht="15.75" customHeight="1" spans="1:3">
      <c r="A61" s="376">
        <v>51103</v>
      </c>
      <c r="B61" s="374" t="s">
        <v>857</v>
      </c>
      <c r="C61" s="375"/>
    </row>
    <row r="62" ht="15.75" customHeight="1" spans="1:3">
      <c r="A62" s="371">
        <v>51104</v>
      </c>
      <c r="B62" s="374" t="s">
        <v>858</v>
      </c>
      <c r="C62" s="375"/>
    </row>
    <row r="63" ht="15.75" customHeight="1" spans="1:3">
      <c r="A63" s="376">
        <v>599</v>
      </c>
      <c r="B63" s="377" t="s">
        <v>859</v>
      </c>
      <c r="C63" s="373">
        <f>SUM(C64:C67)</f>
        <v>0</v>
      </c>
    </row>
    <row r="64" ht="15.75" customHeight="1" spans="1:3">
      <c r="A64" s="376">
        <v>59906</v>
      </c>
      <c r="B64" s="374" t="s">
        <v>860</v>
      </c>
      <c r="C64" s="375"/>
    </row>
    <row r="65" ht="15.75" customHeight="1" spans="1:3">
      <c r="A65" s="376">
        <v>59907</v>
      </c>
      <c r="B65" s="374" t="s">
        <v>861</v>
      </c>
      <c r="C65" s="375"/>
    </row>
    <row r="66" ht="15.75" customHeight="1" spans="1:3">
      <c r="A66" s="376">
        <v>59908</v>
      </c>
      <c r="B66" s="374" t="s">
        <v>862</v>
      </c>
      <c r="C66" s="375"/>
    </row>
    <row r="67" ht="15.75" customHeight="1" spans="1:3">
      <c r="A67" s="371">
        <v>59999</v>
      </c>
      <c r="B67" s="374" t="s">
        <v>863</v>
      </c>
      <c r="C67" s="375"/>
    </row>
    <row r="68" ht="24" customHeight="1" spans="1:3">
      <c r="A68" s="376"/>
      <c r="B68" s="380" t="s">
        <v>864</v>
      </c>
      <c r="C68" s="373">
        <f>SUM(C4,C9,C20,C28,C35,C39,C46,C49,C55,C58,C42,C63)</f>
        <v>66707</v>
      </c>
    </row>
    <row r="69" ht="15.75" customHeight="1" spans="1:1">
      <c r="A69" s="376"/>
    </row>
    <row r="70" ht="15.75" customHeight="1" spans="1:1">
      <c r="A70" s="376"/>
    </row>
    <row r="71" ht="15.75" customHeight="1" spans="1:1">
      <c r="A71" s="376"/>
    </row>
    <row r="72" ht="15.75" customHeight="1" spans="1:1">
      <c r="A72" s="376"/>
    </row>
    <row r="73" ht="15.75" customHeight="1" spans="1:1">
      <c r="A73" s="371"/>
    </row>
    <row r="74" ht="15.75" customHeight="1" spans="1:1">
      <c r="A74" s="376"/>
    </row>
    <row r="75" ht="15.75" customHeight="1" spans="1:1">
      <c r="A75" s="371"/>
    </row>
    <row r="76" ht="15.75" customHeight="1" spans="1:1">
      <c r="A76" s="376"/>
    </row>
    <row r="77" ht="15.75" customHeight="1" spans="1:1">
      <c r="A77" s="376"/>
    </row>
    <row r="78" ht="15.75" customHeight="1" spans="1:1">
      <c r="A78" s="376"/>
    </row>
    <row r="79" ht="30" customHeight="1" spans="1:1">
      <c r="A79" s="376"/>
    </row>
    <row r="80" spans="1:1">
      <c r="A80" s="376"/>
    </row>
    <row r="81" spans="1:1">
      <c r="A81" s="371"/>
    </row>
    <row r="82" spans="1:1">
      <c r="A82" s="376"/>
    </row>
    <row r="83" spans="1:1">
      <c r="A83" s="376"/>
    </row>
    <row r="84" spans="1:1">
      <c r="A84" s="376"/>
    </row>
    <row r="85" spans="1:1">
      <c r="A85" s="371"/>
    </row>
    <row r="86" spans="1:1">
      <c r="A86" s="376"/>
    </row>
    <row r="87" spans="1:1">
      <c r="A87" s="376"/>
    </row>
    <row r="88" spans="1:1">
      <c r="A88" s="371"/>
    </row>
    <row r="89" spans="1:1">
      <c r="A89" s="376"/>
    </row>
    <row r="90" spans="1:1">
      <c r="A90" s="376"/>
    </row>
    <row r="91" spans="1:1">
      <c r="A91" s="376"/>
    </row>
    <row r="92" spans="1:1">
      <c r="A92" s="376"/>
    </row>
    <row r="93" spans="1:1">
      <c r="A93" s="371"/>
    </row>
    <row r="94" spans="1:1">
      <c r="A94" s="376"/>
    </row>
    <row r="95" spans="1:1">
      <c r="A95" s="376"/>
    </row>
    <row r="96" spans="1:1">
      <c r="A96" s="376"/>
    </row>
    <row r="97" spans="1:1">
      <c r="A97" s="376"/>
    </row>
    <row r="98" spans="1:1">
      <c r="A98" s="376"/>
    </row>
    <row r="99" spans="1:1">
      <c r="A99" s="371"/>
    </row>
    <row r="100" spans="1:1">
      <c r="A100" s="376"/>
    </row>
    <row r="101" spans="1:1">
      <c r="A101" s="376"/>
    </row>
    <row r="102" spans="1:1">
      <c r="A102" s="376"/>
    </row>
    <row r="103" spans="1:1">
      <c r="A103" s="376"/>
    </row>
    <row r="104" spans="1:1">
      <c r="A104" s="371"/>
    </row>
    <row r="105" spans="1:1">
      <c r="A105" s="376"/>
    </row>
    <row r="106" spans="1:1">
      <c r="A106" s="376"/>
    </row>
    <row r="107" spans="1:1">
      <c r="A107" s="376"/>
    </row>
    <row r="108" spans="1:1">
      <c r="A108" s="376"/>
    </row>
    <row r="109" spans="1:1">
      <c r="A109" s="371"/>
    </row>
    <row r="110" spans="1:1">
      <c r="A110" s="376"/>
    </row>
    <row r="111" spans="1:1">
      <c r="A111" s="376"/>
    </row>
    <row r="112" spans="1:1">
      <c r="A112" s="376"/>
    </row>
    <row r="113" spans="1:1">
      <c r="A113" s="376"/>
    </row>
    <row r="114" spans="1:1">
      <c r="A114" s="371"/>
    </row>
    <row r="115" spans="1:1">
      <c r="A115" s="376"/>
    </row>
    <row r="116" spans="1:1">
      <c r="A116" s="376"/>
    </row>
    <row r="117" spans="1:1">
      <c r="A117" s="376"/>
    </row>
    <row r="118" spans="1:1">
      <c r="A118" s="376"/>
    </row>
    <row r="119" spans="1:1">
      <c r="A119" s="376"/>
    </row>
    <row r="120" spans="1:1">
      <c r="A120" s="371"/>
    </row>
    <row r="121" spans="1:1">
      <c r="A121" s="376"/>
    </row>
    <row r="122" spans="1:1">
      <c r="A122" s="371"/>
    </row>
    <row r="123" spans="1:1">
      <c r="A123" s="371"/>
    </row>
    <row r="124" spans="1:1">
      <c r="A124" s="376"/>
    </row>
    <row r="125" spans="1:1">
      <c r="A125" s="376"/>
    </row>
    <row r="126" spans="1:1">
      <c r="A126" s="376"/>
    </row>
    <row r="127" spans="1:1">
      <c r="A127" s="376"/>
    </row>
    <row r="128" spans="1:1">
      <c r="A128" s="371"/>
    </row>
    <row r="129" spans="1:1">
      <c r="A129" s="376"/>
    </row>
    <row r="130" spans="1:1">
      <c r="A130" s="376"/>
    </row>
    <row r="131" spans="1:1">
      <c r="A131" s="376"/>
    </row>
    <row r="132" spans="1:1">
      <c r="A132" s="371"/>
    </row>
    <row r="133" spans="1:1">
      <c r="A133" s="376"/>
    </row>
    <row r="134" spans="1:1">
      <c r="A134" s="376"/>
    </row>
    <row r="135" spans="1:1">
      <c r="A135" s="376"/>
    </row>
    <row r="136" spans="1:1">
      <c r="A136" s="376"/>
    </row>
    <row r="137" spans="1:1">
      <c r="A137" s="376"/>
    </row>
    <row r="138" spans="1:1">
      <c r="A138" s="371"/>
    </row>
    <row r="139" spans="1:1">
      <c r="A139" s="376"/>
    </row>
    <row r="140" spans="1:1">
      <c r="A140" s="376"/>
    </row>
    <row r="141" spans="1:1">
      <c r="A141" s="376"/>
    </row>
    <row r="142" spans="1:1">
      <c r="A142" s="376"/>
    </row>
    <row r="143" spans="1:1">
      <c r="A143" s="376"/>
    </row>
    <row r="144" spans="1:1">
      <c r="A144" s="376"/>
    </row>
    <row r="145" spans="1:1">
      <c r="A145" s="376"/>
    </row>
    <row r="146" spans="1:1">
      <c r="A146" s="376"/>
    </row>
    <row r="147" spans="1:1">
      <c r="A147" s="371"/>
    </row>
    <row r="148" spans="1:1">
      <c r="A148" s="376"/>
    </row>
    <row r="149" spans="1:1">
      <c r="A149" s="371"/>
    </row>
    <row r="150" spans="1:1">
      <c r="A150" s="371"/>
    </row>
    <row r="151" spans="1:1">
      <c r="A151" s="376"/>
    </row>
    <row r="152" spans="1:1">
      <c r="A152" s="376"/>
    </row>
    <row r="153" spans="1:1">
      <c r="A153" s="376"/>
    </row>
    <row r="154" spans="1:1">
      <c r="A154" s="371"/>
    </row>
    <row r="155" spans="1:1">
      <c r="A155" s="376"/>
    </row>
    <row r="156" spans="1:1">
      <c r="A156" s="376"/>
    </row>
    <row r="157" spans="1:1">
      <c r="A157" s="376"/>
    </row>
    <row r="158" spans="1:1">
      <c r="A158" s="376"/>
    </row>
    <row r="159" spans="1:1">
      <c r="A159" s="376"/>
    </row>
    <row r="160" spans="1:1">
      <c r="A160" s="371"/>
    </row>
    <row r="161" spans="1:1">
      <c r="A161" s="376"/>
    </row>
    <row r="162" spans="1:1">
      <c r="A162" s="376"/>
    </row>
    <row r="163" spans="1:1">
      <c r="A163" s="371"/>
    </row>
    <row r="164" spans="1:1">
      <c r="A164" s="376"/>
    </row>
    <row r="165" spans="1:1">
      <c r="A165" s="376"/>
    </row>
    <row r="166" spans="1:1">
      <c r="A166" s="371"/>
    </row>
    <row r="167" spans="1:1">
      <c r="A167" s="376"/>
    </row>
    <row r="168" spans="1:1">
      <c r="A168" s="371"/>
    </row>
    <row r="169" spans="1:1">
      <c r="A169" s="376"/>
    </row>
    <row r="170" spans="1:1">
      <c r="A170" s="371"/>
    </row>
    <row r="171" spans="1:1">
      <c r="A171" s="371"/>
    </row>
    <row r="172" spans="1:1">
      <c r="A172" s="376"/>
    </row>
    <row r="173" spans="1:1">
      <c r="A173" s="376"/>
    </row>
    <row r="174" spans="1:1">
      <c r="A174" s="371"/>
    </row>
    <row r="175" spans="1:1">
      <c r="A175" s="376"/>
    </row>
    <row r="176" spans="1:1">
      <c r="A176" s="371"/>
    </row>
    <row r="177" spans="1:1">
      <c r="A177" s="376"/>
    </row>
    <row r="178" spans="1:1">
      <c r="A178" s="376"/>
    </row>
    <row r="179" spans="1:1">
      <c r="A179" s="371"/>
    </row>
    <row r="180" spans="1:1">
      <c r="A180" s="376"/>
    </row>
    <row r="181" spans="1:1">
      <c r="A181" s="371"/>
    </row>
    <row r="182" spans="1:1">
      <c r="A182" s="371"/>
    </row>
    <row r="183" spans="1:1">
      <c r="A183" s="376"/>
    </row>
    <row r="184" spans="1:1">
      <c r="A184" s="376"/>
    </row>
    <row r="185" spans="1:1">
      <c r="A185" s="376"/>
    </row>
    <row r="186" spans="1:1">
      <c r="A186" s="376"/>
    </row>
    <row r="187" spans="1:1">
      <c r="A187" s="376"/>
    </row>
    <row r="188" spans="1:1">
      <c r="A188" s="371"/>
    </row>
    <row r="189" spans="1:1">
      <c r="A189" s="376"/>
    </row>
    <row r="190" spans="1:1">
      <c r="A190" s="376"/>
    </row>
    <row r="191" spans="1:1">
      <c r="A191" s="376"/>
    </row>
    <row r="192" spans="1:1">
      <c r="A192" s="371"/>
    </row>
    <row r="193" spans="1:1">
      <c r="A193" s="376"/>
    </row>
    <row r="194" spans="1:1">
      <c r="A194" s="376"/>
    </row>
    <row r="195" spans="1:1">
      <c r="A195" s="371"/>
    </row>
    <row r="196" spans="1:1">
      <c r="A196" s="376"/>
    </row>
    <row r="197" spans="1:1">
      <c r="A197" s="376"/>
    </row>
    <row r="198" spans="1:1">
      <c r="A198" s="371"/>
    </row>
    <row r="199" spans="1:1">
      <c r="A199" s="376"/>
    </row>
    <row r="200" spans="1:1">
      <c r="A200" s="376"/>
    </row>
    <row r="201" spans="1:1">
      <c r="A201" s="371"/>
    </row>
    <row r="202" spans="1:1">
      <c r="A202" s="376"/>
    </row>
    <row r="203" spans="1:1">
      <c r="A203" s="376"/>
    </row>
    <row r="204" spans="1:1">
      <c r="A204" s="371"/>
    </row>
    <row r="205" spans="1:1">
      <c r="A205" s="371"/>
    </row>
    <row r="206" spans="1:1">
      <c r="A206" s="376"/>
    </row>
    <row r="207" spans="1:1">
      <c r="A207" s="376"/>
    </row>
    <row r="208" spans="1:1">
      <c r="A208" s="376"/>
    </row>
    <row r="209" spans="1:1">
      <c r="A209" s="376"/>
    </row>
    <row r="210" spans="1:1">
      <c r="A210" s="376"/>
    </row>
    <row r="211" spans="1:1">
      <c r="A211" s="376"/>
    </row>
    <row r="212" spans="1:1">
      <c r="A212" s="376"/>
    </row>
    <row r="213" spans="1:1">
      <c r="A213" s="371"/>
    </row>
    <row r="214" spans="1:1">
      <c r="A214" s="376"/>
    </row>
    <row r="215" spans="1:1">
      <c r="A215" s="376"/>
    </row>
    <row r="216" spans="1:1">
      <c r="A216" s="376"/>
    </row>
    <row r="217" spans="1:1">
      <c r="A217" s="376"/>
    </row>
    <row r="218" spans="1:1">
      <c r="A218" s="371"/>
    </row>
    <row r="219" spans="1:1">
      <c r="A219" s="376"/>
    </row>
    <row r="220" spans="1:1">
      <c r="A220" s="376"/>
    </row>
    <row r="221" spans="1:1">
      <c r="A221" s="376"/>
    </row>
    <row r="222" spans="1:1">
      <c r="A222" s="376"/>
    </row>
    <row r="223" spans="1:1">
      <c r="A223" s="376"/>
    </row>
    <row r="224" spans="1:1">
      <c r="A224" s="371"/>
    </row>
    <row r="225" spans="1:1">
      <c r="A225" s="376"/>
    </row>
    <row r="226" spans="1:1">
      <c r="A226" s="371"/>
    </row>
    <row r="227" spans="1:1">
      <c r="A227" s="376"/>
    </row>
    <row r="228" spans="1:1">
      <c r="A228" s="376"/>
    </row>
    <row r="229" spans="1:1">
      <c r="A229" s="371"/>
    </row>
    <row r="230" spans="1:1">
      <c r="A230" s="376"/>
    </row>
    <row r="231" spans="1:1">
      <c r="A231" s="376"/>
    </row>
    <row r="232" spans="1:1">
      <c r="A232" s="376"/>
    </row>
    <row r="233" spans="1:1">
      <c r="A233" s="376"/>
    </row>
    <row r="234" spans="1:1">
      <c r="A234" s="376"/>
    </row>
    <row r="235" spans="1:1">
      <c r="A235" s="371"/>
    </row>
    <row r="236" spans="1:1">
      <c r="A236" s="376"/>
    </row>
    <row r="237" spans="1:1">
      <c r="A237" s="376"/>
    </row>
    <row r="238" spans="1:1">
      <c r="A238" s="376"/>
    </row>
    <row r="239" spans="1:1">
      <c r="A239" s="376"/>
    </row>
    <row r="240" spans="1:1">
      <c r="A240" s="376"/>
    </row>
    <row r="241" spans="1:1">
      <c r="A241" s="371"/>
    </row>
    <row r="242" spans="1:1">
      <c r="A242" s="376"/>
    </row>
    <row r="243" spans="1:1">
      <c r="A243" s="376"/>
    </row>
    <row r="244" spans="1:1">
      <c r="A244" s="376"/>
    </row>
    <row r="245" spans="1:1">
      <c r="A245" s="376"/>
    </row>
    <row r="246" spans="1:1">
      <c r="A246" s="376"/>
    </row>
    <row r="247" spans="1:1">
      <c r="A247" s="371"/>
    </row>
    <row r="248" spans="1:1">
      <c r="A248" s="376"/>
    </row>
    <row r="249" spans="1:1">
      <c r="A249" s="376"/>
    </row>
    <row r="250" spans="1:1">
      <c r="A250" s="376"/>
    </row>
    <row r="251" spans="1:1">
      <c r="A251" s="376"/>
    </row>
    <row r="252" spans="1:1">
      <c r="A252" s="376"/>
    </row>
    <row r="253" spans="1:1">
      <c r="A253" s="371"/>
    </row>
    <row r="254" spans="1:1">
      <c r="A254" s="376"/>
    </row>
    <row r="255" spans="1:1">
      <c r="A255" s="376"/>
    </row>
    <row r="256" spans="1:1">
      <c r="A256" s="371"/>
    </row>
    <row r="257" spans="1:1">
      <c r="A257" s="376"/>
    </row>
    <row r="258" spans="1:1">
      <c r="A258" s="376"/>
    </row>
    <row r="259" spans="1:1">
      <c r="A259" s="371"/>
    </row>
    <row r="260" spans="1:1">
      <c r="A260" s="376"/>
    </row>
    <row r="261" spans="1:1">
      <c r="A261" s="371"/>
    </row>
    <row r="262" spans="1:1">
      <c r="A262" s="376"/>
    </row>
    <row r="263" spans="1:1">
      <c r="A263" s="371"/>
    </row>
    <row r="264" spans="1:1">
      <c r="A264" s="376"/>
    </row>
    <row r="265" spans="1:1">
      <c r="A265" s="376"/>
    </row>
    <row r="266" spans="1:1">
      <c r="A266" s="376"/>
    </row>
    <row r="267" spans="1:1">
      <c r="A267" s="376"/>
    </row>
    <row r="268" spans="1:1">
      <c r="A268" s="371"/>
    </row>
    <row r="269" spans="1:1">
      <c r="A269" s="376"/>
    </row>
    <row r="270" spans="1:1">
      <c r="A270" s="371"/>
    </row>
    <row r="271" spans="1:1">
      <c r="A271" s="371"/>
    </row>
    <row r="272" spans="1:1">
      <c r="A272" s="376"/>
    </row>
    <row r="273" spans="1:1">
      <c r="A273" s="376"/>
    </row>
    <row r="274" spans="1:1">
      <c r="A274" s="376"/>
    </row>
    <row r="275" spans="1:1">
      <c r="A275" s="371"/>
    </row>
    <row r="276" spans="1:1">
      <c r="A276" s="376"/>
    </row>
    <row r="277" spans="1:1">
      <c r="A277" s="376"/>
    </row>
    <row r="278" spans="1:1">
      <c r="A278" s="371"/>
    </row>
    <row r="279" spans="1:1">
      <c r="A279" s="376"/>
    </row>
    <row r="280" spans="1:1">
      <c r="A280" s="376"/>
    </row>
    <row r="281" spans="1:1">
      <c r="A281" s="376"/>
    </row>
    <row r="282" spans="1:1">
      <c r="A282" s="371"/>
    </row>
    <row r="283" spans="1:1">
      <c r="A283" s="376"/>
    </row>
    <row r="284" spans="1:1">
      <c r="A284" s="376"/>
    </row>
    <row r="285" spans="1:1">
      <c r="A285" s="376"/>
    </row>
    <row r="286" spans="1:1">
      <c r="A286" s="376"/>
    </row>
    <row r="287" spans="1:1">
      <c r="A287" s="376"/>
    </row>
    <row r="288" spans="1:1">
      <c r="A288" s="376"/>
    </row>
    <row r="289" spans="1:1">
      <c r="A289" s="376"/>
    </row>
    <row r="290" spans="1:1">
      <c r="A290" s="376"/>
    </row>
    <row r="291" spans="1:1">
      <c r="A291" s="371"/>
    </row>
    <row r="292" spans="1:1">
      <c r="A292" s="376"/>
    </row>
    <row r="293" spans="1:1">
      <c r="A293" s="371"/>
    </row>
    <row r="294" spans="1:1">
      <c r="A294" s="376"/>
    </row>
    <row r="295" spans="1:1">
      <c r="A295" s="376"/>
    </row>
    <row r="296" spans="1:1">
      <c r="A296" s="376"/>
    </row>
    <row r="297" spans="1:1">
      <c r="A297" s="371"/>
    </row>
    <row r="298" spans="1:1">
      <c r="A298" s="376"/>
    </row>
    <row r="299" spans="1:1">
      <c r="A299" s="376"/>
    </row>
    <row r="300" spans="1:1">
      <c r="A300" s="376"/>
    </row>
    <row r="301" spans="1:1">
      <c r="A301" s="371"/>
    </row>
    <row r="302" spans="1:1">
      <c r="A302" s="376"/>
    </row>
    <row r="303" spans="1:1">
      <c r="A303" s="371"/>
    </row>
    <row r="304" spans="1:1">
      <c r="A304" s="376"/>
    </row>
    <row r="305" spans="1:1">
      <c r="A305" s="371"/>
    </row>
    <row r="306" spans="1:1">
      <c r="A306" s="376"/>
    </row>
    <row r="307" spans="1:1">
      <c r="A307" s="376"/>
    </row>
    <row r="308" spans="1:1">
      <c r="A308" s="376"/>
    </row>
    <row r="309" spans="1:1">
      <c r="A309" s="376"/>
    </row>
    <row r="310" spans="1:1">
      <c r="A310" s="376"/>
    </row>
    <row r="311" spans="1:1">
      <c r="A311" s="371"/>
    </row>
    <row r="312" spans="1:1">
      <c r="A312" s="376"/>
    </row>
    <row r="313" spans="1:1">
      <c r="A313" s="371"/>
    </row>
    <row r="314" spans="1:1">
      <c r="A314" s="376"/>
    </row>
    <row r="315" spans="1:1">
      <c r="A315" s="371"/>
    </row>
    <row r="316" spans="1:1">
      <c r="A316" s="371"/>
    </row>
    <row r="317" spans="1:1">
      <c r="A317" s="376"/>
    </row>
    <row r="318" spans="1:1">
      <c r="A318" s="376"/>
    </row>
    <row r="319" spans="1:1">
      <c r="A319" s="376"/>
    </row>
    <row r="320" spans="1:1">
      <c r="A320" s="371"/>
    </row>
    <row r="321" spans="1:1">
      <c r="A321" s="376"/>
    </row>
    <row r="322" spans="1:1">
      <c r="A322" s="376"/>
    </row>
    <row r="323" spans="1:1">
      <c r="A323" s="371"/>
    </row>
    <row r="324" spans="1:1">
      <c r="A324" s="376"/>
    </row>
    <row r="325" spans="1:1">
      <c r="A325" s="371"/>
    </row>
    <row r="326" spans="1:1">
      <c r="A326" s="376"/>
    </row>
    <row r="327" spans="1:1">
      <c r="A327" s="376"/>
    </row>
    <row r="328" spans="1:1">
      <c r="A328" s="371"/>
    </row>
    <row r="329" spans="1:1">
      <c r="A329" s="376"/>
    </row>
    <row r="330" spans="1:1">
      <c r="A330" s="371"/>
    </row>
    <row r="331" spans="1:1">
      <c r="A331" s="371"/>
    </row>
    <row r="332" spans="1:1">
      <c r="A332" s="376"/>
    </row>
    <row r="333" spans="1:1">
      <c r="A333" s="376"/>
    </row>
    <row r="334" spans="1:1">
      <c r="A334" s="376"/>
    </row>
    <row r="335" spans="1:1">
      <c r="A335" s="371"/>
    </row>
    <row r="336" spans="1:1">
      <c r="A336" s="376"/>
    </row>
    <row r="337" spans="1:1">
      <c r="A337" s="371"/>
    </row>
    <row r="338" spans="1:1">
      <c r="A338" s="376"/>
    </row>
    <row r="339" spans="1:1">
      <c r="A339" s="371"/>
    </row>
    <row r="340" spans="1:1">
      <c r="A340" s="376"/>
    </row>
    <row r="341" spans="1:1">
      <c r="A341" s="371"/>
    </row>
    <row r="342" spans="1:1">
      <c r="A342" s="376"/>
    </row>
    <row r="343" spans="1:1">
      <c r="A343" s="371"/>
    </row>
    <row r="344" spans="1:1">
      <c r="A344" s="376"/>
    </row>
    <row r="345" spans="1:1">
      <c r="A345" s="371"/>
    </row>
    <row r="346" spans="1:1">
      <c r="A346" s="371"/>
    </row>
    <row r="347" spans="1:1">
      <c r="A347" s="376"/>
    </row>
    <row r="348" spans="1:1">
      <c r="A348" s="376"/>
    </row>
    <row r="349" spans="1:1">
      <c r="A349" s="376"/>
    </row>
    <row r="350" spans="1:1">
      <c r="A350" s="376"/>
    </row>
    <row r="351" spans="1:1">
      <c r="A351" s="376"/>
    </row>
    <row r="352" spans="1:1">
      <c r="A352" s="376"/>
    </row>
    <row r="353" spans="1:1">
      <c r="A353" s="376"/>
    </row>
    <row r="354" spans="1:1">
      <c r="A354" s="376"/>
    </row>
    <row r="355" spans="1:1">
      <c r="A355" s="376"/>
    </row>
    <row r="356" spans="1:1">
      <c r="A356" s="376"/>
    </row>
    <row r="357" spans="1:1">
      <c r="A357" s="376"/>
    </row>
    <row r="358" spans="1:1">
      <c r="A358" s="376"/>
    </row>
    <row r="359" spans="1:1">
      <c r="A359" s="376"/>
    </row>
    <row r="360" spans="1:1">
      <c r="A360" s="376"/>
    </row>
    <row r="361" spans="1:1">
      <c r="A361" s="376"/>
    </row>
    <row r="362" spans="1:1">
      <c r="A362" s="371"/>
    </row>
    <row r="363" spans="1:1">
      <c r="A363" s="376"/>
    </row>
    <row r="364" spans="1:1">
      <c r="A364" s="376"/>
    </row>
    <row r="365" spans="1:1">
      <c r="A365" s="376"/>
    </row>
    <row r="366" spans="1:1">
      <c r="A366" s="376"/>
    </row>
    <row r="367" spans="1:1">
      <c r="A367" s="376"/>
    </row>
    <row r="368" spans="1:1">
      <c r="A368" s="376"/>
    </row>
    <row r="369" spans="1:1">
      <c r="A369" s="376"/>
    </row>
    <row r="370" spans="1:1">
      <c r="A370" s="376"/>
    </row>
    <row r="371" spans="1:1">
      <c r="A371" s="376"/>
    </row>
    <row r="372" spans="1:1">
      <c r="A372" s="376"/>
    </row>
    <row r="373" spans="1:1">
      <c r="A373" s="376"/>
    </row>
    <row r="374" spans="1:1">
      <c r="A374" s="371"/>
    </row>
    <row r="375" spans="1:1">
      <c r="A375" s="376"/>
    </row>
    <row r="376" spans="1:1">
      <c r="A376" s="376"/>
    </row>
    <row r="377" spans="1:1">
      <c r="A377" s="376"/>
    </row>
    <row r="378" spans="1:1">
      <c r="A378" s="376"/>
    </row>
    <row r="379" spans="1:1">
      <c r="A379" s="376"/>
    </row>
    <row r="380" spans="1:1">
      <c r="A380" s="376"/>
    </row>
    <row r="381" spans="1:1">
      <c r="A381" s="376"/>
    </row>
    <row r="382" spans="1:1">
      <c r="A382" s="376"/>
    </row>
    <row r="383" spans="1:1">
      <c r="A383" s="371"/>
    </row>
    <row r="384" spans="1:1">
      <c r="A384" s="376"/>
    </row>
    <row r="385" spans="1:1">
      <c r="A385" s="376"/>
    </row>
    <row r="386" spans="1:1">
      <c r="A386" s="376"/>
    </row>
    <row r="387" spans="1:1">
      <c r="A387" s="376"/>
    </row>
    <row r="388" spans="1:1">
      <c r="A388" s="371"/>
    </row>
    <row r="389" spans="1:1">
      <c r="A389" s="376"/>
    </row>
    <row r="390" spans="1:1">
      <c r="A390" s="376"/>
    </row>
    <row r="391" spans="1:1">
      <c r="A391" s="376"/>
    </row>
    <row r="392" spans="1:1">
      <c r="A392" s="376"/>
    </row>
    <row r="393" spans="1:1">
      <c r="A393" s="371"/>
    </row>
    <row r="394" spans="1:1">
      <c r="A394" s="376"/>
    </row>
    <row r="395" spans="1:1">
      <c r="A395" s="376"/>
    </row>
    <row r="396" spans="1:1">
      <c r="A396" s="371"/>
    </row>
    <row r="397" spans="1:1">
      <c r="A397" s="376"/>
    </row>
    <row r="398" spans="1:1">
      <c r="A398" s="371"/>
    </row>
    <row r="399" spans="1:1">
      <c r="A399" s="371"/>
    </row>
    <row r="400" spans="1:1">
      <c r="A400" s="376"/>
    </row>
    <row r="401" spans="1:1">
      <c r="A401" s="376"/>
    </row>
    <row r="402" spans="1:1">
      <c r="A402" s="376"/>
    </row>
    <row r="403" spans="1:1">
      <c r="A403" s="376"/>
    </row>
    <row r="404" spans="1:1">
      <c r="A404" s="376"/>
    </row>
    <row r="405" spans="1:1">
      <c r="A405" s="376"/>
    </row>
    <row r="406" spans="1:1">
      <c r="A406" s="376"/>
    </row>
    <row r="407" spans="1:1">
      <c r="A407" s="376"/>
    </row>
    <row r="408" spans="1:1">
      <c r="A408" s="371"/>
    </row>
    <row r="409" spans="1:1">
      <c r="A409" s="376"/>
    </row>
    <row r="410" spans="1:1">
      <c r="A410" s="371"/>
    </row>
    <row r="411" spans="1:1">
      <c r="A411" s="376"/>
    </row>
    <row r="412" spans="1:1">
      <c r="A412" s="371"/>
    </row>
    <row r="413" spans="1:1">
      <c r="A413" s="371"/>
    </row>
    <row r="414" spans="1:1">
      <c r="A414" s="376"/>
    </row>
    <row r="415" spans="1:1">
      <c r="A415" s="371"/>
    </row>
    <row r="416" spans="1:1">
      <c r="A416" s="371"/>
    </row>
    <row r="417" spans="1:1">
      <c r="A417" s="376"/>
    </row>
    <row r="418" spans="1:1">
      <c r="A418" s="376"/>
    </row>
    <row r="419" spans="1:1">
      <c r="A419" s="376"/>
    </row>
    <row r="420" spans="1:1">
      <c r="A420" s="371"/>
    </row>
    <row r="421" spans="1:1">
      <c r="A421" s="371"/>
    </row>
    <row r="422" spans="1:1">
      <c r="A422" s="376"/>
    </row>
    <row r="423" spans="1:1">
      <c r="A423" s="371"/>
    </row>
    <row r="424" spans="1:1">
      <c r="A424" s="371"/>
    </row>
    <row r="425" spans="1:1">
      <c r="A425" s="376"/>
    </row>
    <row r="426" spans="1:1">
      <c r="A426" s="376"/>
    </row>
    <row r="427" spans="1:1">
      <c r="A427" s="376"/>
    </row>
    <row r="428" spans="1:1">
      <c r="A428" s="376"/>
    </row>
    <row r="429" spans="1:1">
      <c r="A429" s="376"/>
    </row>
    <row r="430" spans="1:1">
      <c r="A430" s="371"/>
    </row>
    <row r="431" spans="1:1">
      <c r="A431" s="376"/>
    </row>
    <row r="432" spans="1:1">
      <c r="A432" s="376"/>
    </row>
    <row r="433" spans="1:1">
      <c r="A433" s="371"/>
    </row>
    <row r="434" spans="1:1">
      <c r="A434" s="371"/>
    </row>
    <row r="435" spans="1:1">
      <c r="A435" s="376"/>
    </row>
    <row r="436" spans="1:1">
      <c r="A436" s="376"/>
    </row>
    <row r="437" spans="1:1">
      <c r="A437" s="376"/>
    </row>
    <row r="438" spans="1:1">
      <c r="A438" s="376"/>
    </row>
    <row r="439" spans="1:1">
      <c r="A439" s="376"/>
    </row>
    <row r="440" spans="1:1">
      <c r="A440" s="371"/>
    </row>
    <row r="441" spans="1:1">
      <c r="A441" s="376"/>
    </row>
    <row r="442" spans="1:1">
      <c r="A442" s="371"/>
    </row>
    <row r="443" spans="1:1">
      <c r="A443" s="371"/>
    </row>
    <row r="444" spans="1:1">
      <c r="A444" s="376"/>
    </row>
    <row r="445" spans="1:1">
      <c r="A445" s="371"/>
    </row>
    <row r="446" spans="1:1">
      <c r="A446" s="376"/>
    </row>
    <row r="447" spans="1:1">
      <c r="A447" s="376"/>
    </row>
    <row r="448" spans="1:1">
      <c r="A448" s="371"/>
    </row>
    <row r="449" spans="1:1">
      <c r="A449" s="371"/>
    </row>
    <row r="450" spans="1:1">
      <c r="A450" s="376"/>
    </row>
    <row r="451" spans="1:1">
      <c r="A451" s="376"/>
    </row>
    <row r="452" spans="1:1">
      <c r="A452" s="376"/>
    </row>
    <row r="453" spans="1:1">
      <c r="A453" s="376"/>
    </row>
    <row r="454" spans="1:1">
      <c r="A454" s="376"/>
    </row>
    <row r="455" spans="1:1">
      <c r="A455" s="376"/>
    </row>
    <row r="456" spans="1:1">
      <c r="A456" s="371"/>
    </row>
    <row r="457" spans="1:1">
      <c r="A457" s="376"/>
    </row>
    <row r="458" spans="1:1">
      <c r="A458" s="376"/>
    </row>
    <row r="459" spans="1:1">
      <c r="A459" s="371"/>
    </row>
    <row r="460" spans="1:1">
      <c r="A460" s="376"/>
    </row>
    <row r="461" spans="1:1">
      <c r="A461" s="371"/>
    </row>
    <row r="462" spans="1:1">
      <c r="A462" s="376"/>
    </row>
    <row r="463" spans="1:1">
      <c r="A463" s="376"/>
    </row>
    <row r="464" spans="1:1">
      <c r="A464" s="376"/>
    </row>
    <row r="465" spans="1:1">
      <c r="A465" s="371"/>
    </row>
    <row r="466" spans="1:1">
      <c r="A466" s="376"/>
    </row>
    <row r="467" spans="1:1">
      <c r="A467" s="371"/>
    </row>
    <row r="468" spans="1:1">
      <c r="A468" s="376"/>
    </row>
    <row r="469" spans="1:1">
      <c r="A469" s="376"/>
    </row>
    <row r="470" spans="1:1">
      <c r="A470" s="371"/>
    </row>
    <row r="471" spans="1:1">
      <c r="A471" s="371"/>
    </row>
    <row r="472" spans="1:1">
      <c r="A472" s="371"/>
    </row>
    <row r="473" spans="1:1">
      <c r="A473" s="381"/>
    </row>
    <row r="474" spans="1:1">
      <c r="A474" s="376"/>
    </row>
    <row r="475" spans="1:1">
      <c r="A475" s="371"/>
    </row>
    <row r="476" spans="1:1">
      <c r="A476" s="371"/>
    </row>
    <row r="477" spans="1:1">
      <c r="A477" s="376"/>
    </row>
    <row r="478" spans="1:1">
      <c r="A478" s="376"/>
    </row>
    <row r="479" spans="1:1">
      <c r="A479" s="371"/>
    </row>
    <row r="480" spans="1:1">
      <c r="A480" s="371"/>
    </row>
    <row r="481" spans="1:1">
      <c r="A481" s="382"/>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51"/>
  <sheetViews>
    <sheetView zoomScale="90" zoomScaleNormal="90" workbookViewId="0">
      <selection activeCell="A1" sqref="A1:B1"/>
    </sheetView>
  </sheetViews>
  <sheetFormatPr defaultColWidth="45.4444444444444" defaultRowHeight="15.6" outlineLevelCol="1"/>
  <cols>
    <col min="1" max="1" width="56.4444444444444" style="347" customWidth="1"/>
    <col min="2" max="2" width="38.7777777777778" style="348" customWidth="1"/>
    <col min="3" max="3" width="4.88888888888889" style="349" customWidth="1"/>
    <col min="4" max="16384" width="45.4444444444444" style="349"/>
  </cols>
  <sheetData>
    <row r="1" ht="43.5" customHeight="1" spans="1:2">
      <c r="A1" s="350" t="s">
        <v>869</v>
      </c>
      <c r="B1" s="350"/>
    </row>
    <row r="2" ht="30" customHeight="1" spans="1:2">
      <c r="A2" s="351"/>
      <c r="B2" s="348" t="s">
        <v>779</v>
      </c>
    </row>
    <row r="3" s="346" customFormat="1" ht="51.75" customHeight="1" spans="1:2">
      <c r="A3" s="352" t="s">
        <v>870</v>
      </c>
      <c r="B3" s="353" t="s">
        <v>871</v>
      </c>
    </row>
    <row r="4" ht="28.5" customHeight="1" spans="1:2">
      <c r="A4" s="354" t="s">
        <v>784</v>
      </c>
      <c r="B4" s="355">
        <f>SUM(B5,B10,B32)</f>
        <v>98095</v>
      </c>
    </row>
    <row r="5" ht="28.5" customHeight="1" spans="1:2">
      <c r="A5" s="356" t="s">
        <v>872</v>
      </c>
      <c r="B5" s="355">
        <f>SUM(B6:B9)</f>
        <v>9083</v>
      </c>
    </row>
    <row r="6" ht="27" customHeight="1" spans="1:2">
      <c r="A6" s="357" t="s">
        <v>873</v>
      </c>
      <c r="B6" s="358">
        <v>9370</v>
      </c>
    </row>
    <row r="7" ht="27" customHeight="1" spans="1:2">
      <c r="A7" s="357" t="s">
        <v>874</v>
      </c>
      <c r="B7" s="358">
        <v>-1145</v>
      </c>
    </row>
    <row r="8" ht="27" customHeight="1" spans="1:2">
      <c r="A8" s="357" t="s">
        <v>875</v>
      </c>
      <c r="B8" s="358">
        <v>192</v>
      </c>
    </row>
    <row r="9" ht="27" customHeight="1" spans="1:2">
      <c r="A9" s="357" t="s">
        <v>876</v>
      </c>
      <c r="B9" s="358">
        <v>666</v>
      </c>
    </row>
    <row r="10" ht="28.5" customHeight="1" spans="1:2">
      <c r="A10" s="356" t="s">
        <v>877</v>
      </c>
      <c r="B10" s="355">
        <f>SUM(B11:B31)</f>
        <v>65699</v>
      </c>
    </row>
    <row r="11" ht="27" customHeight="1" spans="1:2">
      <c r="A11" s="359" t="s">
        <v>878</v>
      </c>
      <c r="B11" s="358">
        <v>19844</v>
      </c>
    </row>
    <row r="12" ht="27" customHeight="1" spans="1:2">
      <c r="A12" s="357" t="s">
        <v>879</v>
      </c>
      <c r="B12" s="358">
        <v>3000</v>
      </c>
    </row>
    <row r="13" ht="27" customHeight="1" spans="1:2">
      <c r="A13" s="357" t="s">
        <v>880</v>
      </c>
      <c r="B13" s="358">
        <v>12388</v>
      </c>
    </row>
    <row r="14" ht="27" customHeight="1" spans="1:2">
      <c r="A14" s="357" t="s">
        <v>881</v>
      </c>
      <c r="B14" s="358">
        <v>4627</v>
      </c>
    </row>
    <row r="15" ht="27" customHeight="1" spans="1:2">
      <c r="A15" s="357" t="s">
        <v>882</v>
      </c>
      <c r="B15" s="358">
        <v>1861</v>
      </c>
    </row>
    <row r="16" ht="27" customHeight="1" spans="1:2">
      <c r="A16" s="357" t="s">
        <v>883</v>
      </c>
      <c r="B16" s="358">
        <v>-21448</v>
      </c>
    </row>
    <row r="17" ht="27" customHeight="1" spans="1:2">
      <c r="A17" s="357" t="s">
        <v>884</v>
      </c>
      <c r="B17" s="358">
        <v>1024</v>
      </c>
    </row>
    <row r="18" ht="27" customHeight="1" spans="1:2">
      <c r="A18" s="357" t="s">
        <v>885</v>
      </c>
      <c r="B18" s="358">
        <v>8287</v>
      </c>
    </row>
    <row r="19" ht="27" customHeight="1" spans="1:2">
      <c r="A19" s="357" t="s">
        <v>886</v>
      </c>
      <c r="B19" s="358">
        <v>1338</v>
      </c>
    </row>
    <row r="20" ht="27" customHeight="1" spans="1:2">
      <c r="A20" s="357" t="s">
        <v>887</v>
      </c>
      <c r="B20" s="358">
        <v>527</v>
      </c>
    </row>
    <row r="21" ht="27" customHeight="1" spans="1:2">
      <c r="A21" s="357" t="s">
        <v>888</v>
      </c>
      <c r="B21" s="358">
        <v>4795</v>
      </c>
    </row>
    <row r="22" ht="27" customHeight="1" spans="1:2">
      <c r="A22" s="357" t="s">
        <v>889</v>
      </c>
      <c r="B22" s="358">
        <v>22</v>
      </c>
    </row>
    <row r="23" ht="27" customHeight="1" spans="1:2">
      <c r="A23" s="357" t="s">
        <v>890</v>
      </c>
      <c r="B23" s="358">
        <v>190</v>
      </c>
    </row>
    <row r="24" ht="27" customHeight="1" spans="1:2">
      <c r="A24" s="357" t="s">
        <v>891</v>
      </c>
      <c r="B24" s="358">
        <v>4472</v>
      </c>
    </row>
    <row r="25" ht="27" customHeight="1" spans="1:2">
      <c r="A25" s="357" t="s">
        <v>892</v>
      </c>
      <c r="B25" s="358">
        <v>3014</v>
      </c>
    </row>
    <row r="26" ht="27" customHeight="1" spans="1:2">
      <c r="A26" s="357" t="s">
        <v>893</v>
      </c>
      <c r="B26" s="358">
        <v>21</v>
      </c>
    </row>
    <row r="27" ht="27" customHeight="1" spans="1:2">
      <c r="A27" s="357" t="s">
        <v>894</v>
      </c>
      <c r="B27" s="358">
        <v>18997</v>
      </c>
    </row>
    <row r="28" ht="27" customHeight="1" spans="1:2">
      <c r="A28" s="357" t="s">
        <v>895</v>
      </c>
      <c r="B28" s="358">
        <v>1061</v>
      </c>
    </row>
    <row r="29" ht="27" customHeight="1" spans="1:2">
      <c r="A29" s="357" t="s">
        <v>896</v>
      </c>
      <c r="B29" s="358">
        <v>1110</v>
      </c>
    </row>
    <row r="30" ht="27" customHeight="1" spans="1:2">
      <c r="A30" s="357" t="s">
        <v>897</v>
      </c>
      <c r="B30" s="358">
        <v>133</v>
      </c>
    </row>
    <row r="31" ht="27" customHeight="1" spans="1:2">
      <c r="A31" s="357" t="s">
        <v>898</v>
      </c>
      <c r="B31" s="358">
        <v>436</v>
      </c>
    </row>
    <row r="32" ht="28.5" customHeight="1" spans="1:2">
      <c r="A32" s="356" t="s">
        <v>899</v>
      </c>
      <c r="B32" s="355">
        <f>SUM(B33:B51)</f>
        <v>23313</v>
      </c>
    </row>
    <row r="33" ht="27" customHeight="1" spans="1:2">
      <c r="A33" s="357" t="s">
        <v>900</v>
      </c>
      <c r="B33" s="358">
        <v>230</v>
      </c>
    </row>
    <row r="34" ht="27" customHeight="1" spans="1:2">
      <c r="A34" s="357" t="s">
        <v>901</v>
      </c>
      <c r="B34" s="358">
        <v>169</v>
      </c>
    </row>
    <row r="35" ht="27" customHeight="1" spans="1:2">
      <c r="A35" s="357" t="s">
        <v>902</v>
      </c>
      <c r="B35" s="358">
        <v>1315</v>
      </c>
    </row>
    <row r="36" ht="27" customHeight="1" spans="1:2">
      <c r="A36" s="357" t="s">
        <v>903</v>
      </c>
      <c r="B36" s="358">
        <v>50</v>
      </c>
    </row>
    <row r="37" ht="27" customHeight="1" spans="1:2">
      <c r="A37" s="357" t="s">
        <v>904</v>
      </c>
      <c r="B37" s="358">
        <v>53</v>
      </c>
    </row>
    <row r="38" ht="27" customHeight="1" spans="1:2">
      <c r="A38" s="357" t="s">
        <v>905</v>
      </c>
      <c r="B38" s="358">
        <v>512</v>
      </c>
    </row>
    <row r="39" ht="27" customHeight="1" spans="1:2">
      <c r="A39" s="357" t="s">
        <v>906</v>
      </c>
      <c r="B39" s="358">
        <v>382</v>
      </c>
    </row>
    <row r="40" ht="27" customHeight="1" spans="1:2">
      <c r="A40" s="357" t="s">
        <v>907</v>
      </c>
      <c r="B40" s="358">
        <v>2832</v>
      </c>
    </row>
    <row r="41" ht="27" customHeight="1" spans="1:2">
      <c r="A41" s="357" t="s">
        <v>908</v>
      </c>
      <c r="B41" s="358">
        <v>7236</v>
      </c>
    </row>
    <row r="42" ht="27" customHeight="1" spans="1:2">
      <c r="A42" s="357" t="s">
        <v>909</v>
      </c>
      <c r="B42" s="358">
        <v>2586</v>
      </c>
    </row>
    <row r="43" ht="27" customHeight="1" spans="1:2">
      <c r="A43" s="357" t="s">
        <v>910</v>
      </c>
      <c r="B43" s="358">
        <v>2031</v>
      </c>
    </row>
    <row r="44" ht="27" customHeight="1" spans="1:2">
      <c r="A44" s="357" t="s">
        <v>911</v>
      </c>
      <c r="B44" s="358">
        <v>705</v>
      </c>
    </row>
    <row r="45" ht="27" customHeight="1" spans="1:2">
      <c r="A45" s="357" t="s">
        <v>912</v>
      </c>
      <c r="B45" s="358"/>
    </row>
    <row r="46" ht="27" customHeight="1" spans="1:2">
      <c r="A46" s="357" t="s">
        <v>913</v>
      </c>
      <c r="B46" s="358">
        <v>19</v>
      </c>
    </row>
    <row r="47" ht="27" customHeight="1" spans="1:2">
      <c r="A47" s="357" t="s">
        <v>914</v>
      </c>
      <c r="B47" s="358">
        <v>-58</v>
      </c>
    </row>
    <row r="48" ht="27" customHeight="1" spans="1:2">
      <c r="A48" s="357" t="s">
        <v>915</v>
      </c>
      <c r="B48" s="358">
        <v>4026</v>
      </c>
    </row>
    <row r="49" ht="27" customHeight="1" spans="1:2">
      <c r="A49" s="357" t="s">
        <v>916</v>
      </c>
      <c r="B49" s="358"/>
    </row>
    <row r="50" ht="27" customHeight="1" spans="1:2">
      <c r="A50" s="357" t="s">
        <v>917</v>
      </c>
      <c r="B50" s="358">
        <v>1105</v>
      </c>
    </row>
    <row r="51" ht="27" customHeight="1" spans="1:2">
      <c r="A51" s="357" t="s">
        <v>918</v>
      </c>
      <c r="B51" s="358">
        <v>120</v>
      </c>
    </row>
  </sheetData>
  <mergeCells count="1">
    <mergeCell ref="A1:B1"/>
  </mergeCells>
  <printOptions horizontalCentered="1"/>
  <pageMargins left="0.708661417322835" right="0.708661417322835" top="0.78740157480315" bottom="0.78740157480315" header="0" footer="0"/>
  <pageSetup paperSize="9" scale="90" firstPageNumber="126" fitToHeight="0" orientation="portrait"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8"/>
  <sheetViews>
    <sheetView workbookViewId="0">
      <selection activeCell="A1" sqref="A1:B1"/>
    </sheetView>
  </sheetViews>
  <sheetFormatPr defaultColWidth="57.8888888888889" defaultRowHeight="15.6" outlineLevelCol="1"/>
  <cols>
    <col min="1" max="1" width="58.3333333333333" style="331" customWidth="1"/>
    <col min="2" max="2" width="40.3333333333333" style="331" customWidth="1"/>
    <col min="3" max="255" width="9" style="331" customWidth="1"/>
    <col min="256" max="256" width="57.8888888888889" style="331"/>
    <col min="257" max="257" width="58.3333333333333" style="331" customWidth="1"/>
    <col min="258" max="258" width="40.3333333333333" style="331" customWidth="1"/>
    <col min="259" max="511" width="9" style="331" customWidth="1"/>
    <col min="512" max="512" width="57.8888888888889" style="331"/>
    <col min="513" max="513" width="58.3333333333333" style="331" customWidth="1"/>
    <col min="514" max="514" width="40.3333333333333" style="331" customWidth="1"/>
    <col min="515" max="767" width="9" style="331" customWidth="1"/>
    <col min="768" max="768" width="57.8888888888889" style="331"/>
    <col min="769" max="769" width="58.3333333333333" style="331" customWidth="1"/>
    <col min="770" max="770" width="40.3333333333333" style="331" customWidth="1"/>
    <col min="771" max="1023" width="9" style="331" customWidth="1"/>
    <col min="1024" max="1024" width="57.8888888888889" style="331"/>
    <col min="1025" max="1025" width="58.3333333333333" style="331" customWidth="1"/>
    <col min="1026" max="1026" width="40.3333333333333" style="331" customWidth="1"/>
    <col min="1027" max="1279" width="9" style="331" customWidth="1"/>
    <col min="1280" max="1280" width="57.8888888888889" style="331"/>
    <col min="1281" max="1281" width="58.3333333333333" style="331" customWidth="1"/>
    <col min="1282" max="1282" width="40.3333333333333" style="331" customWidth="1"/>
    <col min="1283" max="1535" width="9" style="331" customWidth="1"/>
    <col min="1536" max="1536" width="57.8888888888889" style="331"/>
    <col min="1537" max="1537" width="58.3333333333333" style="331" customWidth="1"/>
    <col min="1538" max="1538" width="40.3333333333333" style="331" customWidth="1"/>
    <col min="1539" max="1791" width="9" style="331" customWidth="1"/>
    <col min="1792" max="1792" width="57.8888888888889" style="331"/>
    <col min="1793" max="1793" width="58.3333333333333" style="331" customWidth="1"/>
    <col min="1794" max="1794" width="40.3333333333333" style="331" customWidth="1"/>
    <col min="1795" max="2047" width="9" style="331" customWidth="1"/>
    <col min="2048" max="2048" width="57.8888888888889" style="331"/>
    <col min="2049" max="2049" width="58.3333333333333" style="331" customWidth="1"/>
    <col min="2050" max="2050" width="40.3333333333333" style="331" customWidth="1"/>
    <col min="2051" max="2303" width="9" style="331" customWidth="1"/>
    <col min="2304" max="2304" width="57.8888888888889" style="331"/>
    <col min="2305" max="2305" width="58.3333333333333" style="331" customWidth="1"/>
    <col min="2306" max="2306" width="40.3333333333333" style="331" customWidth="1"/>
    <col min="2307" max="2559" width="9" style="331" customWidth="1"/>
    <col min="2560" max="2560" width="57.8888888888889" style="331"/>
    <col min="2561" max="2561" width="58.3333333333333" style="331" customWidth="1"/>
    <col min="2562" max="2562" width="40.3333333333333" style="331" customWidth="1"/>
    <col min="2563" max="2815" width="9" style="331" customWidth="1"/>
    <col min="2816" max="2816" width="57.8888888888889" style="331"/>
    <col min="2817" max="2817" width="58.3333333333333" style="331" customWidth="1"/>
    <col min="2818" max="2818" width="40.3333333333333" style="331" customWidth="1"/>
    <col min="2819" max="3071" width="9" style="331" customWidth="1"/>
    <col min="3072" max="3072" width="57.8888888888889" style="331"/>
    <col min="3073" max="3073" width="58.3333333333333" style="331" customWidth="1"/>
    <col min="3074" max="3074" width="40.3333333333333" style="331" customWidth="1"/>
    <col min="3075" max="3327" width="9" style="331" customWidth="1"/>
    <col min="3328" max="3328" width="57.8888888888889" style="331"/>
    <col min="3329" max="3329" width="58.3333333333333" style="331" customWidth="1"/>
    <col min="3330" max="3330" width="40.3333333333333" style="331" customWidth="1"/>
    <col min="3331" max="3583" width="9" style="331" customWidth="1"/>
    <col min="3584" max="3584" width="57.8888888888889" style="331"/>
    <col min="3585" max="3585" width="58.3333333333333" style="331" customWidth="1"/>
    <col min="3586" max="3586" width="40.3333333333333" style="331" customWidth="1"/>
    <col min="3587" max="3839" width="9" style="331" customWidth="1"/>
    <col min="3840" max="3840" width="57.8888888888889" style="331"/>
    <col min="3841" max="3841" width="58.3333333333333" style="331" customWidth="1"/>
    <col min="3842" max="3842" width="40.3333333333333" style="331" customWidth="1"/>
    <col min="3843" max="4095" width="9" style="331" customWidth="1"/>
    <col min="4096" max="4096" width="57.8888888888889" style="331"/>
    <col min="4097" max="4097" width="58.3333333333333" style="331" customWidth="1"/>
    <col min="4098" max="4098" width="40.3333333333333" style="331" customWidth="1"/>
    <col min="4099" max="4351" width="9" style="331" customWidth="1"/>
    <col min="4352" max="4352" width="57.8888888888889" style="331"/>
    <col min="4353" max="4353" width="58.3333333333333" style="331" customWidth="1"/>
    <col min="4354" max="4354" width="40.3333333333333" style="331" customWidth="1"/>
    <col min="4355" max="4607" width="9" style="331" customWidth="1"/>
    <col min="4608" max="4608" width="57.8888888888889" style="331"/>
    <col min="4609" max="4609" width="58.3333333333333" style="331" customWidth="1"/>
    <col min="4610" max="4610" width="40.3333333333333" style="331" customWidth="1"/>
    <col min="4611" max="4863" width="9" style="331" customWidth="1"/>
    <col min="4864" max="4864" width="57.8888888888889" style="331"/>
    <col min="4865" max="4865" width="58.3333333333333" style="331" customWidth="1"/>
    <col min="4866" max="4866" width="40.3333333333333" style="331" customWidth="1"/>
    <col min="4867" max="5119" width="9" style="331" customWidth="1"/>
    <col min="5120" max="5120" width="57.8888888888889" style="331"/>
    <col min="5121" max="5121" width="58.3333333333333" style="331" customWidth="1"/>
    <col min="5122" max="5122" width="40.3333333333333" style="331" customWidth="1"/>
    <col min="5123" max="5375" width="9" style="331" customWidth="1"/>
    <col min="5376" max="5376" width="57.8888888888889" style="331"/>
    <col min="5377" max="5377" width="58.3333333333333" style="331" customWidth="1"/>
    <col min="5378" max="5378" width="40.3333333333333" style="331" customWidth="1"/>
    <col min="5379" max="5631" width="9" style="331" customWidth="1"/>
    <col min="5632" max="5632" width="57.8888888888889" style="331"/>
    <col min="5633" max="5633" width="58.3333333333333" style="331" customWidth="1"/>
    <col min="5634" max="5634" width="40.3333333333333" style="331" customWidth="1"/>
    <col min="5635" max="5887" width="9" style="331" customWidth="1"/>
    <col min="5888" max="5888" width="57.8888888888889" style="331"/>
    <col min="5889" max="5889" width="58.3333333333333" style="331" customWidth="1"/>
    <col min="5890" max="5890" width="40.3333333333333" style="331" customWidth="1"/>
    <col min="5891" max="6143" width="9" style="331" customWidth="1"/>
    <col min="6144" max="6144" width="57.8888888888889" style="331"/>
    <col min="6145" max="6145" width="58.3333333333333" style="331" customWidth="1"/>
    <col min="6146" max="6146" width="40.3333333333333" style="331" customWidth="1"/>
    <col min="6147" max="6399" width="9" style="331" customWidth="1"/>
    <col min="6400" max="6400" width="57.8888888888889" style="331"/>
    <col min="6401" max="6401" width="58.3333333333333" style="331" customWidth="1"/>
    <col min="6402" max="6402" width="40.3333333333333" style="331" customWidth="1"/>
    <col min="6403" max="6655" width="9" style="331" customWidth="1"/>
    <col min="6656" max="6656" width="57.8888888888889" style="331"/>
    <col min="6657" max="6657" width="58.3333333333333" style="331" customWidth="1"/>
    <col min="6658" max="6658" width="40.3333333333333" style="331" customWidth="1"/>
    <col min="6659" max="6911" width="9" style="331" customWidth="1"/>
    <col min="6912" max="6912" width="57.8888888888889" style="331"/>
    <col min="6913" max="6913" width="58.3333333333333" style="331" customWidth="1"/>
    <col min="6914" max="6914" width="40.3333333333333" style="331" customWidth="1"/>
    <col min="6915" max="7167" width="9" style="331" customWidth="1"/>
    <col min="7168" max="7168" width="57.8888888888889" style="331"/>
    <col min="7169" max="7169" width="58.3333333333333" style="331" customWidth="1"/>
    <col min="7170" max="7170" width="40.3333333333333" style="331" customWidth="1"/>
    <col min="7171" max="7423" width="9" style="331" customWidth="1"/>
    <col min="7424" max="7424" width="57.8888888888889" style="331"/>
    <col min="7425" max="7425" width="58.3333333333333" style="331" customWidth="1"/>
    <col min="7426" max="7426" width="40.3333333333333" style="331" customWidth="1"/>
    <col min="7427" max="7679" width="9" style="331" customWidth="1"/>
    <col min="7680" max="7680" width="57.8888888888889" style="331"/>
    <col min="7681" max="7681" width="58.3333333333333" style="331" customWidth="1"/>
    <col min="7682" max="7682" width="40.3333333333333" style="331" customWidth="1"/>
    <col min="7683" max="7935" width="9" style="331" customWidth="1"/>
    <col min="7936" max="7936" width="57.8888888888889" style="331"/>
    <col min="7937" max="7937" width="58.3333333333333" style="331" customWidth="1"/>
    <col min="7938" max="7938" width="40.3333333333333" style="331" customWidth="1"/>
    <col min="7939" max="8191" width="9" style="331" customWidth="1"/>
    <col min="8192" max="8192" width="57.8888888888889" style="331"/>
    <col min="8193" max="8193" width="58.3333333333333" style="331" customWidth="1"/>
    <col min="8194" max="8194" width="40.3333333333333" style="331" customWidth="1"/>
    <col min="8195" max="8447" width="9" style="331" customWidth="1"/>
    <col min="8448" max="8448" width="57.8888888888889" style="331"/>
    <col min="8449" max="8449" width="58.3333333333333" style="331" customWidth="1"/>
    <col min="8450" max="8450" width="40.3333333333333" style="331" customWidth="1"/>
    <col min="8451" max="8703" width="9" style="331" customWidth="1"/>
    <col min="8704" max="8704" width="57.8888888888889" style="331"/>
    <col min="8705" max="8705" width="58.3333333333333" style="331" customWidth="1"/>
    <col min="8706" max="8706" width="40.3333333333333" style="331" customWidth="1"/>
    <col min="8707" max="8959" width="9" style="331" customWidth="1"/>
    <col min="8960" max="8960" width="57.8888888888889" style="331"/>
    <col min="8961" max="8961" width="58.3333333333333" style="331" customWidth="1"/>
    <col min="8962" max="8962" width="40.3333333333333" style="331" customWidth="1"/>
    <col min="8963" max="9215" width="9" style="331" customWidth="1"/>
    <col min="9216" max="9216" width="57.8888888888889" style="331"/>
    <col min="9217" max="9217" width="58.3333333333333" style="331" customWidth="1"/>
    <col min="9218" max="9218" width="40.3333333333333" style="331" customWidth="1"/>
    <col min="9219" max="9471" width="9" style="331" customWidth="1"/>
    <col min="9472" max="9472" width="57.8888888888889" style="331"/>
    <col min="9473" max="9473" width="58.3333333333333" style="331" customWidth="1"/>
    <col min="9474" max="9474" width="40.3333333333333" style="331" customWidth="1"/>
    <col min="9475" max="9727" width="9" style="331" customWidth="1"/>
    <col min="9728" max="9728" width="57.8888888888889" style="331"/>
    <col min="9729" max="9729" width="58.3333333333333" style="331" customWidth="1"/>
    <col min="9730" max="9730" width="40.3333333333333" style="331" customWidth="1"/>
    <col min="9731" max="9983" width="9" style="331" customWidth="1"/>
    <col min="9984" max="9984" width="57.8888888888889" style="331"/>
    <col min="9985" max="9985" width="58.3333333333333" style="331" customWidth="1"/>
    <col min="9986" max="9986" width="40.3333333333333" style="331" customWidth="1"/>
    <col min="9987" max="10239" width="9" style="331" customWidth="1"/>
    <col min="10240" max="10240" width="57.8888888888889" style="331"/>
    <col min="10241" max="10241" width="58.3333333333333" style="331" customWidth="1"/>
    <col min="10242" max="10242" width="40.3333333333333" style="331" customWidth="1"/>
    <col min="10243" max="10495" width="9" style="331" customWidth="1"/>
    <col min="10496" max="10496" width="57.8888888888889" style="331"/>
    <col min="10497" max="10497" width="58.3333333333333" style="331" customWidth="1"/>
    <col min="10498" max="10498" width="40.3333333333333" style="331" customWidth="1"/>
    <col min="10499" max="10751" width="9" style="331" customWidth="1"/>
    <col min="10752" max="10752" width="57.8888888888889" style="331"/>
    <col min="10753" max="10753" width="58.3333333333333" style="331" customWidth="1"/>
    <col min="10754" max="10754" width="40.3333333333333" style="331" customWidth="1"/>
    <col min="10755" max="11007" width="9" style="331" customWidth="1"/>
    <col min="11008" max="11008" width="57.8888888888889" style="331"/>
    <col min="11009" max="11009" width="58.3333333333333" style="331" customWidth="1"/>
    <col min="11010" max="11010" width="40.3333333333333" style="331" customWidth="1"/>
    <col min="11011" max="11263" width="9" style="331" customWidth="1"/>
    <col min="11264" max="11264" width="57.8888888888889" style="331"/>
    <col min="11265" max="11265" width="58.3333333333333" style="331" customWidth="1"/>
    <col min="11266" max="11266" width="40.3333333333333" style="331" customWidth="1"/>
    <col min="11267" max="11519" width="9" style="331" customWidth="1"/>
    <col min="11520" max="11520" width="57.8888888888889" style="331"/>
    <col min="11521" max="11521" width="58.3333333333333" style="331" customWidth="1"/>
    <col min="11522" max="11522" width="40.3333333333333" style="331" customWidth="1"/>
    <col min="11523" max="11775" width="9" style="331" customWidth="1"/>
    <col min="11776" max="11776" width="57.8888888888889" style="331"/>
    <col min="11777" max="11777" width="58.3333333333333" style="331" customWidth="1"/>
    <col min="11778" max="11778" width="40.3333333333333" style="331" customWidth="1"/>
    <col min="11779" max="12031" width="9" style="331" customWidth="1"/>
    <col min="12032" max="12032" width="57.8888888888889" style="331"/>
    <col min="12033" max="12033" width="58.3333333333333" style="331" customWidth="1"/>
    <col min="12034" max="12034" width="40.3333333333333" style="331" customWidth="1"/>
    <col min="12035" max="12287" width="9" style="331" customWidth="1"/>
    <col min="12288" max="12288" width="57.8888888888889" style="331"/>
    <col min="12289" max="12289" width="58.3333333333333" style="331" customWidth="1"/>
    <col min="12290" max="12290" width="40.3333333333333" style="331" customWidth="1"/>
    <col min="12291" max="12543" width="9" style="331" customWidth="1"/>
    <col min="12544" max="12544" width="57.8888888888889" style="331"/>
    <col min="12545" max="12545" width="58.3333333333333" style="331" customWidth="1"/>
    <col min="12546" max="12546" width="40.3333333333333" style="331" customWidth="1"/>
    <col min="12547" max="12799" width="9" style="331" customWidth="1"/>
    <col min="12800" max="12800" width="57.8888888888889" style="331"/>
    <col min="12801" max="12801" width="58.3333333333333" style="331" customWidth="1"/>
    <col min="12802" max="12802" width="40.3333333333333" style="331" customWidth="1"/>
    <col min="12803" max="13055" width="9" style="331" customWidth="1"/>
    <col min="13056" max="13056" width="57.8888888888889" style="331"/>
    <col min="13057" max="13057" width="58.3333333333333" style="331" customWidth="1"/>
    <col min="13058" max="13058" width="40.3333333333333" style="331" customWidth="1"/>
    <col min="13059" max="13311" width="9" style="331" customWidth="1"/>
    <col min="13312" max="13312" width="57.8888888888889" style="331"/>
    <col min="13313" max="13313" width="58.3333333333333" style="331" customWidth="1"/>
    <col min="13314" max="13314" width="40.3333333333333" style="331" customWidth="1"/>
    <col min="13315" max="13567" width="9" style="331" customWidth="1"/>
    <col min="13568" max="13568" width="57.8888888888889" style="331"/>
    <col min="13569" max="13569" width="58.3333333333333" style="331" customWidth="1"/>
    <col min="13570" max="13570" width="40.3333333333333" style="331" customWidth="1"/>
    <col min="13571" max="13823" width="9" style="331" customWidth="1"/>
    <col min="13824" max="13824" width="57.8888888888889" style="331"/>
    <col min="13825" max="13825" width="58.3333333333333" style="331" customWidth="1"/>
    <col min="13826" max="13826" width="40.3333333333333" style="331" customWidth="1"/>
    <col min="13827" max="14079" width="9" style="331" customWidth="1"/>
    <col min="14080" max="14080" width="57.8888888888889" style="331"/>
    <col min="14081" max="14081" width="58.3333333333333" style="331" customWidth="1"/>
    <col min="14082" max="14082" width="40.3333333333333" style="331" customWidth="1"/>
    <col min="14083" max="14335" width="9" style="331" customWidth="1"/>
    <col min="14336" max="14336" width="57.8888888888889" style="331"/>
    <col min="14337" max="14337" width="58.3333333333333" style="331" customWidth="1"/>
    <col min="14338" max="14338" width="40.3333333333333" style="331" customWidth="1"/>
    <col min="14339" max="14591" width="9" style="331" customWidth="1"/>
    <col min="14592" max="14592" width="57.8888888888889" style="331"/>
    <col min="14593" max="14593" width="58.3333333333333" style="331" customWidth="1"/>
    <col min="14594" max="14594" width="40.3333333333333" style="331" customWidth="1"/>
    <col min="14595" max="14847" width="9" style="331" customWidth="1"/>
    <col min="14848" max="14848" width="57.8888888888889" style="331"/>
    <col min="14849" max="14849" width="58.3333333333333" style="331" customWidth="1"/>
    <col min="14850" max="14850" width="40.3333333333333" style="331" customWidth="1"/>
    <col min="14851" max="15103" width="9" style="331" customWidth="1"/>
    <col min="15104" max="15104" width="57.8888888888889" style="331"/>
    <col min="15105" max="15105" width="58.3333333333333" style="331" customWidth="1"/>
    <col min="15106" max="15106" width="40.3333333333333" style="331" customWidth="1"/>
    <col min="15107" max="15359" width="9" style="331" customWidth="1"/>
    <col min="15360" max="15360" width="57.8888888888889" style="331"/>
    <col min="15361" max="15361" width="58.3333333333333" style="331" customWidth="1"/>
    <col min="15362" max="15362" width="40.3333333333333" style="331" customWidth="1"/>
    <col min="15363" max="15615" width="9" style="331" customWidth="1"/>
    <col min="15616" max="15616" width="57.8888888888889" style="331"/>
    <col min="15617" max="15617" width="58.3333333333333" style="331" customWidth="1"/>
    <col min="15618" max="15618" width="40.3333333333333" style="331" customWidth="1"/>
    <col min="15619" max="15871" width="9" style="331" customWidth="1"/>
    <col min="15872" max="15872" width="57.8888888888889" style="331"/>
    <col min="15873" max="15873" width="58.3333333333333" style="331" customWidth="1"/>
    <col min="15874" max="15874" width="40.3333333333333" style="331" customWidth="1"/>
    <col min="15875" max="16127" width="9" style="331" customWidth="1"/>
    <col min="16128" max="16128" width="57.8888888888889" style="331"/>
    <col min="16129" max="16129" width="58.3333333333333" style="331" customWidth="1"/>
    <col min="16130" max="16130" width="40.3333333333333" style="331" customWidth="1"/>
    <col min="16131" max="16383" width="9" style="331" customWidth="1"/>
    <col min="16384" max="16384" width="57.8888888888889" style="331"/>
  </cols>
  <sheetData>
    <row r="1" ht="37.95" customHeight="1" spans="1:2">
      <c r="A1" s="332" t="s">
        <v>24</v>
      </c>
      <c r="B1" s="332"/>
    </row>
    <row r="2" spans="2:2">
      <c r="B2" s="333" t="s">
        <v>137</v>
      </c>
    </row>
    <row r="3" ht="28.95" customHeight="1" spans="1:2">
      <c r="A3" s="334" t="s">
        <v>919</v>
      </c>
      <c r="B3" s="335" t="s">
        <v>141</v>
      </c>
    </row>
    <row r="4" ht="28.95" customHeight="1" spans="1:2">
      <c r="A4" s="334" t="s">
        <v>920</v>
      </c>
      <c r="B4" s="336" t="s">
        <v>130</v>
      </c>
    </row>
    <row r="5" ht="28.95" customHeight="1" spans="1:2">
      <c r="A5" s="337" t="s">
        <v>921</v>
      </c>
      <c r="B5" s="336" t="s">
        <v>130</v>
      </c>
    </row>
    <row r="6" ht="28.95" customHeight="1" spans="1:2">
      <c r="A6" s="338" t="s">
        <v>922</v>
      </c>
      <c r="B6" s="336" t="s">
        <v>130</v>
      </c>
    </row>
    <row r="7" ht="28.95" customHeight="1" spans="1:2">
      <c r="A7" s="339" t="s">
        <v>923</v>
      </c>
      <c r="B7" s="336" t="s">
        <v>130</v>
      </c>
    </row>
    <row r="8" ht="28.95" customHeight="1" spans="1:2">
      <c r="A8" s="340" t="s">
        <v>924</v>
      </c>
      <c r="B8" s="336" t="s">
        <v>130</v>
      </c>
    </row>
    <row r="9" ht="28.95" customHeight="1" spans="1:2">
      <c r="A9" s="338" t="s">
        <v>925</v>
      </c>
      <c r="B9" s="336" t="s">
        <v>130</v>
      </c>
    </row>
    <row r="10" ht="28.95" customHeight="1" spans="1:2">
      <c r="A10" s="341" t="s">
        <v>926</v>
      </c>
      <c r="B10" s="336" t="s">
        <v>130</v>
      </c>
    </row>
    <row r="11" ht="28.95" customHeight="1" spans="1:2">
      <c r="A11" s="342" t="s">
        <v>927</v>
      </c>
      <c r="B11" s="336" t="s">
        <v>130</v>
      </c>
    </row>
    <row r="12" ht="28.95" customHeight="1" spans="1:2">
      <c r="A12" s="342" t="s">
        <v>928</v>
      </c>
      <c r="B12" s="336" t="s">
        <v>130</v>
      </c>
    </row>
    <row r="13" ht="28.95" customHeight="1" spans="1:2">
      <c r="A13" s="342" t="s">
        <v>929</v>
      </c>
      <c r="B13" s="336" t="s">
        <v>130</v>
      </c>
    </row>
    <row r="14" ht="28.95" customHeight="1" spans="1:2">
      <c r="A14" s="342" t="s">
        <v>930</v>
      </c>
      <c r="B14" s="336" t="s">
        <v>130</v>
      </c>
    </row>
    <row r="15" ht="28.95" customHeight="1" spans="1:2">
      <c r="A15" s="343" t="s">
        <v>931</v>
      </c>
      <c r="B15" s="336" t="s">
        <v>130</v>
      </c>
    </row>
    <row r="16" ht="28.95" customHeight="1" spans="1:2">
      <c r="A16" s="343" t="s">
        <v>932</v>
      </c>
      <c r="B16" s="336" t="s">
        <v>130</v>
      </c>
    </row>
    <row r="17" ht="28.95" customHeight="1" spans="1:2">
      <c r="A17" s="343" t="s">
        <v>933</v>
      </c>
      <c r="B17" s="336" t="s">
        <v>130</v>
      </c>
    </row>
    <row r="18" ht="28.95" customHeight="1" spans="1:2">
      <c r="A18" s="343" t="s">
        <v>934</v>
      </c>
      <c r="B18" s="336" t="s">
        <v>130</v>
      </c>
    </row>
    <row r="19" ht="28.95" customHeight="1" spans="1:2">
      <c r="A19" s="343" t="s">
        <v>935</v>
      </c>
      <c r="B19" s="336" t="s">
        <v>130</v>
      </c>
    </row>
    <row r="20" ht="28.95" customHeight="1" spans="1:2">
      <c r="A20" s="343" t="s">
        <v>936</v>
      </c>
      <c r="B20" s="336" t="s">
        <v>130</v>
      </c>
    </row>
    <row r="21" ht="28.95" customHeight="1" spans="1:2">
      <c r="A21" s="343" t="s">
        <v>937</v>
      </c>
      <c r="B21" s="336" t="s">
        <v>130</v>
      </c>
    </row>
    <row r="22" ht="28.95" customHeight="1" spans="1:2">
      <c r="A22" s="343" t="s">
        <v>938</v>
      </c>
      <c r="B22" s="336" t="s">
        <v>130</v>
      </c>
    </row>
    <row r="23" ht="28.95" customHeight="1" spans="1:2">
      <c r="A23" s="338" t="s">
        <v>939</v>
      </c>
      <c r="B23" s="336" t="s">
        <v>130</v>
      </c>
    </row>
    <row r="24" ht="28.95" customHeight="1" spans="1:2">
      <c r="A24" s="344" t="s">
        <v>940</v>
      </c>
      <c r="B24" s="336" t="s">
        <v>130</v>
      </c>
    </row>
    <row r="25" ht="28.95" customHeight="1" spans="1:2">
      <c r="A25" s="344" t="s">
        <v>941</v>
      </c>
      <c r="B25" s="336" t="s">
        <v>130</v>
      </c>
    </row>
    <row r="26" ht="28.95" customHeight="1" spans="1:2">
      <c r="A26" s="344" t="s">
        <v>942</v>
      </c>
      <c r="B26" s="336" t="s">
        <v>130</v>
      </c>
    </row>
    <row r="27" ht="28.95" customHeight="1" spans="1:2">
      <c r="A27" s="344" t="s">
        <v>943</v>
      </c>
      <c r="B27" s="336" t="s">
        <v>130</v>
      </c>
    </row>
    <row r="28" ht="24.75" customHeight="1" spans="1:1">
      <c r="A28" s="345" t="s">
        <v>944</v>
      </c>
    </row>
  </sheetData>
  <mergeCells count="1">
    <mergeCell ref="A1:B1"/>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6"/>
  <sheetViews>
    <sheetView workbookViewId="0">
      <selection activeCell="A1" sqref="A1:F1"/>
    </sheetView>
  </sheetViews>
  <sheetFormatPr defaultColWidth="9" defaultRowHeight="13.8" outlineLevelRow="5" outlineLevelCol="7"/>
  <cols>
    <col min="1" max="1" width="31" style="281" customWidth="1"/>
    <col min="2" max="4" width="12.7777777777778" style="282" customWidth="1"/>
    <col min="5" max="6" width="12.7777777777778" style="316" customWidth="1"/>
    <col min="7" max="7" width="9" style="281"/>
    <col min="8" max="8" width="12" style="281" hidden="1" customWidth="1"/>
    <col min="9" max="16384" width="9" style="281"/>
  </cols>
  <sheetData>
    <row r="1" ht="22.8" spans="1:6">
      <c r="A1" s="285" t="s">
        <v>26</v>
      </c>
      <c r="B1" s="285"/>
      <c r="C1" s="285"/>
      <c r="D1" s="285"/>
      <c r="E1" s="285"/>
      <c r="F1" s="285"/>
    </row>
    <row r="2" ht="18" spans="1:6">
      <c r="A2" s="317"/>
      <c r="B2" s="287"/>
      <c r="C2" s="287"/>
      <c r="D2" s="287"/>
      <c r="E2" s="318"/>
      <c r="F2" s="318" t="s">
        <v>82</v>
      </c>
    </row>
    <row r="3" ht="66" customHeight="1" spans="1:6">
      <c r="A3" s="319" t="s">
        <v>83</v>
      </c>
      <c r="B3" s="292" t="s">
        <v>84</v>
      </c>
      <c r="C3" s="292" t="s">
        <v>85</v>
      </c>
      <c r="D3" s="292" t="s">
        <v>86</v>
      </c>
      <c r="E3" s="320" t="s">
        <v>87</v>
      </c>
      <c r="F3" s="320" t="s">
        <v>88</v>
      </c>
    </row>
    <row r="4" ht="66.75" customHeight="1" spans="1:8">
      <c r="A4" s="321" t="s">
        <v>945</v>
      </c>
      <c r="B4" s="322">
        <v>123192</v>
      </c>
      <c r="C4" s="323">
        <v>65695</v>
      </c>
      <c r="D4" s="323">
        <v>68127</v>
      </c>
      <c r="E4" s="324">
        <f>D4/C4*100</f>
        <v>103.701956008829</v>
      </c>
      <c r="F4" s="325">
        <f>(D4/H4-1)*100</f>
        <v>-35.7274262479127</v>
      </c>
      <c r="H4" s="281">
        <v>105997</v>
      </c>
    </row>
    <row r="5" ht="66.75" customHeight="1" spans="1:8">
      <c r="A5" s="326" t="s">
        <v>946</v>
      </c>
      <c r="B5" s="322">
        <v>1000</v>
      </c>
      <c r="C5" s="323">
        <v>1305</v>
      </c>
      <c r="D5" s="323">
        <v>1305</v>
      </c>
      <c r="E5" s="324">
        <f>D5/C5*100</f>
        <v>100</v>
      </c>
      <c r="F5" s="325">
        <f t="shared" ref="F5:F6" si="0">(D5/H5-1)*100</f>
        <v>25.2399232245681</v>
      </c>
      <c r="H5" s="281">
        <v>1042</v>
      </c>
    </row>
    <row r="6" ht="64.5" customHeight="1" spans="1:8">
      <c r="A6" s="327" t="s">
        <v>947</v>
      </c>
      <c r="B6" s="328">
        <f>SUM(B4:B5)</f>
        <v>124192</v>
      </c>
      <c r="C6" s="328">
        <f>SUM(C4:C5)</f>
        <v>67000</v>
      </c>
      <c r="D6" s="328">
        <f>SUM(D4:D5)</f>
        <v>69432</v>
      </c>
      <c r="E6" s="329">
        <f>D6/C6*100</f>
        <v>103.629850746269</v>
      </c>
      <c r="F6" s="330">
        <f t="shared" si="0"/>
        <v>-35.1339231495063</v>
      </c>
      <c r="H6" s="328">
        <f>SUM(H4:H5)</f>
        <v>107039</v>
      </c>
    </row>
  </sheetData>
  <mergeCells count="1">
    <mergeCell ref="A1:F1"/>
  </mergeCells>
  <printOptions horizontalCentered="1"/>
  <pageMargins left="0.708661417322835" right="0.708661417322835" top="0.78740157480315" bottom="0.78740157480315" header="0.31496062992126" footer="0.31496062992126"/>
  <pageSetup paperSize="9" scale="9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43"/>
  <sheetViews>
    <sheetView workbookViewId="0">
      <pane xSplit="2" ySplit="3" topLeftCell="C4" activePane="bottomRight" state="frozen"/>
      <selection/>
      <selection pane="topRight"/>
      <selection pane="bottomLeft"/>
      <selection pane="bottomRight" activeCell="A1" sqref="A1"/>
    </sheetView>
  </sheetViews>
  <sheetFormatPr defaultColWidth="9" defaultRowHeight="13.8" outlineLevelCol="6"/>
  <cols>
    <col min="1" max="1" width="7" style="281" hidden="1" customWidth="1"/>
    <col min="2" max="2" width="55.7777777777778" style="78" customWidth="1"/>
    <col min="3" max="3" width="13.6666666666667" style="282" customWidth="1"/>
    <col min="4" max="4" width="13.8888888888889" style="282" customWidth="1"/>
    <col min="5" max="5" width="13.2222222222222" style="282" customWidth="1"/>
    <col min="6" max="6" width="14.1111111111111" style="283" customWidth="1"/>
    <col min="7" max="7" width="12.7777777777778" style="284" customWidth="1"/>
    <col min="8" max="8" width="2.66666666666667" style="281" customWidth="1"/>
    <col min="9" max="9" width="10.8888888888889" style="281" customWidth="1"/>
    <col min="10" max="16384" width="9" style="281"/>
  </cols>
  <sheetData>
    <row r="1" ht="22.8" spans="2:7">
      <c r="B1" s="285" t="s">
        <v>28</v>
      </c>
      <c r="C1" s="285"/>
      <c r="D1" s="285"/>
      <c r="E1" s="285"/>
      <c r="F1" s="285"/>
      <c r="G1" s="285"/>
    </row>
    <row r="2" ht="20.25" customHeight="1" spans="2:7">
      <c r="B2" s="286"/>
      <c r="C2" s="287"/>
      <c r="D2" s="287"/>
      <c r="E2" s="287"/>
      <c r="F2" s="288"/>
      <c r="G2" s="289" t="s">
        <v>82</v>
      </c>
    </row>
    <row r="3" ht="50.25" customHeight="1" spans="1:7">
      <c r="A3" s="290"/>
      <c r="B3" s="291" t="s">
        <v>83</v>
      </c>
      <c r="C3" s="292" t="s">
        <v>84</v>
      </c>
      <c r="D3" s="292" t="s">
        <v>85</v>
      </c>
      <c r="E3" s="292" t="s">
        <v>86</v>
      </c>
      <c r="F3" s="293" t="s">
        <v>87</v>
      </c>
      <c r="G3" s="294" t="s">
        <v>88</v>
      </c>
    </row>
    <row r="4" s="279" customFormat="1" ht="30.75" customHeight="1" spans="1:7">
      <c r="A4" s="295">
        <v>207</v>
      </c>
      <c r="B4" s="296" t="s">
        <v>948</v>
      </c>
      <c r="C4" s="297"/>
      <c r="D4" s="297">
        <f t="shared" ref="D4:E4" si="0">SUM(D5)</f>
        <v>9</v>
      </c>
      <c r="E4" s="297">
        <f t="shared" si="0"/>
        <v>6</v>
      </c>
      <c r="F4" s="298">
        <f t="shared" ref="F4:F8" si="1">E4/D4*100</f>
        <v>66.6666666666667</v>
      </c>
      <c r="G4" s="299">
        <v>50</v>
      </c>
    </row>
    <row r="5" s="279" customFormat="1" ht="30.75" customHeight="1" spans="1:7">
      <c r="A5" s="295">
        <v>20707</v>
      </c>
      <c r="B5" s="296" t="s">
        <v>949</v>
      </c>
      <c r="C5" s="300"/>
      <c r="D5" s="300">
        <f>SUM(D6)</f>
        <v>9</v>
      </c>
      <c r="E5" s="300">
        <f>SUM(E6)</f>
        <v>6</v>
      </c>
      <c r="F5" s="298">
        <f t="shared" si="1"/>
        <v>66.6666666666667</v>
      </c>
      <c r="G5" s="299">
        <v>50</v>
      </c>
    </row>
    <row r="6" ht="30.75" customHeight="1" spans="1:7">
      <c r="A6" s="301">
        <v>2070799</v>
      </c>
      <c r="B6" s="302" t="s">
        <v>950</v>
      </c>
      <c r="C6" s="303"/>
      <c r="D6" s="303">
        <v>9</v>
      </c>
      <c r="E6" s="303">
        <v>6</v>
      </c>
      <c r="F6" s="304">
        <f t="shared" si="1"/>
        <v>66.6666666666667</v>
      </c>
      <c r="G6" s="305"/>
    </row>
    <row r="7" s="279" customFormat="1" ht="30.75" customHeight="1" spans="1:7">
      <c r="A7" s="295">
        <v>208</v>
      </c>
      <c r="B7" s="296" t="s">
        <v>951</v>
      </c>
      <c r="C7" s="297"/>
      <c r="D7" s="297">
        <f t="shared" ref="D7:E8" si="2">SUM(D8)</f>
        <v>111</v>
      </c>
      <c r="E7" s="297">
        <f t="shared" si="2"/>
        <v>111</v>
      </c>
      <c r="F7" s="298">
        <f t="shared" si="1"/>
        <v>100</v>
      </c>
      <c r="G7" s="299">
        <v>-3.47826086956522</v>
      </c>
    </row>
    <row r="8" s="279" customFormat="1" ht="30.75" customHeight="1" spans="1:7">
      <c r="A8" s="295">
        <v>20822</v>
      </c>
      <c r="B8" s="296" t="s">
        <v>952</v>
      </c>
      <c r="C8" s="297"/>
      <c r="D8" s="297">
        <f t="shared" si="2"/>
        <v>111</v>
      </c>
      <c r="E8" s="297">
        <f t="shared" si="2"/>
        <v>111</v>
      </c>
      <c r="F8" s="298">
        <f t="shared" si="1"/>
        <v>100</v>
      </c>
      <c r="G8" s="299">
        <v>-3.47826086956522</v>
      </c>
    </row>
    <row r="9" ht="30.75" customHeight="1" spans="1:7">
      <c r="A9" s="301">
        <v>2082201</v>
      </c>
      <c r="B9" s="302" t="s">
        <v>953</v>
      </c>
      <c r="C9" s="306"/>
      <c r="D9" s="306">
        <v>111</v>
      </c>
      <c r="E9" s="306">
        <v>111</v>
      </c>
      <c r="F9" s="304">
        <f t="shared" ref="F9:F42" si="3">E9/D9*100</f>
        <v>100</v>
      </c>
      <c r="G9" s="305"/>
    </row>
    <row r="10" s="279" customFormat="1" ht="30.75" customHeight="1" spans="1:7">
      <c r="A10" s="295">
        <v>212</v>
      </c>
      <c r="B10" s="296" t="s">
        <v>954</v>
      </c>
      <c r="C10" s="300">
        <f>SUM(C14,C11)</f>
        <v>98938</v>
      </c>
      <c r="D10" s="300">
        <f t="shared" ref="D10:E10" si="4">SUM(D14,D11)</f>
        <v>74349</v>
      </c>
      <c r="E10" s="300">
        <f t="shared" si="4"/>
        <v>71750</v>
      </c>
      <c r="F10" s="298">
        <f t="shared" si="3"/>
        <v>96.504324200729</v>
      </c>
      <c r="G10" s="299">
        <v>-59.1875042661145</v>
      </c>
    </row>
    <row r="11" s="279" customFormat="1" ht="30.75" customHeight="1" spans="1:7">
      <c r="A11" s="295">
        <v>21208</v>
      </c>
      <c r="B11" s="296" t="s">
        <v>955</v>
      </c>
      <c r="C11" s="300">
        <f>SUM(C12:C13)</f>
        <v>97938</v>
      </c>
      <c r="D11" s="300">
        <f t="shared" ref="D11:E11" si="5">SUM(D12:D13)</f>
        <v>73044</v>
      </c>
      <c r="E11" s="300">
        <f t="shared" si="5"/>
        <v>70445</v>
      </c>
      <c r="F11" s="298"/>
      <c r="G11" s="299">
        <v>-25.2279409423328</v>
      </c>
    </row>
    <row r="12" ht="30.75" customHeight="1" spans="1:7">
      <c r="A12" s="301">
        <v>2120801</v>
      </c>
      <c r="B12" s="307" t="s">
        <v>956</v>
      </c>
      <c r="C12" s="306">
        <v>77458</v>
      </c>
      <c r="D12" s="306">
        <v>28550</v>
      </c>
      <c r="E12" s="306">
        <v>28550</v>
      </c>
      <c r="F12" s="304">
        <f t="shared" si="3"/>
        <v>100</v>
      </c>
      <c r="G12" s="305"/>
    </row>
    <row r="13" ht="30.75" customHeight="1" spans="1:7">
      <c r="A13" s="301">
        <v>2120802</v>
      </c>
      <c r="B13" s="302" t="s">
        <v>957</v>
      </c>
      <c r="C13" s="306">
        <v>20480</v>
      </c>
      <c r="D13" s="306">
        <v>44494</v>
      </c>
      <c r="E13" s="306">
        <v>41895</v>
      </c>
      <c r="F13" s="304">
        <f t="shared" si="3"/>
        <v>94.1587629792781</v>
      </c>
      <c r="G13" s="305"/>
    </row>
    <row r="14" s="279" customFormat="1" ht="30.75" customHeight="1" spans="1:7">
      <c r="A14" s="295">
        <v>21213</v>
      </c>
      <c r="B14" s="296" t="s">
        <v>958</v>
      </c>
      <c r="C14" s="300">
        <f>SUM(C15)</f>
        <v>1000</v>
      </c>
      <c r="D14" s="300">
        <f t="shared" ref="D14:E14" si="6">SUM(D15)</f>
        <v>1305</v>
      </c>
      <c r="E14" s="300">
        <f t="shared" si="6"/>
        <v>1305</v>
      </c>
      <c r="F14" s="298">
        <f t="shared" si="3"/>
        <v>100</v>
      </c>
      <c r="G14" s="299">
        <v>19.61503208066</v>
      </c>
    </row>
    <row r="15" ht="30.75" customHeight="1" spans="1:7">
      <c r="A15" s="301">
        <v>2121302</v>
      </c>
      <c r="B15" s="302" t="s">
        <v>959</v>
      </c>
      <c r="C15" s="306">
        <v>1000</v>
      </c>
      <c r="D15" s="306">
        <v>1305</v>
      </c>
      <c r="E15" s="306">
        <v>1305</v>
      </c>
      <c r="F15" s="304">
        <f t="shared" si="3"/>
        <v>100</v>
      </c>
      <c r="G15" s="305"/>
    </row>
    <row r="16" s="279" customFormat="1" ht="30.75" customHeight="1" spans="1:7">
      <c r="A16" s="295">
        <v>213</v>
      </c>
      <c r="B16" s="296" t="s">
        <v>960</v>
      </c>
      <c r="C16" s="300"/>
      <c r="D16" s="300">
        <f t="shared" ref="D16:E17" si="7">SUM(D17)</f>
        <v>108</v>
      </c>
      <c r="E16" s="300">
        <f t="shared" si="7"/>
        <v>108</v>
      </c>
      <c r="F16" s="298"/>
      <c r="G16" s="299">
        <v>100</v>
      </c>
    </row>
    <row r="17" s="279" customFormat="1" ht="30.75" customHeight="1" spans="1:7">
      <c r="A17" s="295">
        <v>21366</v>
      </c>
      <c r="B17" s="296" t="s">
        <v>961</v>
      </c>
      <c r="C17" s="300"/>
      <c r="D17" s="300">
        <f t="shared" si="7"/>
        <v>108</v>
      </c>
      <c r="E17" s="300">
        <f t="shared" si="7"/>
        <v>108</v>
      </c>
      <c r="F17" s="298"/>
      <c r="G17" s="299">
        <v>100</v>
      </c>
    </row>
    <row r="18" s="280" customFormat="1" ht="30.75" customHeight="1" spans="1:7">
      <c r="A18" s="301">
        <v>2136601</v>
      </c>
      <c r="B18" s="302" t="s">
        <v>962</v>
      </c>
      <c r="C18" s="306"/>
      <c r="D18" s="306">
        <v>108</v>
      </c>
      <c r="E18" s="306">
        <v>108</v>
      </c>
      <c r="F18" s="304"/>
      <c r="G18" s="305"/>
    </row>
    <row r="19" s="279" customFormat="1" ht="30.75" customHeight="1" spans="1:7">
      <c r="A19" s="295">
        <v>229</v>
      </c>
      <c r="B19" s="296" t="s">
        <v>963</v>
      </c>
      <c r="C19" s="300"/>
      <c r="D19" s="300">
        <f t="shared" ref="D19:E19" si="8">SUM(D20,D22)</f>
        <v>25154</v>
      </c>
      <c r="E19" s="300">
        <f t="shared" si="8"/>
        <v>25154</v>
      </c>
      <c r="F19" s="298">
        <f t="shared" si="3"/>
        <v>100</v>
      </c>
      <c r="G19" s="299">
        <v>6848.61878453039</v>
      </c>
    </row>
    <row r="20" s="279" customFormat="1" ht="30.75" customHeight="1" spans="1:7">
      <c r="A20" s="295">
        <v>22904</v>
      </c>
      <c r="B20" s="296" t="s">
        <v>964</v>
      </c>
      <c r="C20" s="300"/>
      <c r="D20" s="300">
        <f t="shared" ref="D20:E20" si="9">SUM(D21)</f>
        <v>24200</v>
      </c>
      <c r="E20" s="300">
        <f t="shared" si="9"/>
        <v>24200</v>
      </c>
      <c r="F20" s="298"/>
      <c r="G20" s="308" t="s">
        <v>130</v>
      </c>
    </row>
    <row r="21" ht="30.75" customHeight="1" spans="1:7">
      <c r="A21" s="301">
        <v>2290402</v>
      </c>
      <c r="B21" s="302" t="s">
        <v>965</v>
      </c>
      <c r="C21" s="306"/>
      <c r="D21" s="306">
        <v>24200</v>
      </c>
      <c r="E21" s="306">
        <v>24200</v>
      </c>
      <c r="F21" s="304">
        <f t="shared" ref="F21:F23" si="10">E21/D21*100</f>
        <v>100</v>
      </c>
      <c r="G21" s="305"/>
    </row>
    <row r="22" s="279" customFormat="1" ht="30.75" customHeight="1" spans="1:7">
      <c r="A22" s="295">
        <v>22960</v>
      </c>
      <c r="B22" s="296" t="s">
        <v>966</v>
      </c>
      <c r="C22" s="300"/>
      <c r="D22" s="300">
        <f t="shared" ref="D22:E22" si="11">SUM(D23:D27)</f>
        <v>954</v>
      </c>
      <c r="E22" s="300">
        <f t="shared" si="11"/>
        <v>954</v>
      </c>
      <c r="F22" s="298">
        <f t="shared" si="10"/>
        <v>100</v>
      </c>
      <c r="G22" s="299">
        <v>163.53591160221</v>
      </c>
    </row>
    <row r="23" ht="30.75" customHeight="1" spans="1:7">
      <c r="A23" s="301">
        <v>2296002</v>
      </c>
      <c r="B23" s="302" t="s">
        <v>967</v>
      </c>
      <c r="C23" s="306"/>
      <c r="D23" s="306">
        <v>854</v>
      </c>
      <c r="E23" s="306">
        <v>854</v>
      </c>
      <c r="F23" s="304">
        <f t="shared" si="10"/>
        <v>100</v>
      </c>
      <c r="G23" s="305"/>
    </row>
    <row r="24" ht="30.75" customHeight="1" spans="1:7">
      <c r="A24" s="301">
        <v>2296003</v>
      </c>
      <c r="B24" s="302" t="s">
        <v>968</v>
      </c>
      <c r="C24" s="306"/>
      <c r="D24" s="306">
        <v>21</v>
      </c>
      <c r="E24" s="306">
        <v>21</v>
      </c>
      <c r="F24" s="304">
        <f t="shared" si="3"/>
        <v>100</v>
      </c>
      <c r="G24" s="305"/>
    </row>
    <row r="25" ht="30.75" customHeight="1" spans="1:7">
      <c r="A25" s="301">
        <v>2296004</v>
      </c>
      <c r="B25" s="302" t="s">
        <v>969</v>
      </c>
      <c r="C25" s="306"/>
      <c r="D25" s="306">
        <v>24</v>
      </c>
      <c r="E25" s="306">
        <v>24</v>
      </c>
      <c r="F25" s="304">
        <f t="shared" si="3"/>
        <v>100</v>
      </c>
      <c r="G25" s="305"/>
    </row>
    <row r="26" ht="30.75" customHeight="1" spans="1:7">
      <c r="A26" s="301">
        <v>2296006</v>
      </c>
      <c r="B26" s="302" t="s">
        <v>970</v>
      </c>
      <c r="C26" s="306"/>
      <c r="D26" s="306">
        <v>17</v>
      </c>
      <c r="E26" s="306">
        <v>17</v>
      </c>
      <c r="F26" s="304">
        <f t="shared" si="3"/>
        <v>100</v>
      </c>
      <c r="G26" s="305"/>
    </row>
    <row r="27" ht="30.75" customHeight="1" spans="1:7">
      <c r="A27" s="301">
        <v>2296013</v>
      </c>
      <c r="B27" s="302" t="s">
        <v>971</v>
      </c>
      <c r="C27" s="309"/>
      <c r="D27" s="309">
        <v>38</v>
      </c>
      <c r="E27" s="309">
        <v>38</v>
      </c>
      <c r="F27" s="304">
        <f t="shared" si="3"/>
        <v>100</v>
      </c>
      <c r="G27" s="305"/>
    </row>
    <row r="28" s="279" customFormat="1" ht="30.75" customHeight="1" spans="1:7">
      <c r="A28" s="295">
        <v>232</v>
      </c>
      <c r="B28" s="296" t="s">
        <v>972</v>
      </c>
      <c r="C28" s="310">
        <f>SUM(C29)</f>
        <v>7600</v>
      </c>
      <c r="D28" s="310">
        <f t="shared" ref="D28:E28" si="12">SUM(D29)</f>
        <v>7430</v>
      </c>
      <c r="E28" s="310">
        <f t="shared" si="12"/>
        <v>7430</v>
      </c>
      <c r="F28" s="298">
        <f t="shared" si="3"/>
        <v>100</v>
      </c>
      <c r="G28" s="299">
        <v>60.7181483884923</v>
      </c>
    </row>
    <row r="29" s="279" customFormat="1" ht="30.75" customHeight="1" spans="1:7">
      <c r="A29" s="295">
        <v>23204</v>
      </c>
      <c r="B29" s="296" t="s">
        <v>973</v>
      </c>
      <c r="C29" s="300">
        <f>SUM(C30:C31)</f>
        <v>7600</v>
      </c>
      <c r="D29" s="300">
        <f t="shared" ref="D29:E29" si="13">SUM(D30:D31)</f>
        <v>7430</v>
      </c>
      <c r="E29" s="300">
        <f t="shared" si="13"/>
        <v>7430</v>
      </c>
      <c r="F29" s="298">
        <f t="shared" si="3"/>
        <v>100</v>
      </c>
      <c r="G29" s="299">
        <v>60.7181483884923</v>
      </c>
    </row>
    <row r="30" ht="30.75" customHeight="1" spans="1:7">
      <c r="A30" s="301">
        <v>2320411</v>
      </c>
      <c r="B30" s="302" t="s">
        <v>974</v>
      </c>
      <c r="C30" s="306">
        <v>2100</v>
      </c>
      <c r="D30" s="306">
        <v>1997</v>
      </c>
      <c r="E30" s="306">
        <v>1997</v>
      </c>
      <c r="F30" s="304">
        <f t="shared" si="3"/>
        <v>100</v>
      </c>
      <c r="G30" s="305"/>
    </row>
    <row r="31" ht="30.75" customHeight="1" spans="1:7">
      <c r="A31" s="301">
        <v>2320431</v>
      </c>
      <c r="B31" s="302" t="s">
        <v>975</v>
      </c>
      <c r="C31" s="306">
        <v>5500</v>
      </c>
      <c r="D31" s="306">
        <v>5433</v>
      </c>
      <c r="E31" s="306">
        <v>5433</v>
      </c>
      <c r="F31" s="304">
        <f t="shared" si="3"/>
        <v>100</v>
      </c>
      <c r="G31" s="305"/>
    </row>
    <row r="32" s="279" customFormat="1" ht="30.75" customHeight="1" spans="1:7">
      <c r="A32" s="295">
        <v>233</v>
      </c>
      <c r="B32" s="296" t="s">
        <v>976</v>
      </c>
      <c r="C32" s="300"/>
      <c r="D32" s="300">
        <f t="shared" ref="D32:E33" si="14">SUM(D33)</f>
        <v>33</v>
      </c>
      <c r="E32" s="300">
        <f t="shared" si="14"/>
        <v>33</v>
      </c>
      <c r="F32" s="298">
        <f t="shared" si="3"/>
        <v>100</v>
      </c>
      <c r="G32" s="299">
        <v>-71.551724137931</v>
      </c>
    </row>
    <row r="33" s="279" customFormat="1" ht="30.75" customHeight="1" spans="1:7">
      <c r="A33" s="295">
        <v>23304</v>
      </c>
      <c r="B33" s="296" t="s">
        <v>977</v>
      </c>
      <c r="C33" s="300"/>
      <c r="D33" s="300">
        <f t="shared" si="14"/>
        <v>33</v>
      </c>
      <c r="E33" s="300">
        <f t="shared" si="14"/>
        <v>33</v>
      </c>
      <c r="F33" s="298">
        <f t="shared" si="3"/>
        <v>100</v>
      </c>
      <c r="G33" s="299">
        <v>-71.551724137931</v>
      </c>
    </row>
    <row r="34" ht="30.75" customHeight="1" spans="1:7">
      <c r="A34" s="301">
        <v>2330411</v>
      </c>
      <c r="B34" s="302" t="s">
        <v>978</v>
      </c>
      <c r="C34" s="309"/>
      <c r="D34" s="309">
        <v>33</v>
      </c>
      <c r="E34" s="309">
        <v>33</v>
      </c>
      <c r="F34" s="304">
        <f t="shared" si="3"/>
        <v>100</v>
      </c>
      <c r="G34" s="305"/>
    </row>
    <row r="35" s="279" customFormat="1" ht="30.75" customHeight="1" spans="1:7">
      <c r="A35" s="295">
        <v>234</v>
      </c>
      <c r="B35" s="296" t="s">
        <v>979</v>
      </c>
      <c r="C35" s="310"/>
      <c r="D35" s="310">
        <f t="shared" ref="D35:E35" si="15">SUM(D36,D40)</f>
        <v>8300</v>
      </c>
      <c r="E35" s="310">
        <f t="shared" si="15"/>
        <v>8300</v>
      </c>
      <c r="F35" s="298">
        <f t="shared" si="3"/>
        <v>100</v>
      </c>
      <c r="G35" s="308" t="s">
        <v>130</v>
      </c>
    </row>
    <row r="36" s="279" customFormat="1" ht="30.75" customHeight="1" spans="1:7">
      <c r="A36" s="295">
        <v>23401</v>
      </c>
      <c r="B36" s="296" t="s">
        <v>980</v>
      </c>
      <c r="C36" s="300"/>
      <c r="D36" s="300">
        <f t="shared" ref="D36:E36" si="16">SUM(D37:D39)</f>
        <v>7375</v>
      </c>
      <c r="E36" s="300">
        <f t="shared" si="16"/>
        <v>7375</v>
      </c>
      <c r="F36" s="298">
        <f t="shared" si="3"/>
        <v>100</v>
      </c>
      <c r="G36" s="308" t="s">
        <v>130</v>
      </c>
    </row>
    <row r="37" ht="30.75" customHeight="1" spans="1:7">
      <c r="A37" s="301">
        <v>2340102</v>
      </c>
      <c r="B37" s="307" t="s">
        <v>981</v>
      </c>
      <c r="C37" s="311"/>
      <c r="D37" s="312">
        <v>5375</v>
      </c>
      <c r="E37" s="312">
        <v>5375</v>
      </c>
      <c r="F37" s="313">
        <f t="shared" si="3"/>
        <v>100</v>
      </c>
      <c r="G37" s="314"/>
    </row>
    <row r="38" ht="30.75" customHeight="1" spans="1:7">
      <c r="A38" s="301">
        <v>2340106</v>
      </c>
      <c r="B38" s="302" t="s">
        <v>982</v>
      </c>
      <c r="C38" s="309"/>
      <c r="D38" s="309">
        <v>1600</v>
      </c>
      <c r="E38" s="309">
        <v>1600</v>
      </c>
      <c r="F38" s="304">
        <f t="shared" ref="F38:F40" si="17">E38/D38*100</f>
        <v>100</v>
      </c>
      <c r="G38" s="305"/>
    </row>
    <row r="39" ht="30.75" customHeight="1" spans="1:7">
      <c r="A39" s="301">
        <v>2340199</v>
      </c>
      <c r="B39" s="302" t="s">
        <v>983</v>
      </c>
      <c r="C39" s="309"/>
      <c r="D39" s="309">
        <v>400</v>
      </c>
      <c r="E39" s="309">
        <v>400</v>
      </c>
      <c r="F39" s="304">
        <f t="shared" si="17"/>
        <v>100</v>
      </c>
      <c r="G39" s="305"/>
    </row>
    <row r="40" s="279" customFormat="1" ht="30.75" customHeight="1" spans="1:7">
      <c r="A40" s="295">
        <v>23402</v>
      </c>
      <c r="B40" s="296" t="s">
        <v>984</v>
      </c>
      <c r="C40" s="300"/>
      <c r="D40" s="300">
        <f t="shared" ref="D40:E40" si="18">SUM(D41)</f>
        <v>925</v>
      </c>
      <c r="E40" s="300">
        <f t="shared" si="18"/>
        <v>925</v>
      </c>
      <c r="F40" s="298">
        <f t="shared" si="17"/>
        <v>100</v>
      </c>
      <c r="G40" s="308" t="s">
        <v>130</v>
      </c>
    </row>
    <row r="41" ht="30.75" customHeight="1" spans="1:7">
      <c r="A41" s="301">
        <v>2340299</v>
      </c>
      <c r="B41" s="302" t="s">
        <v>985</v>
      </c>
      <c r="C41" s="306"/>
      <c r="D41" s="303">
        <v>925</v>
      </c>
      <c r="E41" s="306">
        <v>925</v>
      </c>
      <c r="F41" s="304"/>
      <c r="G41" s="305"/>
    </row>
    <row r="42" ht="39.75" customHeight="1" spans="1:7">
      <c r="A42" s="301">
        <v>244</v>
      </c>
      <c r="B42" s="315" t="s">
        <v>986</v>
      </c>
      <c r="C42" s="297">
        <f>SUM(C4,C7,C10,C16,C19,C28,C32,C35)</f>
        <v>106538</v>
      </c>
      <c r="D42" s="297">
        <f t="shared" ref="D42:E42" si="19">SUM(D4,D7,D10,D16,D19,D28,D32,D35)</f>
        <v>115494</v>
      </c>
      <c r="E42" s="297">
        <f t="shared" si="19"/>
        <v>112892</v>
      </c>
      <c r="F42" s="298">
        <f t="shared" si="3"/>
        <v>97.7470691118153</v>
      </c>
      <c r="G42" s="299">
        <v>-37.6555959310352</v>
      </c>
    </row>
    <row r="43" ht="20.25" customHeight="1"/>
  </sheetData>
  <autoFilter ref="A3:F42">
    <extLst/>
  </autoFilter>
  <mergeCells count="1">
    <mergeCell ref="B1:G1"/>
  </mergeCells>
  <printOptions horizontalCentered="1"/>
  <pageMargins left="0.708661417322835" right="0.708661417322835" top="0.78740157480315" bottom="0.78740157480315" header="0.16" footer="0"/>
  <pageSetup paperSize="9" scale="72"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showGridLines="0" showZeros="0" zoomScale="80" zoomScaleNormal="80" workbookViewId="0">
      <selection activeCell="A1" sqref="A1:F1"/>
    </sheetView>
  </sheetViews>
  <sheetFormatPr defaultColWidth="9.11111111111111" defaultRowHeight="15.6" outlineLevelCol="3"/>
  <cols>
    <col min="1" max="1" width="34" style="262" customWidth="1"/>
    <col min="2" max="2" width="14.6666666666667" style="263" customWidth="1"/>
    <col min="3" max="3" width="34" style="262" customWidth="1"/>
    <col min="4" max="4" width="14.6666666666667" style="263" customWidth="1"/>
    <col min="5" max="16384" width="9.11111111111111" style="262"/>
  </cols>
  <sheetData>
    <row r="1" ht="38.25" customHeight="1" spans="1:4">
      <c r="A1" s="264" t="s">
        <v>987</v>
      </c>
      <c r="B1" s="264"/>
      <c r="C1" s="264"/>
      <c r="D1" s="264"/>
    </row>
    <row r="2" ht="26.25" customHeight="1" spans="1:4">
      <c r="A2" s="265" t="s">
        <v>779</v>
      </c>
      <c r="B2" s="265"/>
      <c r="C2" s="265"/>
      <c r="D2" s="265"/>
    </row>
    <row r="3" ht="84.75" customHeight="1" spans="1:4">
      <c r="A3" s="266" t="s">
        <v>988</v>
      </c>
      <c r="B3" s="267" t="s">
        <v>781</v>
      </c>
      <c r="C3" s="266" t="s">
        <v>988</v>
      </c>
      <c r="D3" s="267" t="s">
        <v>781</v>
      </c>
    </row>
    <row r="4" s="261" customFormat="1" ht="65.25" customHeight="1" spans="1:4">
      <c r="A4" s="268" t="s">
        <v>989</v>
      </c>
      <c r="B4" s="269">
        <f>基金收入决算表!D6</f>
        <v>69432</v>
      </c>
      <c r="C4" s="270" t="s">
        <v>990</v>
      </c>
      <c r="D4" s="271">
        <f>基金支出决算表!E42</f>
        <v>112892</v>
      </c>
    </row>
    <row r="5" s="261" customFormat="1" ht="65.25" customHeight="1" spans="1:4">
      <c r="A5" s="272" t="s">
        <v>991</v>
      </c>
      <c r="B5" s="271">
        <f>SUM(B6:B7)</f>
        <v>15977</v>
      </c>
      <c r="C5" s="273" t="s">
        <v>787</v>
      </c>
      <c r="D5" s="269">
        <v>14462</v>
      </c>
    </row>
    <row r="6" ht="65.25" customHeight="1" spans="1:4">
      <c r="A6" s="274" t="s">
        <v>992</v>
      </c>
      <c r="B6" s="275">
        <v>7677</v>
      </c>
      <c r="C6" s="276"/>
      <c r="D6" s="277"/>
    </row>
    <row r="7" ht="65.25" customHeight="1" spans="1:4">
      <c r="A7" s="274" t="s">
        <v>993</v>
      </c>
      <c r="B7" s="275">
        <v>8300</v>
      </c>
      <c r="C7" s="276"/>
      <c r="D7" s="277"/>
    </row>
    <row r="8" s="261" customFormat="1" ht="65.25" customHeight="1" spans="1:4">
      <c r="A8" s="272" t="s">
        <v>994</v>
      </c>
      <c r="B8" s="269">
        <v>241</v>
      </c>
      <c r="C8" s="273" t="s">
        <v>785</v>
      </c>
      <c r="D8" s="269"/>
    </row>
    <row r="9" s="261" customFormat="1" ht="65.25" customHeight="1" spans="1:4">
      <c r="A9" s="272" t="s">
        <v>995</v>
      </c>
      <c r="B9" s="269">
        <v>13494</v>
      </c>
      <c r="C9" s="273" t="s">
        <v>996</v>
      </c>
      <c r="D9" s="269"/>
    </row>
    <row r="10" s="261" customFormat="1" ht="65.25" customHeight="1" spans="1:4">
      <c r="A10" s="272" t="s">
        <v>791</v>
      </c>
      <c r="B10" s="269">
        <v>30812</v>
      </c>
      <c r="C10" s="273"/>
      <c r="D10" s="269"/>
    </row>
    <row r="11" ht="65.25" customHeight="1" spans="1:4">
      <c r="A11" s="266" t="s">
        <v>997</v>
      </c>
      <c r="B11" s="269">
        <f>SUM(B4:B5,B8:B10)</f>
        <v>129956</v>
      </c>
      <c r="C11" s="278" t="s">
        <v>998</v>
      </c>
      <c r="D11" s="269">
        <f>SUM(D4:D9)</f>
        <v>127354</v>
      </c>
    </row>
    <row r="12" ht="65.25" customHeight="1" spans="1:4">
      <c r="A12" s="266"/>
      <c r="B12" s="269"/>
      <c r="C12" s="270" t="s">
        <v>999</v>
      </c>
      <c r="D12" s="269">
        <f>B11-D11</f>
        <v>2602</v>
      </c>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6"/>
  <sheetViews>
    <sheetView workbookViewId="0">
      <selection activeCell="A2" sqref="A2"/>
    </sheetView>
  </sheetViews>
  <sheetFormatPr defaultColWidth="9" defaultRowHeight="13.8" outlineLevelRow="5" outlineLevelCol="7"/>
  <cols>
    <col min="1" max="1" width="31" style="281" customWidth="1"/>
    <col min="2" max="4" width="12.7777777777778" style="282" customWidth="1"/>
    <col min="5" max="6" width="12.7777777777778" style="316" customWidth="1"/>
    <col min="7" max="7" width="9" style="281"/>
    <col min="8" max="8" width="12" style="281" hidden="1" customWidth="1"/>
    <col min="9" max="16384" width="9" style="281"/>
  </cols>
  <sheetData>
    <row r="1" ht="22.8" spans="1:6">
      <c r="A1" s="285" t="s">
        <v>1000</v>
      </c>
      <c r="B1" s="285"/>
      <c r="C1" s="285"/>
      <c r="D1" s="285"/>
      <c r="E1" s="285"/>
      <c r="F1" s="285"/>
    </row>
    <row r="2" ht="18" spans="1:6">
      <c r="A2" s="317"/>
      <c r="B2" s="287"/>
      <c r="C2" s="287"/>
      <c r="D2" s="287"/>
      <c r="E2" s="318"/>
      <c r="F2" s="318" t="s">
        <v>82</v>
      </c>
    </row>
    <row r="3" ht="66" customHeight="1" spans="1:6">
      <c r="A3" s="319" t="s">
        <v>83</v>
      </c>
      <c r="B3" s="292" t="s">
        <v>84</v>
      </c>
      <c r="C3" s="292" t="s">
        <v>85</v>
      </c>
      <c r="D3" s="292" t="s">
        <v>86</v>
      </c>
      <c r="E3" s="320" t="s">
        <v>87</v>
      </c>
      <c r="F3" s="320" t="s">
        <v>88</v>
      </c>
    </row>
    <row r="4" ht="66.75" customHeight="1" spans="1:8">
      <c r="A4" s="321" t="s">
        <v>945</v>
      </c>
      <c r="B4" s="322">
        <v>123192</v>
      </c>
      <c r="C4" s="323">
        <v>65695</v>
      </c>
      <c r="D4" s="323">
        <v>68127</v>
      </c>
      <c r="E4" s="324">
        <f>D4/C4*100</f>
        <v>103.701956008829</v>
      </c>
      <c r="F4" s="325">
        <f>(D4/H4-1)*100</f>
        <v>-35.7274262479127</v>
      </c>
      <c r="H4" s="281">
        <v>105997</v>
      </c>
    </row>
    <row r="5" ht="66.75" customHeight="1" spans="1:8">
      <c r="A5" s="326" t="s">
        <v>946</v>
      </c>
      <c r="B5" s="322">
        <v>1000</v>
      </c>
      <c r="C5" s="323">
        <v>1305</v>
      </c>
      <c r="D5" s="323">
        <v>1305</v>
      </c>
      <c r="E5" s="324">
        <f>D5/C5*100</f>
        <v>100</v>
      </c>
      <c r="F5" s="325">
        <f t="shared" ref="F5:F6" si="0">(D5/H5-1)*100</f>
        <v>25.2399232245681</v>
      </c>
      <c r="H5" s="281">
        <v>1042</v>
      </c>
    </row>
    <row r="6" ht="64.5" customHeight="1" spans="1:8">
      <c r="A6" s="327" t="s">
        <v>947</v>
      </c>
      <c r="B6" s="328">
        <f>SUM(B4:B5)</f>
        <v>124192</v>
      </c>
      <c r="C6" s="328">
        <f>SUM(C4:C5)</f>
        <v>67000</v>
      </c>
      <c r="D6" s="328">
        <f>SUM(D4:D5)</f>
        <v>69432</v>
      </c>
      <c r="E6" s="329">
        <f>D6/C6*100</f>
        <v>103.629850746269</v>
      </c>
      <c r="F6" s="330">
        <f t="shared" si="0"/>
        <v>-35.1339231495063</v>
      </c>
      <c r="H6" s="328">
        <f>SUM(H4:H5)</f>
        <v>107039</v>
      </c>
    </row>
  </sheetData>
  <mergeCells count="1">
    <mergeCell ref="A1:F1"/>
  </mergeCells>
  <printOptions horizontalCentered="1"/>
  <pageMargins left="0.708661417322835" right="0.708661417322835" top="0.78740157480315" bottom="0.78740157480315" header="0.31496062992126" footer="0.31496062992126"/>
  <pageSetup paperSize="9" scale="9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43"/>
  <sheetViews>
    <sheetView workbookViewId="0">
      <pane xSplit="2" ySplit="3" topLeftCell="C4" activePane="bottomRight" state="frozen"/>
      <selection/>
      <selection pane="topRight"/>
      <selection pane="bottomLeft"/>
      <selection pane="bottomRight" activeCell="B2" sqref="B2"/>
    </sheetView>
  </sheetViews>
  <sheetFormatPr defaultColWidth="9" defaultRowHeight="13.8" outlineLevelCol="6"/>
  <cols>
    <col min="1" max="1" width="7" style="281" hidden="1" customWidth="1"/>
    <col min="2" max="2" width="55.7777777777778" style="78" customWidth="1"/>
    <col min="3" max="3" width="13.6666666666667" style="282" customWidth="1"/>
    <col min="4" max="4" width="13.8888888888889" style="282" customWidth="1"/>
    <col min="5" max="5" width="13.2222222222222" style="282" customWidth="1"/>
    <col min="6" max="6" width="14.1111111111111" style="283" customWidth="1"/>
    <col min="7" max="7" width="12.7777777777778" style="284" customWidth="1"/>
    <col min="8" max="8" width="2.66666666666667" style="281" customWidth="1"/>
    <col min="9" max="9" width="10.8888888888889" style="281" customWidth="1"/>
    <col min="10" max="16384" width="9" style="281"/>
  </cols>
  <sheetData>
    <row r="1" ht="22.8" spans="2:7">
      <c r="B1" s="285" t="s">
        <v>1001</v>
      </c>
      <c r="C1" s="285"/>
      <c r="D1" s="285"/>
      <c r="E1" s="285"/>
      <c r="F1" s="285"/>
      <c r="G1" s="285"/>
    </row>
    <row r="2" ht="20.25" customHeight="1" spans="2:7">
      <c r="B2" s="286"/>
      <c r="C2" s="287"/>
      <c r="D2" s="287"/>
      <c r="E2" s="287"/>
      <c r="F2" s="288"/>
      <c r="G2" s="289" t="s">
        <v>82</v>
      </c>
    </row>
    <row r="3" ht="50.25" customHeight="1" spans="1:7">
      <c r="A3" s="290"/>
      <c r="B3" s="291" t="s">
        <v>83</v>
      </c>
      <c r="C3" s="292" t="s">
        <v>84</v>
      </c>
      <c r="D3" s="292" t="s">
        <v>85</v>
      </c>
      <c r="E3" s="292" t="s">
        <v>86</v>
      </c>
      <c r="F3" s="293" t="s">
        <v>87</v>
      </c>
      <c r="G3" s="294" t="s">
        <v>88</v>
      </c>
    </row>
    <row r="4" s="279" customFormat="1" ht="30.75" customHeight="1" spans="1:7">
      <c r="A4" s="295">
        <v>207</v>
      </c>
      <c r="B4" s="296" t="s">
        <v>948</v>
      </c>
      <c r="C4" s="297"/>
      <c r="D4" s="297">
        <f t="shared" ref="D4:E4" si="0">SUM(D5)</f>
        <v>9</v>
      </c>
      <c r="E4" s="297">
        <f t="shared" si="0"/>
        <v>6</v>
      </c>
      <c r="F4" s="298">
        <f t="shared" ref="F4:F8" si="1">E4/D4*100</f>
        <v>66.6666666666667</v>
      </c>
      <c r="G4" s="299">
        <v>50</v>
      </c>
    </row>
    <row r="5" s="279" customFormat="1" ht="30.75" customHeight="1" spans="1:7">
      <c r="A5" s="295">
        <v>20707</v>
      </c>
      <c r="B5" s="296" t="s">
        <v>949</v>
      </c>
      <c r="C5" s="300"/>
      <c r="D5" s="300">
        <f>SUM(D6)</f>
        <v>9</v>
      </c>
      <c r="E5" s="300">
        <f>SUM(E6)</f>
        <v>6</v>
      </c>
      <c r="F5" s="298">
        <f t="shared" si="1"/>
        <v>66.6666666666667</v>
      </c>
      <c r="G5" s="299">
        <v>50</v>
      </c>
    </row>
    <row r="6" ht="30.75" customHeight="1" spans="1:7">
      <c r="A6" s="301">
        <v>2070799</v>
      </c>
      <c r="B6" s="302" t="s">
        <v>950</v>
      </c>
      <c r="C6" s="303"/>
      <c r="D6" s="303">
        <v>9</v>
      </c>
      <c r="E6" s="303">
        <v>6</v>
      </c>
      <c r="F6" s="304">
        <f t="shared" si="1"/>
        <v>66.6666666666667</v>
      </c>
      <c r="G6" s="305"/>
    </row>
    <row r="7" s="279" customFormat="1" ht="30.75" customHeight="1" spans="1:7">
      <c r="A7" s="295">
        <v>208</v>
      </c>
      <c r="B7" s="296" t="s">
        <v>951</v>
      </c>
      <c r="C7" s="297"/>
      <c r="D7" s="297">
        <f t="shared" ref="D7:E8" si="2">SUM(D8)</f>
        <v>111</v>
      </c>
      <c r="E7" s="297">
        <f t="shared" si="2"/>
        <v>111</v>
      </c>
      <c r="F7" s="298">
        <f t="shared" si="1"/>
        <v>100</v>
      </c>
      <c r="G7" s="299">
        <v>-3.47826086956522</v>
      </c>
    </row>
    <row r="8" s="279" customFormat="1" ht="30.75" customHeight="1" spans="1:7">
      <c r="A8" s="295">
        <v>20822</v>
      </c>
      <c r="B8" s="296" t="s">
        <v>952</v>
      </c>
      <c r="C8" s="297"/>
      <c r="D8" s="297">
        <f t="shared" si="2"/>
        <v>111</v>
      </c>
      <c r="E8" s="297">
        <f t="shared" si="2"/>
        <v>111</v>
      </c>
      <c r="F8" s="298">
        <f t="shared" si="1"/>
        <v>100</v>
      </c>
      <c r="G8" s="299">
        <v>-3.47826086956522</v>
      </c>
    </row>
    <row r="9" ht="30.75" customHeight="1" spans="1:7">
      <c r="A9" s="301">
        <v>2082201</v>
      </c>
      <c r="B9" s="302" t="s">
        <v>953</v>
      </c>
      <c r="C9" s="306"/>
      <c r="D9" s="306">
        <v>111</v>
      </c>
      <c r="E9" s="306">
        <v>111</v>
      </c>
      <c r="F9" s="304">
        <f t="shared" ref="F9:F42" si="3">E9/D9*100</f>
        <v>100</v>
      </c>
      <c r="G9" s="305"/>
    </row>
    <row r="10" s="279" customFormat="1" ht="30.75" customHeight="1" spans="1:7">
      <c r="A10" s="295">
        <v>212</v>
      </c>
      <c r="B10" s="296" t="s">
        <v>954</v>
      </c>
      <c r="C10" s="300">
        <f>SUM(C14,C11)</f>
        <v>98938</v>
      </c>
      <c r="D10" s="300">
        <f t="shared" ref="D10:E10" si="4">SUM(D14,D11)</f>
        <v>74349</v>
      </c>
      <c r="E10" s="300">
        <f t="shared" si="4"/>
        <v>71750</v>
      </c>
      <c r="F10" s="298">
        <f t="shared" si="3"/>
        <v>96.504324200729</v>
      </c>
      <c r="G10" s="299">
        <v>-59.1875042661145</v>
      </c>
    </row>
    <row r="11" s="279" customFormat="1" ht="30.75" customHeight="1" spans="1:7">
      <c r="A11" s="295">
        <v>21208</v>
      </c>
      <c r="B11" s="296" t="s">
        <v>955</v>
      </c>
      <c r="C11" s="300">
        <f>SUM(C12:C13)</f>
        <v>97938</v>
      </c>
      <c r="D11" s="300">
        <f t="shared" ref="D11:E11" si="5">SUM(D12:D13)</f>
        <v>73044</v>
      </c>
      <c r="E11" s="300">
        <f t="shared" si="5"/>
        <v>70445</v>
      </c>
      <c r="F11" s="298"/>
      <c r="G11" s="299">
        <v>-25.2279409423328</v>
      </c>
    </row>
    <row r="12" ht="30.75" customHeight="1" spans="1:7">
      <c r="A12" s="301">
        <v>2120801</v>
      </c>
      <c r="B12" s="307" t="s">
        <v>956</v>
      </c>
      <c r="C12" s="306">
        <v>77458</v>
      </c>
      <c r="D12" s="306">
        <v>28550</v>
      </c>
      <c r="E12" s="306">
        <v>28550</v>
      </c>
      <c r="F12" s="304">
        <f t="shared" si="3"/>
        <v>100</v>
      </c>
      <c r="G12" s="305"/>
    </row>
    <row r="13" ht="30.75" customHeight="1" spans="1:7">
      <c r="A13" s="301">
        <v>2120802</v>
      </c>
      <c r="B13" s="302" t="s">
        <v>957</v>
      </c>
      <c r="C13" s="306">
        <v>20480</v>
      </c>
      <c r="D13" s="306">
        <v>44494</v>
      </c>
      <c r="E13" s="306">
        <v>41895</v>
      </c>
      <c r="F13" s="304">
        <f t="shared" si="3"/>
        <v>94.1587629792781</v>
      </c>
      <c r="G13" s="305"/>
    </row>
    <row r="14" s="279" customFormat="1" ht="30.75" customHeight="1" spans="1:7">
      <c r="A14" s="295">
        <v>21213</v>
      </c>
      <c r="B14" s="296" t="s">
        <v>958</v>
      </c>
      <c r="C14" s="300">
        <f>SUM(C15)</f>
        <v>1000</v>
      </c>
      <c r="D14" s="300">
        <f t="shared" ref="D14:E14" si="6">SUM(D15)</f>
        <v>1305</v>
      </c>
      <c r="E14" s="300">
        <f t="shared" si="6"/>
        <v>1305</v>
      </c>
      <c r="F14" s="298">
        <f t="shared" si="3"/>
        <v>100</v>
      </c>
      <c r="G14" s="299">
        <v>19.61503208066</v>
      </c>
    </row>
    <row r="15" ht="30.75" customHeight="1" spans="1:7">
      <c r="A15" s="301">
        <v>2121302</v>
      </c>
      <c r="B15" s="302" t="s">
        <v>959</v>
      </c>
      <c r="C15" s="306">
        <v>1000</v>
      </c>
      <c r="D15" s="306">
        <v>1305</v>
      </c>
      <c r="E15" s="306">
        <v>1305</v>
      </c>
      <c r="F15" s="304">
        <f t="shared" si="3"/>
        <v>100</v>
      </c>
      <c r="G15" s="305"/>
    </row>
    <row r="16" s="279" customFormat="1" ht="30.75" customHeight="1" spans="1:7">
      <c r="A16" s="295">
        <v>213</v>
      </c>
      <c r="B16" s="296" t="s">
        <v>960</v>
      </c>
      <c r="C16" s="300"/>
      <c r="D16" s="300">
        <f t="shared" ref="D16:E17" si="7">SUM(D17)</f>
        <v>108</v>
      </c>
      <c r="E16" s="300">
        <f t="shared" si="7"/>
        <v>108</v>
      </c>
      <c r="F16" s="298"/>
      <c r="G16" s="299">
        <v>100</v>
      </c>
    </row>
    <row r="17" s="279" customFormat="1" ht="30.75" customHeight="1" spans="1:7">
      <c r="A17" s="295">
        <v>21366</v>
      </c>
      <c r="B17" s="296" t="s">
        <v>961</v>
      </c>
      <c r="C17" s="300"/>
      <c r="D17" s="300">
        <f t="shared" si="7"/>
        <v>108</v>
      </c>
      <c r="E17" s="300">
        <f t="shared" si="7"/>
        <v>108</v>
      </c>
      <c r="F17" s="298"/>
      <c r="G17" s="299">
        <v>100</v>
      </c>
    </row>
    <row r="18" s="280" customFormat="1" ht="30.75" customHeight="1" spans="1:7">
      <c r="A18" s="301">
        <v>2136601</v>
      </c>
      <c r="B18" s="302" t="s">
        <v>962</v>
      </c>
      <c r="C18" s="306"/>
      <c r="D18" s="306">
        <v>108</v>
      </c>
      <c r="E18" s="306">
        <v>108</v>
      </c>
      <c r="F18" s="304"/>
      <c r="G18" s="305"/>
    </row>
    <row r="19" s="279" customFormat="1" ht="30.75" customHeight="1" spans="1:7">
      <c r="A19" s="295">
        <v>229</v>
      </c>
      <c r="B19" s="296" t="s">
        <v>963</v>
      </c>
      <c r="C19" s="300"/>
      <c r="D19" s="300">
        <f t="shared" ref="D19:E19" si="8">SUM(D20,D22)</f>
        <v>25154</v>
      </c>
      <c r="E19" s="300">
        <f t="shared" si="8"/>
        <v>25154</v>
      </c>
      <c r="F19" s="298">
        <f t="shared" si="3"/>
        <v>100</v>
      </c>
      <c r="G19" s="299">
        <v>6848.61878453039</v>
      </c>
    </row>
    <row r="20" s="279" customFormat="1" ht="30.75" customHeight="1" spans="1:7">
      <c r="A20" s="295">
        <v>22904</v>
      </c>
      <c r="B20" s="296" t="s">
        <v>964</v>
      </c>
      <c r="C20" s="300"/>
      <c r="D20" s="300">
        <f t="shared" ref="D20:E20" si="9">SUM(D21)</f>
        <v>24200</v>
      </c>
      <c r="E20" s="300">
        <f t="shared" si="9"/>
        <v>24200</v>
      </c>
      <c r="F20" s="298"/>
      <c r="G20" s="308" t="s">
        <v>130</v>
      </c>
    </row>
    <row r="21" ht="30.75" customHeight="1" spans="1:7">
      <c r="A21" s="301">
        <v>2290402</v>
      </c>
      <c r="B21" s="302" t="s">
        <v>965</v>
      </c>
      <c r="C21" s="306"/>
      <c r="D21" s="306">
        <v>24200</v>
      </c>
      <c r="E21" s="306">
        <v>24200</v>
      </c>
      <c r="F21" s="304">
        <f t="shared" ref="F21:F23" si="10">E21/D21*100</f>
        <v>100</v>
      </c>
      <c r="G21" s="305"/>
    </row>
    <row r="22" s="279" customFormat="1" ht="30.75" customHeight="1" spans="1:7">
      <c r="A22" s="295">
        <v>22960</v>
      </c>
      <c r="B22" s="296" t="s">
        <v>966</v>
      </c>
      <c r="C22" s="300"/>
      <c r="D22" s="300">
        <f t="shared" ref="D22:E22" si="11">SUM(D23:D27)</f>
        <v>954</v>
      </c>
      <c r="E22" s="300">
        <f t="shared" si="11"/>
        <v>954</v>
      </c>
      <c r="F22" s="298">
        <f t="shared" si="10"/>
        <v>100</v>
      </c>
      <c r="G22" s="299">
        <v>163.53591160221</v>
      </c>
    </row>
    <row r="23" ht="30.75" customHeight="1" spans="1:7">
      <c r="A23" s="301">
        <v>2296002</v>
      </c>
      <c r="B23" s="302" t="s">
        <v>967</v>
      </c>
      <c r="C23" s="306"/>
      <c r="D23" s="306">
        <v>854</v>
      </c>
      <c r="E23" s="306">
        <v>854</v>
      </c>
      <c r="F23" s="304">
        <f t="shared" si="10"/>
        <v>100</v>
      </c>
      <c r="G23" s="305"/>
    </row>
    <row r="24" ht="30.75" customHeight="1" spans="1:7">
      <c r="A24" s="301">
        <v>2296003</v>
      </c>
      <c r="B24" s="302" t="s">
        <v>968</v>
      </c>
      <c r="C24" s="306"/>
      <c r="D24" s="306">
        <v>21</v>
      </c>
      <c r="E24" s="306">
        <v>21</v>
      </c>
      <c r="F24" s="304">
        <f t="shared" si="3"/>
        <v>100</v>
      </c>
      <c r="G24" s="305"/>
    </row>
    <row r="25" ht="30.75" customHeight="1" spans="1:7">
      <c r="A25" s="301">
        <v>2296004</v>
      </c>
      <c r="B25" s="302" t="s">
        <v>969</v>
      </c>
      <c r="C25" s="306"/>
      <c r="D25" s="306">
        <v>24</v>
      </c>
      <c r="E25" s="306">
        <v>24</v>
      </c>
      <c r="F25" s="304">
        <f t="shared" si="3"/>
        <v>100</v>
      </c>
      <c r="G25" s="305"/>
    </row>
    <row r="26" ht="30.75" customHeight="1" spans="1:7">
      <c r="A26" s="301">
        <v>2296006</v>
      </c>
      <c r="B26" s="302" t="s">
        <v>970</v>
      </c>
      <c r="C26" s="306"/>
      <c r="D26" s="306">
        <v>17</v>
      </c>
      <c r="E26" s="306">
        <v>17</v>
      </c>
      <c r="F26" s="304">
        <f t="shared" si="3"/>
        <v>100</v>
      </c>
      <c r="G26" s="305"/>
    </row>
    <row r="27" ht="30.75" customHeight="1" spans="1:7">
      <c r="A27" s="301">
        <v>2296013</v>
      </c>
      <c r="B27" s="302" t="s">
        <v>971</v>
      </c>
      <c r="C27" s="309"/>
      <c r="D27" s="309">
        <v>38</v>
      </c>
      <c r="E27" s="309">
        <v>38</v>
      </c>
      <c r="F27" s="304">
        <f t="shared" si="3"/>
        <v>100</v>
      </c>
      <c r="G27" s="305"/>
    </row>
    <row r="28" s="279" customFormat="1" ht="30.75" customHeight="1" spans="1:7">
      <c r="A28" s="295">
        <v>232</v>
      </c>
      <c r="B28" s="296" t="s">
        <v>972</v>
      </c>
      <c r="C28" s="310">
        <f>SUM(C29)</f>
        <v>7600</v>
      </c>
      <c r="D28" s="310">
        <f t="shared" ref="D28:E28" si="12">SUM(D29)</f>
        <v>7430</v>
      </c>
      <c r="E28" s="310">
        <f t="shared" si="12"/>
        <v>7430</v>
      </c>
      <c r="F28" s="298">
        <f t="shared" si="3"/>
        <v>100</v>
      </c>
      <c r="G28" s="299">
        <v>60.7181483884923</v>
      </c>
    </row>
    <row r="29" s="279" customFormat="1" ht="30.75" customHeight="1" spans="1:7">
      <c r="A29" s="295">
        <v>23204</v>
      </c>
      <c r="B29" s="296" t="s">
        <v>973</v>
      </c>
      <c r="C29" s="300">
        <f>SUM(C30:C31)</f>
        <v>7600</v>
      </c>
      <c r="D29" s="300">
        <f t="shared" ref="D29:E29" si="13">SUM(D30:D31)</f>
        <v>7430</v>
      </c>
      <c r="E29" s="300">
        <f t="shared" si="13"/>
        <v>7430</v>
      </c>
      <c r="F29" s="298">
        <f t="shared" si="3"/>
        <v>100</v>
      </c>
      <c r="G29" s="299">
        <v>60.7181483884923</v>
      </c>
    </row>
    <row r="30" ht="30.75" customHeight="1" spans="1:7">
      <c r="A30" s="301">
        <v>2320411</v>
      </c>
      <c r="B30" s="302" t="s">
        <v>974</v>
      </c>
      <c r="C30" s="306">
        <v>2100</v>
      </c>
      <c r="D30" s="306">
        <v>1997</v>
      </c>
      <c r="E30" s="306">
        <v>1997</v>
      </c>
      <c r="F30" s="304">
        <f t="shared" si="3"/>
        <v>100</v>
      </c>
      <c r="G30" s="305"/>
    </row>
    <row r="31" ht="30.75" customHeight="1" spans="1:7">
      <c r="A31" s="301">
        <v>2320431</v>
      </c>
      <c r="B31" s="302" t="s">
        <v>975</v>
      </c>
      <c r="C31" s="306">
        <v>5500</v>
      </c>
      <c r="D31" s="306">
        <v>5433</v>
      </c>
      <c r="E31" s="306">
        <v>5433</v>
      </c>
      <c r="F31" s="304">
        <f t="shared" si="3"/>
        <v>100</v>
      </c>
      <c r="G31" s="305"/>
    </row>
    <row r="32" s="279" customFormat="1" ht="30.75" customHeight="1" spans="1:7">
      <c r="A32" s="295">
        <v>233</v>
      </c>
      <c r="B32" s="296" t="s">
        <v>976</v>
      </c>
      <c r="C32" s="300"/>
      <c r="D32" s="300">
        <f t="shared" ref="D32:E33" si="14">SUM(D33)</f>
        <v>33</v>
      </c>
      <c r="E32" s="300">
        <f t="shared" si="14"/>
        <v>33</v>
      </c>
      <c r="F32" s="298">
        <f t="shared" si="3"/>
        <v>100</v>
      </c>
      <c r="G32" s="299">
        <v>-71.551724137931</v>
      </c>
    </row>
    <row r="33" s="279" customFormat="1" ht="30.75" customHeight="1" spans="1:7">
      <c r="A33" s="295">
        <v>23304</v>
      </c>
      <c r="B33" s="296" t="s">
        <v>977</v>
      </c>
      <c r="C33" s="300"/>
      <c r="D33" s="300">
        <f t="shared" si="14"/>
        <v>33</v>
      </c>
      <c r="E33" s="300">
        <f t="shared" si="14"/>
        <v>33</v>
      </c>
      <c r="F33" s="298">
        <f t="shared" si="3"/>
        <v>100</v>
      </c>
      <c r="G33" s="299">
        <v>-71.551724137931</v>
      </c>
    </row>
    <row r="34" ht="30.75" customHeight="1" spans="1:7">
      <c r="A34" s="301">
        <v>2330411</v>
      </c>
      <c r="B34" s="302" t="s">
        <v>978</v>
      </c>
      <c r="C34" s="309"/>
      <c r="D34" s="309">
        <v>33</v>
      </c>
      <c r="E34" s="309">
        <v>33</v>
      </c>
      <c r="F34" s="304">
        <f t="shared" si="3"/>
        <v>100</v>
      </c>
      <c r="G34" s="305"/>
    </row>
    <row r="35" s="279" customFormat="1" ht="30.75" customHeight="1" spans="1:7">
      <c r="A35" s="295">
        <v>234</v>
      </c>
      <c r="B35" s="296" t="s">
        <v>979</v>
      </c>
      <c r="C35" s="310"/>
      <c r="D35" s="310">
        <f t="shared" ref="D35:E35" si="15">SUM(D36,D40)</f>
        <v>8300</v>
      </c>
      <c r="E35" s="310">
        <f t="shared" si="15"/>
        <v>8300</v>
      </c>
      <c r="F35" s="298">
        <f t="shared" si="3"/>
        <v>100</v>
      </c>
      <c r="G35" s="308" t="s">
        <v>130</v>
      </c>
    </row>
    <row r="36" s="279" customFormat="1" ht="30.75" customHeight="1" spans="1:7">
      <c r="A36" s="295">
        <v>23401</v>
      </c>
      <c r="B36" s="296" t="s">
        <v>980</v>
      </c>
      <c r="C36" s="300"/>
      <c r="D36" s="300">
        <f t="shared" ref="D36:E36" si="16">SUM(D37:D39)</f>
        <v>7375</v>
      </c>
      <c r="E36" s="300">
        <f t="shared" si="16"/>
        <v>7375</v>
      </c>
      <c r="F36" s="298">
        <f t="shared" si="3"/>
        <v>100</v>
      </c>
      <c r="G36" s="308" t="s">
        <v>130</v>
      </c>
    </row>
    <row r="37" ht="30.75" customHeight="1" spans="1:7">
      <c r="A37" s="301">
        <v>2340102</v>
      </c>
      <c r="B37" s="307" t="s">
        <v>981</v>
      </c>
      <c r="C37" s="311"/>
      <c r="D37" s="312">
        <v>5375</v>
      </c>
      <c r="E37" s="312">
        <v>5375</v>
      </c>
      <c r="F37" s="313">
        <f t="shared" si="3"/>
        <v>100</v>
      </c>
      <c r="G37" s="314"/>
    </row>
    <row r="38" ht="30.75" customHeight="1" spans="1:7">
      <c r="A38" s="301">
        <v>2340106</v>
      </c>
      <c r="B38" s="302" t="s">
        <v>982</v>
      </c>
      <c r="C38" s="309"/>
      <c r="D38" s="309">
        <v>1600</v>
      </c>
      <c r="E38" s="309">
        <v>1600</v>
      </c>
      <c r="F38" s="304">
        <f t="shared" ref="F38:F40" si="17">E38/D38*100</f>
        <v>100</v>
      </c>
      <c r="G38" s="305"/>
    </row>
    <row r="39" ht="30.75" customHeight="1" spans="1:7">
      <c r="A39" s="301">
        <v>2340199</v>
      </c>
      <c r="B39" s="302" t="s">
        <v>983</v>
      </c>
      <c r="C39" s="309"/>
      <c r="D39" s="309">
        <v>400</v>
      </c>
      <c r="E39" s="309">
        <v>400</v>
      </c>
      <c r="F39" s="304">
        <f t="shared" si="17"/>
        <v>100</v>
      </c>
      <c r="G39" s="305"/>
    </row>
    <row r="40" s="279" customFormat="1" ht="30.75" customHeight="1" spans="1:7">
      <c r="A40" s="295">
        <v>23402</v>
      </c>
      <c r="B40" s="296" t="s">
        <v>984</v>
      </c>
      <c r="C40" s="300"/>
      <c r="D40" s="300">
        <f t="shared" ref="D40:E40" si="18">SUM(D41)</f>
        <v>925</v>
      </c>
      <c r="E40" s="300">
        <f t="shared" si="18"/>
        <v>925</v>
      </c>
      <c r="F40" s="298">
        <f t="shared" si="17"/>
        <v>100</v>
      </c>
      <c r="G40" s="308" t="s">
        <v>130</v>
      </c>
    </row>
    <row r="41" ht="30.75" customHeight="1" spans="1:7">
      <c r="A41" s="301">
        <v>2340299</v>
      </c>
      <c r="B41" s="302" t="s">
        <v>985</v>
      </c>
      <c r="C41" s="306"/>
      <c r="D41" s="303">
        <v>925</v>
      </c>
      <c r="E41" s="306">
        <v>925</v>
      </c>
      <c r="F41" s="304"/>
      <c r="G41" s="305"/>
    </row>
    <row r="42" ht="39.75" customHeight="1" spans="1:7">
      <c r="A42" s="301">
        <v>244</v>
      </c>
      <c r="B42" s="315" t="s">
        <v>986</v>
      </c>
      <c r="C42" s="297">
        <f>SUM(C4,C7,C10,C16,C19,C28,C32,C35)</f>
        <v>106538</v>
      </c>
      <c r="D42" s="297">
        <f t="shared" ref="D42:E42" si="19">SUM(D4,D7,D10,D16,D19,D28,D32,D35)</f>
        <v>115494</v>
      </c>
      <c r="E42" s="297">
        <f t="shared" si="19"/>
        <v>112892</v>
      </c>
      <c r="F42" s="298">
        <f t="shared" si="3"/>
        <v>97.7470691118153</v>
      </c>
      <c r="G42" s="299">
        <v>-37.6555959310352</v>
      </c>
    </row>
    <row r="43" ht="20.25" customHeight="1"/>
  </sheetData>
  <autoFilter ref="A3:F42">
    <extLst/>
  </autoFilter>
  <mergeCells count="1">
    <mergeCell ref="B1:G1"/>
  </mergeCells>
  <printOptions horizontalCentered="1"/>
  <pageMargins left="0.708661417322835" right="0.708661417322835" top="0.78740157480315" bottom="0.78740157480315" header="0.16" footer="0"/>
  <pageSetup paperSize="9" scale="72"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showGridLines="0" showZeros="0" zoomScale="80" zoomScaleNormal="80" workbookViewId="0">
      <selection activeCell="A1" sqref="A1:D1"/>
    </sheetView>
  </sheetViews>
  <sheetFormatPr defaultColWidth="9.11111111111111" defaultRowHeight="15.6" outlineLevelCol="3"/>
  <cols>
    <col min="1" max="1" width="34" style="262" customWidth="1"/>
    <col min="2" max="2" width="14.6666666666667" style="263" customWidth="1"/>
    <col min="3" max="3" width="34" style="262" customWidth="1"/>
    <col min="4" max="4" width="14.6666666666667" style="263" customWidth="1"/>
    <col min="5" max="16384" width="9.11111111111111" style="262"/>
  </cols>
  <sheetData>
    <row r="1" ht="38.25" customHeight="1" spans="1:4">
      <c r="A1" s="264" t="s">
        <v>1002</v>
      </c>
      <c r="B1" s="264"/>
      <c r="C1" s="264"/>
      <c r="D1" s="264"/>
    </row>
    <row r="2" ht="26.25" customHeight="1" spans="1:4">
      <c r="A2" s="265" t="s">
        <v>779</v>
      </c>
      <c r="B2" s="265"/>
      <c r="C2" s="265"/>
      <c r="D2" s="265"/>
    </row>
    <row r="3" ht="84.75" customHeight="1" spans="1:4">
      <c r="A3" s="266" t="s">
        <v>988</v>
      </c>
      <c r="B3" s="267" t="s">
        <v>781</v>
      </c>
      <c r="C3" s="266" t="s">
        <v>988</v>
      </c>
      <c r="D3" s="267" t="s">
        <v>781</v>
      </c>
    </row>
    <row r="4" s="261" customFormat="1" ht="65.25" customHeight="1" spans="1:4">
      <c r="A4" s="268" t="s">
        <v>989</v>
      </c>
      <c r="B4" s="269">
        <f>'基金收入决算表 (本级)'!D6</f>
        <v>69432</v>
      </c>
      <c r="C4" s="270" t="s">
        <v>990</v>
      </c>
      <c r="D4" s="271">
        <f>'基金支出决算表 (本级)'!E42</f>
        <v>112892</v>
      </c>
    </row>
    <row r="5" s="261" customFormat="1" ht="65.25" customHeight="1" spans="1:4">
      <c r="A5" s="272" t="s">
        <v>991</v>
      </c>
      <c r="B5" s="271">
        <f>SUM(B6:B7)</f>
        <v>15977</v>
      </c>
      <c r="C5" s="273" t="s">
        <v>787</v>
      </c>
      <c r="D5" s="269">
        <v>14462</v>
      </c>
    </row>
    <row r="6" ht="65.25" customHeight="1" spans="1:4">
      <c r="A6" s="274" t="s">
        <v>992</v>
      </c>
      <c r="B6" s="275">
        <v>7677</v>
      </c>
      <c r="C6" s="276"/>
      <c r="D6" s="277"/>
    </row>
    <row r="7" ht="65.25" customHeight="1" spans="1:4">
      <c r="A7" s="274" t="s">
        <v>993</v>
      </c>
      <c r="B7" s="275">
        <v>8300</v>
      </c>
      <c r="C7" s="276"/>
      <c r="D7" s="277"/>
    </row>
    <row r="8" s="261" customFormat="1" ht="65.25" customHeight="1" spans="1:4">
      <c r="A8" s="272" t="s">
        <v>994</v>
      </c>
      <c r="B8" s="269">
        <v>241</v>
      </c>
      <c r="C8" s="273" t="s">
        <v>785</v>
      </c>
      <c r="D8" s="269"/>
    </row>
    <row r="9" s="261" customFormat="1" ht="65.25" customHeight="1" spans="1:4">
      <c r="A9" s="272" t="s">
        <v>995</v>
      </c>
      <c r="B9" s="269">
        <v>13494</v>
      </c>
      <c r="C9" s="273" t="s">
        <v>996</v>
      </c>
      <c r="D9" s="269"/>
    </row>
    <row r="10" s="261" customFormat="1" ht="65.25" customHeight="1" spans="1:4">
      <c r="A10" s="272" t="s">
        <v>791</v>
      </c>
      <c r="B10" s="269">
        <v>30812</v>
      </c>
      <c r="C10" s="273"/>
      <c r="D10" s="269"/>
    </row>
    <row r="11" ht="65.25" customHeight="1" spans="1:4">
      <c r="A11" s="266" t="s">
        <v>997</v>
      </c>
      <c r="B11" s="269">
        <f>SUM(B4:B5,B8:B10)</f>
        <v>129956</v>
      </c>
      <c r="C11" s="278" t="s">
        <v>998</v>
      </c>
      <c r="D11" s="269">
        <f>SUM(D4:D9)</f>
        <v>127354</v>
      </c>
    </row>
    <row r="12" ht="65.25" customHeight="1" spans="1:4">
      <c r="A12" s="266"/>
      <c r="B12" s="269"/>
      <c r="C12" s="270" t="s">
        <v>999</v>
      </c>
      <c r="D12" s="269">
        <f>B11-D11</f>
        <v>2602</v>
      </c>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7"/>
  <sheetViews>
    <sheetView workbookViewId="0">
      <pane ySplit="3" topLeftCell="A4" activePane="bottomLeft" state="frozen"/>
      <selection/>
      <selection pane="bottomLeft" activeCell="B13" sqref="B13"/>
    </sheetView>
  </sheetViews>
  <sheetFormatPr defaultColWidth="9" defaultRowHeight="13.8"/>
  <cols>
    <col min="1" max="1" width="38.7777777777778" style="281" customWidth="1"/>
    <col min="2" max="2" width="13.2222222222222" style="433" customWidth="1"/>
    <col min="3" max="3" width="13.2222222222222" style="282" customWidth="1"/>
    <col min="4" max="4" width="13.2222222222222" style="434" customWidth="1"/>
    <col min="5" max="6" width="13.2222222222222" style="281" customWidth="1"/>
    <col min="7" max="7" width="7.77777777777778" style="281" customWidth="1"/>
    <col min="8" max="8" width="13.2222222222222" style="281" hidden="1" customWidth="1"/>
    <col min="9" max="9" width="9" style="281" hidden="1" customWidth="1"/>
    <col min="10" max="16384" width="9" style="281"/>
  </cols>
  <sheetData>
    <row r="1" ht="38.25" customHeight="1" spans="1:6">
      <c r="A1" s="285" t="s">
        <v>81</v>
      </c>
      <c r="B1" s="285"/>
      <c r="C1" s="285"/>
      <c r="D1" s="285"/>
      <c r="E1" s="285"/>
      <c r="F1" s="285"/>
    </row>
    <row r="2" ht="24.75" customHeight="1" spans="1:6">
      <c r="A2" s="317"/>
      <c r="B2" s="435"/>
      <c r="C2" s="287"/>
      <c r="D2" s="436"/>
      <c r="E2" s="437"/>
      <c r="F2" s="437" t="s">
        <v>82</v>
      </c>
    </row>
    <row r="3" ht="39.75" customHeight="1" spans="1:6">
      <c r="A3" s="319" t="s">
        <v>83</v>
      </c>
      <c r="B3" s="438" t="s">
        <v>84</v>
      </c>
      <c r="C3" s="292" t="s">
        <v>85</v>
      </c>
      <c r="D3" s="439" t="s">
        <v>86</v>
      </c>
      <c r="E3" s="319" t="s">
        <v>87</v>
      </c>
      <c r="F3" s="319" t="s">
        <v>88</v>
      </c>
    </row>
    <row r="4" ht="25.5" customHeight="1" spans="1:9">
      <c r="A4" s="440" t="s">
        <v>89</v>
      </c>
      <c r="B4" s="441">
        <f t="shared" ref="B4:D4" si="0">SUM(B5:B18)</f>
        <v>72700</v>
      </c>
      <c r="C4" s="441">
        <f t="shared" si="0"/>
        <v>72700</v>
      </c>
      <c r="D4" s="441">
        <f t="shared" si="0"/>
        <v>74749</v>
      </c>
      <c r="E4" s="442">
        <f>D4/C4*100</f>
        <v>102.818431911967</v>
      </c>
      <c r="F4" s="442">
        <f>(D4/I4-1)*100</f>
        <v>10.9924865619339</v>
      </c>
      <c r="H4" s="281" t="s">
        <v>90</v>
      </c>
      <c r="I4" s="281">
        <v>67346</v>
      </c>
    </row>
    <row r="5" ht="25.5" customHeight="1" spans="1:9">
      <c r="A5" s="443" t="s">
        <v>91</v>
      </c>
      <c r="B5" s="444">
        <v>34665</v>
      </c>
      <c r="C5" s="444">
        <v>34665</v>
      </c>
      <c r="D5" s="445">
        <v>30159</v>
      </c>
      <c r="E5" s="446">
        <f t="shared" ref="E5:E27" si="1">D5/C5*100</f>
        <v>87.0012981393336</v>
      </c>
      <c r="F5" s="446">
        <f t="shared" ref="F5:F27" si="2">(D5/I5-1)*100</f>
        <v>-11.4689132859743</v>
      </c>
      <c r="H5" s="281" t="s">
        <v>92</v>
      </c>
      <c r="I5" s="281">
        <v>34066</v>
      </c>
    </row>
    <row r="6" ht="25.5" customHeight="1" spans="1:9">
      <c r="A6" s="443" t="s">
        <v>93</v>
      </c>
      <c r="B6" s="444">
        <v>3693</v>
      </c>
      <c r="C6" s="444">
        <v>3693</v>
      </c>
      <c r="D6" s="445">
        <v>3633</v>
      </c>
      <c r="E6" s="446">
        <f t="shared" si="1"/>
        <v>98.3753046303818</v>
      </c>
      <c r="F6" s="446">
        <f t="shared" si="2"/>
        <v>-14.5980253878702</v>
      </c>
      <c r="H6" s="281" t="s">
        <v>94</v>
      </c>
      <c r="I6" s="281">
        <v>4254</v>
      </c>
    </row>
    <row r="7" ht="25.5" customHeight="1" spans="1:9">
      <c r="A7" s="443" t="s">
        <v>95</v>
      </c>
      <c r="B7" s="444">
        <v>1224</v>
      </c>
      <c r="C7" s="444">
        <v>1224</v>
      </c>
      <c r="D7" s="445">
        <v>1394</v>
      </c>
      <c r="E7" s="446">
        <f t="shared" si="1"/>
        <v>113.888888888889</v>
      </c>
      <c r="F7" s="446">
        <f t="shared" si="2"/>
        <v>-2.6536312849162</v>
      </c>
      <c r="H7" s="281" t="s">
        <v>96</v>
      </c>
      <c r="I7" s="281">
        <v>1432</v>
      </c>
    </row>
    <row r="8" ht="25.5" customHeight="1" spans="1:9">
      <c r="A8" s="443" t="s">
        <v>97</v>
      </c>
      <c r="B8" s="444">
        <v>687</v>
      </c>
      <c r="C8" s="444">
        <v>687</v>
      </c>
      <c r="D8" s="445">
        <v>1048</v>
      </c>
      <c r="E8" s="446">
        <f t="shared" si="1"/>
        <v>152.54730713246</v>
      </c>
      <c r="F8" s="446">
        <f t="shared" si="2"/>
        <v>9.50888192267503</v>
      </c>
      <c r="H8" s="281" t="s">
        <v>98</v>
      </c>
      <c r="I8" s="281">
        <v>957</v>
      </c>
    </row>
    <row r="9" ht="25.5" customHeight="1" spans="1:9">
      <c r="A9" s="443" t="s">
        <v>99</v>
      </c>
      <c r="B9" s="444">
        <v>3687</v>
      </c>
      <c r="C9" s="444">
        <v>3687</v>
      </c>
      <c r="D9" s="445">
        <v>3750</v>
      </c>
      <c r="E9" s="446">
        <f t="shared" si="1"/>
        <v>101.708706265256</v>
      </c>
      <c r="F9" s="446">
        <f t="shared" si="2"/>
        <v>-9.70382855766916</v>
      </c>
      <c r="H9" s="281" t="s">
        <v>100</v>
      </c>
      <c r="I9" s="281">
        <v>4153</v>
      </c>
    </row>
    <row r="10" ht="25.5" customHeight="1" spans="1:9">
      <c r="A10" s="443" t="s">
        <v>101</v>
      </c>
      <c r="B10" s="444">
        <v>2763</v>
      </c>
      <c r="C10" s="444">
        <v>2763</v>
      </c>
      <c r="D10" s="445">
        <v>3659</v>
      </c>
      <c r="E10" s="446">
        <f t="shared" si="1"/>
        <v>132.428519724937</v>
      </c>
      <c r="F10" s="446">
        <f t="shared" si="2"/>
        <v>35.7699443413729</v>
      </c>
      <c r="H10" s="281" t="s">
        <v>102</v>
      </c>
      <c r="I10" s="281">
        <v>2695</v>
      </c>
    </row>
    <row r="11" ht="25.5" customHeight="1" spans="1:9">
      <c r="A11" s="443" t="s">
        <v>103</v>
      </c>
      <c r="B11" s="444">
        <v>1303</v>
      </c>
      <c r="C11" s="444">
        <v>1303</v>
      </c>
      <c r="D11" s="445">
        <v>1679</v>
      </c>
      <c r="E11" s="446">
        <f t="shared" si="1"/>
        <v>128.856485034536</v>
      </c>
      <c r="F11" s="446">
        <f t="shared" si="2"/>
        <v>14.0625</v>
      </c>
      <c r="H11" s="281" t="s">
        <v>104</v>
      </c>
      <c r="I11" s="281">
        <v>1472</v>
      </c>
    </row>
    <row r="12" ht="25.5" customHeight="1" spans="1:9">
      <c r="A12" s="443" t="s">
        <v>105</v>
      </c>
      <c r="B12" s="444">
        <v>4436</v>
      </c>
      <c r="C12" s="444">
        <v>4436</v>
      </c>
      <c r="D12" s="445">
        <v>6771</v>
      </c>
      <c r="E12" s="446">
        <f t="shared" si="1"/>
        <v>152.637511271416</v>
      </c>
      <c r="F12" s="446">
        <f t="shared" si="2"/>
        <v>44.1558441558442</v>
      </c>
      <c r="H12" s="281" t="s">
        <v>106</v>
      </c>
      <c r="I12" s="281">
        <v>4697</v>
      </c>
    </row>
    <row r="13" ht="24.75" customHeight="1" spans="1:9">
      <c r="A13" s="443" t="s">
        <v>107</v>
      </c>
      <c r="B13" s="444">
        <v>468</v>
      </c>
      <c r="C13" s="444">
        <v>468</v>
      </c>
      <c r="D13" s="445">
        <v>799</v>
      </c>
      <c r="E13" s="446">
        <f t="shared" si="1"/>
        <v>170.726495726496</v>
      </c>
      <c r="F13" s="446">
        <f t="shared" si="2"/>
        <v>96.7980295566502</v>
      </c>
      <c r="H13" s="281" t="s">
        <v>108</v>
      </c>
      <c r="I13" s="281">
        <v>406</v>
      </c>
    </row>
    <row r="14" ht="25.5" customHeight="1" spans="1:9">
      <c r="A14" s="443" t="s">
        <v>109</v>
      </c>
      <c r="B14" s="444">
        <v>15390</v>
      </c>
      <c r="C14" s="444">
        <v>15390</v>
      </c>
      <c r="D14" s="445">
        <v>12175</v>
      </c>
      <c r="E14" s="446">
        <f t="shared" si="1"/>
        <v>79.1098115659519</v>
      </c>
      <c r="F14" s="446">
        <f t="shared" si="2"/>
        <v>209.796437659033</v>
      </c>
      <c r="H14" s="281" t="s">
        <v>110</v>
      </c>
      <c r="I14" s="281">
        <v>3930</v>
      </c>
    </row>
    <row r="15" ht="25.5" customHeight="1" spans="1:9">
      <c r="A15" s="443" t="s">
        <v>111</v>
      </c>
      <c r="B15" s="444">
        <v>2965</v>
      </c>
      <c r="C15" s="444">
        <v>2965</v>
      </c>
      <c r="D15" s="445">
        <v>8055</v>
      </c>
      <c r="E15" s="446">
        <f t="shared" si="1"/>
        <v>271.669477234401</v>
      </c>
      <c r="F15" s="446">
        <f t="shared" si="2"/>
        <v>4.15050426687356</v>
      </c>
      <c r="H15" s="281" t="s">
        <v>112</v>
      </c>
      <c r="I15" s="281">
        <v>7734</v>
      </c>
    </row>
    <row r="16" ht="25.5" customHeight="1" spans="1:9">
      <c r="A16" s="443" t="s">
        <v>113</v>
      </c>
      <c r="B16" s="444">
        <v>1100</v>
      </c>
      <c r="C16" s="444">
        <v>1100</v>
      </c>
      <c r="D16" s="445">
        <v>1185</v>
      </c>
      <c r="E16" s="446">
        <f t="shared" si="1"/>
        <v>107.727272727273</v>
      </c>
      <c r="F16" s="446">
        <f t="shared" si="2"/>
        <v>-4.2037186742118</v>
      </c>
      <c r="H16" s="281" t="s">
        <v>114</v>
      </c>
      <c r="I16" s="281">
        <v>1237</v>
      </c>
    </row>
    <row r="17" ht="26.25" customHeight="1" spans="1:9">
      <c r="A17" s="443" t="s">
        <v>115</v>
      </c>
      <c r="B17" s="444">
        <v>279</v>
      </c>
      <c r="C17" s="444">
        <v>279</v>
      </c>
      <c r="D17" s="445">
        <v>230</v>
      </c>
      <c r="E17" s="446"/>
      <c r="F17" s="446">
        <f t="shared" si="2"/>
        <v>-14.4981412639405</v>
      </c>
      <c r="H17" s="281" t="s">
        <v>116</v>
      </c>
      <c r="I17" s="281">
        <v>269</v>
      </c>
    </row>
    <row r="18" ht="25.5" customHeight="1" spans="1:9">
      <c r="A18" s="443" t="s">
        <v>117</v>
      </c>
      <c r="B18" s="444">
        <v>40</v>
      </c>
      <c r="C18" s="444">
        <v>40</v>
      </c>
      <c r="D18" s="445">
        <v>212</v>
      </c>
      <c r="E18" s="446"/>
      <c r="F18" s="446">
        <f t="shared" si="2"/>
        <v>381.818181818182</v>
      </c>
      <c r="H18" s="281" t="s">
        <v>118</v>
      </c>
      <c r="I18" s="281">
        <v>44</v>
      </c>
    </row>
    <row r="19" ht="25.5" customHeight="1" spans="1:9">
      <c r="A19" s="447" t="s">
        <v>119</v>
      </c>
      <c r="B19" s="328">
        <f>SUM(B20:B26)</f>
        <v>28500</v>
      </c>
      <c r="C19" s="328">
        <f>SUM(C20:C26)</f>
        <v>28500</v>
      </c>
      <c r="D19" s="328">
        <f>SUM(D20:D26)</f>
        <v>30183</v>
      </c>
      <c r="E19" s="442">
        <f t="shared" si="1"/>
        <v>105.905263157895</v>
      </c>
      <c r="F19" s="442">
        <f t="shared" si="2"/>
        <v>8.29924650161464</v>
      </c>
      <c r="H19" s="281" t="s">
        <v>120</v>
      </c>
      <c r="I19" s="281">
        <v>27870</v>
      </c>
    </row>
    <row r="20" ht="25.5" customHeight="1" spans="1:9">
      <c r="A20" s="443" t="s">
        <v>121</v>
      </c>
      <c r="B20" s="444">
        <v>4820</v>
      </c>
      <c r="C20" s="444">
        <v>4820</v>
      </c>
      <c r="D20" s="445">
        <v>5161</v>
      </c>
      <c r="E20" s="446">
        <f t="shared" si="1"/>
        <v>107.07468879668</v>
      </c>
      <c r="F20" s="446">
        <f t="shared" si="2"/>
        <v>-5.28537346302074</v>
      </c>
      <c r="H20" s="281" t="s">
        <v>122</v>
      </c>
      <c r="I20" s="281">
        <v>5449</v>
      </c>
    </row>
    <row r="21" ht="25.5" customHeight="1" spans="1:9">
      <c r="A21" s="443" t="s">
        <v>123</v>
      </c>
      <c r="B21" s="444">
        <v>1300</v>
      </c>
      <c r="C21" s="444">
        <v>1300</v>
      </c>
      <c r="D21" s="445">
        <v>1077</v>
      </c>
      <c r="E21" s="446">
        <f t="shared" si="1"/>
        <v>82.8461538461539</v>
      </c>
      <c r="F21" s="446">
        <f t="shared" si="2"/>
        <v>-34.0073529411765</v>
      </c>
      <c r="H21" s="281" t="s">
        <v>124</v>
      </c>
      <c r="I21" s="281">
        <v>1632</v>
      </c>
    </row>
    <row r="22" ht="25.5" customHeight="1" spans="1:9">
      <c r="A22" s="443" t="s">
        <v>125</v>
      </c>
      <c r="B22" s="444">
        <v>450</v>
      </c>
      <c r="C22" s="444">
        <v>450</v>
      </c>
      <c r="D22" s="445">
        <v>1365</v>
      </c>
      <c r="E22" s="446">
        <f t="shared" si="1"/>
        <v>303.333333333333</v>
      </c>
      <c r="F22" s="446">
        <f t="shared" si="2"/>
        <v>-7.95684423465948</v>
      </c>
      <c r="H22" s="281" t="s">
        <v>126</v>
      </c>
      <c r="I22" s="281">
        <v>1483</v>
      </c>
    </row>
    <row r="23" ht="25.5" customHeight="1" spans="1:9">
      <c r="A23" s="443" t="s">
        <v>127</v>
      </c>
      <c r="B23" s="444">
        <v>8020</v>
      </c>
      <c r="C23" s="444">
        <v>8020</v>
      </c>
      <c r="D23" s="445">
        <v>14925</v>
      </c>
      <c r="E23" s="446">
        <f t="shared" si="1"/>
        <v>186.097256857855</v>
      </c>
      <c r="F23" s="446">
        <f t="shared" si="2"/>
        <v>1691.71668667467</v>
      </c>
      <c r="H23" s="281" t="s">
        <v>128</v>
      </c>
      <c r="I23" s="281">
        <v>833</v>
      </c>
    </row>
    <row r="24" ht="25.5" customHeight="1" spans="1:6">
      <c r="A24" s="443" t="s">
        <v>129</v>
      </c>
      <c r="B24" s="444"/>
      <c r="C24" s="444"/>
      <c r="D24" s="445">
        <v>24</v>
      </c>
      <c r="E24" s="446"/>
      <c r="F24" s="448" t="s">
        <v>130</v>
      </c>
    </row>
    <row r="25" ht="25.5" customHeight="1" spans="1:9">
      <c r="A25" s="443" t="s">
        <v>131</v>
      </c>
      <c r="B25" s="444">
        <v>50</v>
      </c>
      <c r="C25" s="444">
        <v>50</v>
      </c>
      <c r="D25" s="445">
        <v>152</v>
      </c>
      <c r="E25" s="446">
        <f t="shared" si="1"/>
        <v>304</v>
      </c>
      <c r="F25" s="446">
        <f t="shared" si="2"/>
        <v>198.039215686275</v>
      </c>
      <c r="H25" s="281" t="s">
        <v>132</v>
      </c>
      <c r="I25" s="281">
        <v>51</v>
      </c>
    </row>
    <row r="26" ht="25.5" customHeight="1" spans="1:9">
      <c r="A26" s="443" t="s">
        <v>133</v>
      </c>
      <c r="B26" s="444">
        <v>13860</v>
      </c>
      <c r="C26" s="444">
        <v>13860</v>
      </c>
      <c r="D26" s="445">
        <v>7479</v>
      </c>
      <c r="E26" s="446">
        <f t="shared" si="1"/>
        <v>53.961038961039</v>
      </c>
      <c r="F26" s="446">
        <f t="shared" si="2"/>
        <v>-59.4018021930301</v>
      </c>
      <c r="H26" s="281" t="s">
        <v>134</v>
      </c>
      <c r="I26" s="281">
        <v>18422</v>
      </c>
    </row>
    <row r="27" ht="32.25" customHeight="1" spans="1:9">
      <c r="A27" s="319" t="s">
        <v>135</v>
      </c>
      <c r="B27" s="449">
        <f>SUM(B4+B19)</f>
        <v>101200</v>
      </c>
      <c r="C27" s="450">
        <f>SUM(C4+C19)</f>
        <v>101200</v>
      </c>
      <c r="D27" s="441">
        <f>SUM(D4+D19)</f>
        <v>104932</v>
      </c>
      <c r="E27" s="442">
        <f t="shared" si="1"/>
        <v>103.687747035573</v>
      </c>
      <c r="F27" s="442">
        <f t="shared" si="2"/>
        <v>10.2041673668291</v>
      </c>
      <c r="I27" s="281">
        <f>SUM(I4,I19)</f>
        <v>95216</v>
      </c>
    </row>
  </sheetData>
  <mergeCells count="1">
    <mergeCell ref="A1:F1"/>
  </mergeCells>
  <printOptions horizontalCentered="1"/>
  <pageMargins left="0.708661417322835" right="0.708661417322835" top="0.78740157480315" bottom="0.78740157480315" header="0.31496062992126" footer="0.31496062992126"/>
  <pageSetup paperSize="9" scale="8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2"/>
  <sheetViews>
    <sheetView zoomScale="80" zoomScaleNormal="80" workbookViewId="0">
      <selection activeCell="A1" sqref="A1:B1"/>
    </sheetView>
  </sheetViews>
  <sheetFormatPr defaultColWidth="39.2222222222222" defaultRowHeight="15.6" outlineLevelCol="1"/>
  <cols>
    <col min="1" max="1" width="57.3333333333333" style="250" customWidth="1"/>
    <col min="2" max="2" width="37.8888888888889" style="251" customWidth="1"/>
    <col min="3" max="3" width="13.2222222222222" style="250" customWidth="1"/>
    <col min="4" max="16384" width="39.2222222222222" style="250"/>
  </cols>
  <sheetData>
    <row r="1" ht="47.25" customHeight="1" spans="1:2">
      <c r="A1" s="252" t="s">
        <v>1003</v>
      </c>
      <c r="B1" s="252"/>
    </row>
    <row r="2" ht="24.75" customHeight="1" spans="1:2">
      <c r="A2" s="253"/>
      <c r="B2" s="254" t="s">
        <v>779</v>
      </c>
    </row>
    <row r="3" ht="68.25" customHeight="1" spans="1:2">
      <c r="A3" s="255" t="s">
        <v>870</v>
      </c>
      <c r="B3" s="256" t="s">
        <v>871</v>
      </c>
    </row>
    <row r="4" ht="56.25" customHeight="1" spans="1:2">
      <c r="A4" s="257" t="s">
        <v>1004</v>
      </c>
      <c r="B4" s="258">
        <f>SUM(B5:B12)</f>
        <v>15977</v>
      </c>
    </row>
    <row r="5" ht="43.5" customHeight="1" spans="1:2">
      <c r="A5" s="259" t="s">
        <v>1005</v>
      </c>
      <c r="B5" s="260">
        <v>9</v>
      </c>
    </row>
    <row r="6" ht="43.5" customHeight="1" spans="1:2">
      <c r="A6" s="259" t="s">
        <v>1006</v>
      </c>
      <c r="B6" s="260">
        <v>111</v>
      </c>
    </row>
    <row r="7" ht="43.5" customHeight="1" spans="1:2">
      <c r="A7" s="259" t="s">
        <v>1007</v>
      </c>
      <c r="B7" s="260">
        <v>6744</v>
      </c>
    </row>
    <row r="8" ht="43.5" customHeight="1" spans="1:2">
      <c r="A8" s="259" t="s">
        <v>1008</v>
      </c>
      <c r="B8" s="260"/>
    </row>
    <row r="9" ht="43.5" customHeight="1" spans="1:2">
      <c r="A9" s="259" t="s">
        <v>1009</v>
      </c>
      <c r="B9" s="260">
        <v>108</v>
      </c>
    </row>
    <row r="10" ht="43.5" customHeight="1" spans="1:2">
      <c r="A10" s="259" t="s">
        <v>1010</v>
      </c>
      <c r="B10" s="260"/>
    </row>
    <row r="11" ht="43.5" customHeight="1" spans="1:2">
      <c r="A11" s="259" t="s">
        <v>1011</v>
      </c>
      <c r="B11" s="260">
        <v>705</v>
      </c>
    </row>
    <row r="12" ht="43.5" customHeight="1" spans="1:2">
      <c r="A12" s="259" t="s">
        <v>1012</v>
      </c>
      <c r="B12" s="260">
        <v>8300</v>
      </c>
    </row>
  </sheetData>
  <mergeCells count="1">
    <mergeCell ref="A1:B1"/>
  </mergeCells>
  <printOptions horizontalCentered="1"/>
  <pageMargins left="0.708661417322835" right="0.708661417322835" top="0.78740157480315" bottom="0.78740157480315" header="0.590551181102362" footer="0.15748031496063"/>
  <pageSetup paperSize="9" scale="90"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4"/>
  <sheetViews>
    <sheetView zoomScale="80" zoomScaleNormal="80" workbookViewId="0">
      <selection activeCell="A1" sqref="A1:B1"/>
    </sheetView>
  </sheetViews>
  <sheetFormatPr defaultColWidth="8.88888888888889" defaultRowHeight="15.6" outlineLevelCol="1"/>
  <cols>
    <col min="1" max="1" width="52.2222222222222" style="239" customWidth="1"/>
    <col min="2" max="2" width="42.6666666666667" style="239" customWidth="1"/>
    <col min="3" max="256" width="8.88888888888889" style="240"/>
    <col min="257" max="257" width="65.6666666666667" style="240" customWidth="1"/>
    <col min="258" max="258" width="41.2222222222222" style="240" customWidth="1"/>
    <col min="259" max="512" width="8.88888888888889" style="240"/>
    <col min="513" max="513" width="65.6666666666667" style="240" customWidth="1"/>
    <col min="514" max="514" width="41.2222222222222" style="240" customWidth="1"/>
    <col min="515" max="768" width="8.88888888888889" style="240"/>
    <col min="769" max="769" width="65.6666666666667" style="240" customWidth="1"/>
    <col min="770" max="770" width="41.2222222222222" style="240" customWidth="1"/>
    <col min="771" max="1024" width="8.88888888888889" style="240"/>
    <col min="1025" max="1025" width="65.6666666666667" style="240" customWidth="1"/>
    <col min="1026" max="1026" width="41.2222222222222" style="240" customWidth="1"/>
    <col min="1027" max="1280" width="8.88888888888889" style="240"/>
    <col min="1281" max="1281" width="65.6666666666667" style="240" customWidth="1"/>
    <col min="1282" max="1282" width="41.2222222222222" style="240" customWidth="1"/>
    <col min="1283" max="1536" width="8.88888888888889" style="240"/>
    <col min="1537" max="1537" width="65.6666666666667" style="240" customWidth="1"/>
    <col min="1538" max="1538" width="41.2222222222222" style="240" customWidth="1"/>
    <col min="1539" max="1792" width="8.88888888888889" style="240"/>
    <col min="1793" max="1793" width="65.6666666666667" style="240" customWidth="1"/>
    <col min="1794" max="1794" width="41.2222222222222" style="240" customWidth="1"/>
    <col min="1795" max="2048" width="8.88888888888889" style="240"/>
    <col min="2049" max="2049" width="65.6666666666667" style="240" customWidth="1"/>
    <col min="2050" max="2050" width="41.2222222222222" style="240" customWidth="1"/>
    <col min="2051" max="2304" width="8.88888888888889" style="240"/>
    <col min="2305" max="2305" width="65.6666666666667" style="240" customWidth="1"/>
    <col min="2306" max="2306" width="41.2222222222222" style="240" customWidth="1"/>
    <col min="2307" max="2560" width="8.88888888888889" style="240"/>
    <col min="2561" max="2561" width="65.6666666666667" style="240" customWidth="1"/>
    <col min="2562" max="2562" width="41.2222222222222" style="240" customWidth="1"/>
    <col min="2563" max="2816" width="8.88888888888889" style="240"/>
    <col min="2817" max="2817" width="65.6666666666667" style="240" customWidth="1"/>
    <col min="2818" max="2818" width="41.2222222222222" style="240" customWidth="1"/>
    <col min="2819" max="3072" width="8.88888888888889" style="240"/>
    <col min="3073" max="3073" width="65.6666666666667" style="240" customWidth="1"/>
    <col min="3074" max="3074" width="41.2222222222222" style="240" customWidth="1"/>
    <col min="3075" max="3328" width="8.88888888888889" style="240"/>
    <col min="3329" max="3329" width="65.6666666666667" style="240" customWidth="1"/>
    <col min="3330" max="3330" width="41.2222222222222" style="240" customWidth="1"/>
    <col min="3331" max="3584" width="8.88888888888889" style="240"/>
    <col min="3585" max="3585" width="65.6666666666667" style="240" customWidth="1"/>
    <col min="3586" max="3586" width="41.2222222222222" style="240" customWidth="1"/>
    <col min="3587" max="3840" width="8.88888888888889" style="240"/>
    <col min="3841" max="3841" width="65.6666666666667" style="240" customWidth="1"/>
    <col min="3842" max="3842" width="41.2222222222222" style="240" customWidth="1"/>
    <col min="3843" max="4096" width="8.88888888888889" style="240"/>
    <col min="4097" max="4097" width="65.6666666666667" style="240" customWidth="1"/>
    <col min="4098" max="4098" width="41.2222222222222" style="240" customWidth="1"/>
    <col min="4099" max="4352" width="8.88888888888889" style="240"/>
    <col min="4353" max="4353" width="65.6666666666667" style="240" customWidth="1"/>
    <col min="4354" max="4354" width="41.2222222222222" style="240" customWidth="1"/>
    <col min="4355" max="4608" width="8.88888888888889" style="240"/>
    <col min="4609" max="4609" width="65.6666666666667" style="240" customWidth="1"/>
    <col min="4610" max="4610" width="41.2222222222222" style="240" customWidth="1"/>
    <col min="4611" max="4864" width="8.88888888888889" style="240"/>
    <col min="4865" max="4865" width="65.6666666666667" style="240" customWidth="1"/>
    <col min="4866" max="4866" width="41.2222222222222" style="240" customWidth="1"/>
    <col min="4867" max="5120" width="8.88888888888889" style="240"/>
    <col min="5121" max="5121" width="65.6666666666667" style="240" customWidth="1"/>
    <col min="5122" max="5122" width="41.2222222222222" style="240" customWidth="1"/>
    <col min="5123" max="5376" width="8.88888888888889" style="240"/>
    <col min="5377" max="5377" width="65.6666666666667" style="240" customWidth="1"/>
    <col min="5378" max="5378" width="41.2222222222222" style="240" customWidth="1"/>
    <col min="5379" max="5632" width="8.88888888888889" style="240"/>
    <col min="5633" max="5633" width="65.6666666666667" style="240" customWidth="1"/>
    <col min="5634" max="5634" width="41.2222222222222" style="240" customWidth="1"/>
    <col min="5635" max="5888" width="8.88888888888889" style="240"/>
    <col min="5889" max="5889" width="65.6666666666667" style="240" customWidth="1"/>
    <col min="5890" max="5890" width="41.2222222222222" style="240" customWidth="1"/>
    <col min="5891" max="6144" width="8.88888888888889" style="240"/>
    <col min="6145" max="6145" width="65.6666666666667" style="240" customWidth="1"/>
    <col min="6146" max="6146" width="41.2222222222222" style="240" customWidth="1"/>
    <col min="6147" max="6400" width="8.88888888888889" style="240"/>
    <col min="6401" max="6401" width="65.6666666666667" style="240" customWidth="1"/>
    <col min="6402" max="6402" width="41.2222222222222" style="240" customWidth="1"/>
    <col min="6403" max="6656" width="8.88888888888889" style="240"/>
    <col min="6657" max="6657" width="65.6666666666667" style="240" customWidth="1"/>
    <col min="6658" max="6658" width="41.2222222222222" style="240" customWidth="1"/>
    <col min="6659" max="6912" width="8.88888888888889" style="240"/>
    <col min="6913" max="6913" width="65.6666666666667" style="240" customWidth="1"/>
    <col min="6914" max="6914" width="41.2222222222222" style="240" customWidth="1"/>
    <col min="6915" max="7168" width="8.88888888888889" style="240"/>
    <col min="7169" max="7169" width="65.6666666666667" style="240" customWidth="1"/>
    <col min="7170" max="7170" width="41.2222222222222" style="240" customWidth="1"/>
    <col min="7171" max="7424" width="8.88888888888889" style="240"/>
    <col min="7425" max="7425" width="65.6666666666667" style="240" customWidth="1"/>
    <col min="7426" max="7426" width="41.2222222222222" style="240" customWidth="1"/>
    <col min="7427" max="7680" width="8.88888888888889" style="240"/>
    <col min="7681" max="7681" width="65.6666666666667" style="240" customWidth="1"/>
    <col min="7682" max="7682" width="41.2222222222222" style="240" customWidth="1"/>
    <col min="7683" max="7936" width="8.88888888888889" style="240"/>
    <col min="7937" max="7937" width="65.6666666666667" style="240" customWidth="1"/>
    <col min="7938" max="7938" width="41.2222222222222" style="240" customWidth="1"/>
    <col min="7939" max="8192" width="8.88888888888889" style="240"/>
    <col min="8193" max="8193" width="65.6666666666667" style="240" customWidth="1"/>
    <col min="8194" max="8194" width="41.2222222222222" style="240" customWidth="1"/>
    <col min="8195" max="8448" width="8.88888888888889" style="240"/>
    <col min="8449" max="8449" width="65.6666666666667" style="240" customWidth="1"/>
    <col min="8450" max="8450" width="41.2222222222222" style="240" customWidth="1"/>
    <col min="8451" max="8704" width="8.88888888888889" style="240"/>
    <col min="8705" max="8705" width="65.6666666666667" style="240" customWidth="1"/>
    <col min="8706" max="8706" width="41.2222222222222" style="240" customWidth="1"/>
    <col min="8707" max="8960" width="8.88888888888889" style="240"/>
    <col min="8961" max="8961" width="65.6666666666667" style="240" customWidth="1"/>
    <col min="8962" max="8962" width="41.2222222222222" style="240" customWidth="1"/>
    <col min="8963" max="9216" width="8.88888888888889" style="240"/>
    <col min="9217" max="9217" width="65.6666666666667" style="240" customWidth="1"/>
    <col min="9218" max="9218" width="41.2222222222222" style="240" customWidth="1"/>
    <col min="9219" max="9472" width="8.88888888888889" style="240"/>
    <col min="9473" max="9473" width="65.6666666666667" style="240" customWidth="1"/>
    <col min="9474" max="9474" width="41.2222222222222" style="240" customWidth="1"/>
    <col min="9475" max="9728" width="8.88888888888889" style="240"/>
    <col min="9729" max="9729" width="65.6666666666667" style="240" customWidth="1"/>
    <col min="9730" max="9730" width="41.2222222222222" style="240" customWidth="1"/>
    <col min="9731" max="9984" width="8.88888888888889" style="240"/>
    <col min="9985" max="9985" width="65.6666666666667" style="240" customWidth="1"/>
    <col min="9986" max="9986" width="41.2222222222222" style="240" customWidth="1"/>
    <col min="9987" max="10240" width="8.88888888888889" style="240"/>
    <col min="10241" max="10241" width="65.6666666666667" style="240" customWidth="1"/>
    <col min="10242" max="10242" width="41.2222222222222" style="240" customWidth="1"/>
    <col min="10243" max="10496" width="8.88888888888889" style="240"/>
    <col min="10497" max="10497" width="65.6666666666667" style="240" customWidth="1"/>
    <col min="10498" max="10498" width="41.2222222222222" style="240" customWidth="1"/>
    <col min="10499" max="10752" width="8.88888888888889" style="240"/>
    <col min="10753" max="10753" width="65.6666666666667" style="240" customWidth="1"/>
    <col min="10754" max="10754" width="41.2222222222222" style="240" customWidth="1"/>
    <col min="10755" max="11008" width="8.88888888888889" style="240"/>
    <col min="11009" max="11009" width="65.6666666666667" style="240" customWidth="1"/>
    <col min="11010" max="11010" width="41.2222222222222" style="240" customWidth="1"/>
    <col min="11011" max="11264" width="8.88888888888889" style="240"/>
    <col min="11265" max="11265" width="65.6666666666667" style="240" customWidth="1"/>
    <col min="11266" max="11266" width="41.2222222222222" style="240" customWidth="1"/>
    <col min="11267" max="11520" width="8.88888888888889" style="240"/>
    <col min="11521" max="11521" width="65.6666666666667" style="240" customWidth="1"/>
    <col min="11522" max="11522" width="41.2222222222222" style="240" customWidth="1"/>
    <col min="11523" max="11776" width="8.88888888888889" style="240"/>
    <col min="11777" max="11777" width="65.6666666666667" style="240" customWidth="1"/>
    <col min="11778" max="11778" width="41.2222222222222" style="240" customWidth="1"/>
    <col min="11779" max="12032" width="8.88888888888889" style="240"/>
    <col min="12033" max="12033" width="65.6666666666667" style="240" customWidth="1"/>
    <col min="12034" max="12034" width="41.2222222222222" style="240" customWidth="1"/>
    <col min="12035" max="12288" width="8.88888888888889" style="240"/>
    <col min="12289" max="12289" width="65.6666666666667" style="240" customWidth="1"/>
    <col min="12290" max="12290" width="41.2222222222222" style="240" customWidth="1"/>
    <col min="12291" max="12544" width="8.88888888888889" style="240"/>
    <col min="12545" max="12545" width="65.6666666666667" style="240" customWidth="1"/>
    <col min="12546" max="12546" width="41.2222222222222" style="240" customWidth="1"/>
    <col min="12547" max="12800" width="8.88888888888889" style="240"/>
    <col min="12801" max="12801" width="65.6666666666667" style="240" customWidth="1"/>
    <col min="12802" max="12802" width="41.2222222222222" style="240" customWidth="1"/>
    <col min="12803" max="13056" width="8.88888888888889" style="240"/>
    <col min="13057" max="13057" width="65.6666666666667" style="240" customWidth="1"/>
    <col min="13058" max="13058" width="41.2222222222222" style="240" customWidth="1"/>
    <col min="13059" max="13312" width="8.88888888888889" style="240"/>
    <col min="13313" max="13313" width="65.6666666666667" style="240" customWidth="1"/>
    <col min="13314" max="13314" width="41.2222222222222" style="240" customWidth="1"/>
    <col min="13315" max="13568" width="8.88888888888889" style="240"/>
    <col min="13569" max="13569" width="65.6666666666667" style="240" customWidth="1"/>
    <col min="13570" max="13570" width="41.2222222222222" style="240" customWidth="1"/>
    <col min="13571" max="13824" width="8.88888888888889" style="240"/>
    <col min="13825" max="13825" width="65.6666666666667" style="240" customWidth="1"/>
    <col min="13826" max="13826" width="41.2222222222222" style="240" customWidth="1"/>
    <col min="13827" max="14080" width="8.88888888888889" style="240"/>
    <col min="14081" max="14081" width="65.6666666666667" style="240" customWidth="1"/>
    <col min="14082" max="14082" width="41.2222222222222" style="240" customWidth="1"/>
    <col min="14083" max="14336" width="8.88888888888889" style="240"/>
    <col min="14337" max="14337" width="65.6666666666667" style="240" customWidth="1"/>
    <col min="14338" max="14338" width="41.2222222222222" style="240" customWidth="1"/>
    <col min="14339" max="14592" width="8.88888888888889" style="240"/>
    <col min="14593" max="14593" width="65.6666666666667" style="240" customWidth="1"/>
    <col min="14594" max="14594" width="41.2222222222222" style="240" customWidth="1"/>
    <col min="14595" max="14848" width="8.88888888888889" style="240"/>
    <col min="14849" max="14849" width="65.6666666666667" style="240" customWidth="1"/>
    <col min="14850" max="14850" width="41.2222222222222" style="240" customWidth="1"/>
    <col min="14851" max="15104" width="8.88888888888889" style="240"/>
    <col min="15105" max="15105" width="65.6666666666667" style="240" customWidth="1"/>
    <col min="15106" max="15106" width="41.2222222222222" style="240" customWidth="1"/>
    <col min="15107" max="15360" width="8.88888888888889" style="240"/>
    <col min="15361" max="15361" width="65.6666666666667" style="240" customWidth="1"/>
    <col min="15362" max="15362" width="41.2222222222222" style="240" customWidth="1"/>
    <col min="15363" max="15616" width="8.88888888888889" style="240"/>
    <col min="15617" max="15617" width="65.6666666666667" style="240" customWidth="1"/>
    <col min="15618" max="15618" width="41.2222222222222" style="240" customWidth="1"/>
    <col min="15619" max="15872" width="8.88888888888889" style="240"/>
    <col min="15873" max="15873" width="65.6666666666667" style="240" customWidth="1"/>
    <col min="15874" max="15874" width="41.2222222222222" style="240" customWidth="1"/>
    <col min="15875" max="16128" width="8.88888888888889" style="240"/>
    <col min="16129" max="16129" width="65.6666666666667" style="240" customWidth="1"/>
    <col min="16130" max="16130" width="41.2222222222222" style="240" customWidth="1"/>
    <col min="16131" max="16384" width="8.88888888888889" style="240"/>
  </cols>
  <sheetData>
    <row r="1" ht="25.8" spans="1:2">
      <c r="A1" s="241" t="s">
        <v>40</v>
      </c>
      <c r="B1" s="241"/>
    </row>
    <row r="2" spans="1:2">
      <c r="A2" s="242"/>
      <c r="B2" s="243" t="s">
        <v>137</v>
      </c>
    </row>
    <row r="3" ht="40.2" customHeight="1" spans="1:2">
      <c r="A3" s="244" t="s">
        <v>1013</v>
      </c>
      <c r="B3" s="244" t="s">
        <v>141</v>
      </c>
    </row>
    <row r="4" s="238" customFormat="1" ht="40.2" customHeight="1" spans="1:2">
      <c r="A4" s="245" t="s">
        <v>1014</v>
      </c>
      <c r="B4" s="246" t="s">
        <v>130</v>
      </c>
    </row>
    <row r="5" s="238" customFormat="1" ht="40.2" customHeight="1" spans="1:2">
      <c r="A5" s="247" t="s">
        <v>1015</v>
      </c>
      <c r="B5" s="246" t="s">
        <v>130</v>
      </c>
    </row>
    <row r="6" s="238" customFormat="1" ht="40.2" customHeight="1" spans="1:2">
      <c r="A6" s="247" t="s">
        <v>1016</v>
      </c>
      <c r="B6" s="246" t="s">
        <v>130</v>
      </c>
    </row>
    <row r="7" s="238" customFormat="1" ht="40.2" customHeight="1" spans="1:2">
      <c r="A7" s="247" t="s">
        <v>1017</v>
      </c>
      <c r="B7" s="246" t="s">
        <v>130</v>
      </c>
    </row>
    <row r="8" s="238" customFormat="1" ht="40.2" customHeight="1" spans="1:2">
      <c r="A8" s="247" t="s">
        <v>1018</v>
      </c>
      <c r="B8" s="246" t="s">
        <v>130</v>
      </c>
    </row>
    <row r="9" s="238" customFormat="1" ht="40.2" customHeight="1" spans="1:2">
      <c r="A9" s="247" t="s">
        <v>1019</v>
      </c>
      <c r="B9" s="246" t="s">
        <v>130</v>
      </c>
    </row>
    <row r="10" s="238" customFormat="1" ht="40.2" customHeight="1" spans="1:2">
      <c r="A10" s="247" t="s">
        <v>1020</v>
      </c>
      <c r="B10" s="246" t="s">
        <v>130</v>
      </c>
    </row>
    <row r="11" s="238" customFormat="1" ht="40.2" customHeight="1" spans="1:2">
      <c r="A11" s="247" t="s">
        <v>1021</v>
      </c>
      <c r="B11" s="246" t="s">
        <v>130</v>
      </c>
    </row>
    <row r="12" s="238" customFormat="1" ht="40.2" customHeight="1" spans="1:2">
      <c r="A12" s="248" t="s">
        <v>1022</v>
      </c>
      <c r="B12" s="246" t="s">
        <v>130</v>
      </c>
    </row>
    <row r="13" ht="40.2" customHeight="1" spans="1:2">
      <c r="A13" s="248" t="s">
        <v>1023</v>
      </c>
      <c r="B13" s="246" t="s">
        <v>130</v>
      </c>
    </row>
    <row r="14" ht="40.2" customHeight="1" spans="1:2">
      <c r="A14" s="248" t="s">
        <v>1024</v>
      </c>
      <c r="B14" s="246" t="s">
        <v>130</v>
      </c>
    </row>
    <row r="15" ht="40.2" customHeight="1" spans="1:2">
      <c r="A15" s="248" t="s">
        <v>1025</v>
      </c>
      <c r="B15" s="246" t="s">
        <v>130</v>
      </c>
    </row>
    <row r="16" ht="40.2" customHeight="1" spans="1:2">
      <c r="A16" s="248" t="s">
        <v>1026</v>
      </c>
      <c r="B16" s="246" t="s">
        <v>130</v>
      </c>
    </row>
    <row r="17" ht="40.2" customHeight="1" spans="1:2">
      <c r="A17" s="248" t="s">
        <v>1027</v>
      </c>
      <c r="B17" s="246" t="s">
        <v>130</v>
      </c>
    </row>
    <row r="18" ht="40.2" customHeight="1" spans="1:2">
      <c r="A18" s="248" t="s">
        <v>1028</v>
      </c>
      <c r="B18" s="246" t="s">
        <v>130</v>
      </c>
    </row>
    <row r="19" ht="40.2" customHeight="1" spans="1:2">
      <c r="A19" s="248" t="s">
        <v>1029</v>
      </c>
      <c r="B19" s="246" t="s">
        <v>130</v>
      </c>
    </row>
    <row r="20" ht="40.2" customHeight="1" spans="1:2">
      <c r="A20" s="248" t="s">
        <v>1030</v>
      </c>
      <c r="B20" s="246" t="s">
        <v>130</v>
      </c>
    </row>
    <row r="21" ht="40.2" customHeight="1" spans="1:2">
      <c r="A21" s="248" t="s">
        <v>1031</v>
      </c>
      <c r="B21" s="246" t="s">
        <v>130</v>
      </c>
    </row>
    <row r="22" ht="40.2" customHeight="1" spans="1:2">
      <c r="A22" s="248" t="s">
        <v>1032</v>
      </c>
      <c r="B22" s="246" t="s">
        <v>130</v>
      </c>
    </row>
    <row r="23" ht="40.2" customHeight="1" spans="1:2">
      <c r="A23" s="248" t="s">
        <v>1033</v>
      </c>
      <c r="B23" s="246" t="s">
        <v>130</v>
      </c>
    </row>
    <row r="24" ht="30.75" customHeight="1" spans="1:1">
      <c r="A24" s="249" t="s">
        <v>1034</v>
      </c>
    </row>
  </sheetData>
  <mergeCells count="1">
    <mergeCell ref="A1:B1"/>
  </mergeCells>
  <printOptions horizontalCentered="1"/>
  <pageMargins left="0.551181102362205" right="0.551181102362205" top="0.275590551181102" bottom="0.393700787401575" header="0.590551181102362" footer="0.15748031496063"/>
  <pageSetup paperSize="9" scale="91" firstPageNumber="135"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26"/>
  <sheetViews>
    <sheetView zoomScaleSheetLayoutView="55" topLeftCell="C1" workbookViewId="0">
      <selection activeCell="D11" sqref="D11"/>
    </sheetView>
  </sheetViews>
  <sheetFormatPr defaultColWidth="9" defaultRowHeight="15.6" outlineLevelCol="6"/>
  <cols>
    <col min="1" max="1" width="9" style="222" hidden="1" customWidth="1"/>
    <col min="2" max="2" width="4.88888888888889" style="223" hidden="1" customWidth="1"/>
    <col min="3" max="3" width="34.3333333333333" style="224" customWidth="1"/>
    <col min="4" max="4" width="14.4444444444444" style="225" customWidth="1"/>
    <col min="5" max="7" width="14.4444444444444" style="224" customWidth="1"/>
    <col min="8" max="254" width="9" style="224"/>
    <col min="255" max="256" width="9" style="224" hidden="1" customWidth="1"/>
    <col min="257" max="257" width="51.1111111111111" style="224" customWidth="1"/>
    <col min="258" max="260" width="14.7777777777778" style="224" customWidth="1"/>
    <col min="261" max="510" width="9" style="224"/>
    <col min="511" max="512" width="9" style="224" hidden="1" customWidth="1"/>
    <col min="513" max="513" width="51.1111111111111" style="224" customWidth="1"/>
    <col min="514" max="516" width="14.7777777777778" style="224" customWidth="1"/>
    <col min="517" max="766" width="9" style="224"/>
    <col min="767" max="768" width="9" style="224" hidden="1" customWidth="1"/>
    <col min="769" max="769" width="51.1111111111111" style="224" customWidth="1"/>
    <col min="770" max="772" width="14.7777777777778" style="224" customWidth="1"/>
    <col min="773" max="1022" width="9" style="224"/>
    <col min="1023" max="1024" width="9" style="224" hidden="1" customWidth="1"/>
    <col min="1025" max="1025" width="51.1111111111111" style="224" customWidth="1"/>
    <col min="1026" max="1028" width="14.7777777777778" style="224" customWidth="1"/>
    <col min="1029" max="1278" width="9" style="224"/>
    <col min="1279" max="1280" width="9" style="224" hidden="1" customWidth="1"/>
    <col min="1281" max="1281" width="51.1111111111111" style="224" customWidth="1"/>
    <col min="1282" max="1284" width="14.7777777777778" style="224" customWidth="1"/>
    <col min="1285" max="1534" width="9" style="224"/>
    <col min="1535" max="1536" width="9" style="224" hidden="1" customWidth="1"/>
    <col min="1537" max="1537" width="51.1111111111111" style="224" customWidth="1"/>
    <col min="1538" max="1540" width="14.7777777777778" style="224" customWidth="1"/>
    <col min="1541" max="1790" width="9" style="224"/>
    <col min="1791" max="1792" width="9" style="224" hidden="1" customWidth="1"/>
    <col min="1793" max="1793" width="51.1111111111111" style="224" customWidth="1"/>
    <col min="1794" max="1796" width="14.7777777777778" style="224" customWidth="1"/>
    <col min="1797" max="2046" width="9" style="224"/>
    <col min="2047" max="2048" width="9" style="224" hidden="1" customWidth="1"/>
    <col min="2049" max="2049" width="51.1111111111111" style="224" customWidth="1"/>
    <col min="2050" max="2052" width="14.7777777777778" style="224" customWidth="1"/>
    <col min="2053" max="2302" width="9" style="224"/>
    <col min="2303" max="2304" width="9" style="224" hidden="1" customWidth="1"/>
    <col min="2305" max="2305" width="51.1111111111111" style="224" customWidth="1"/>
    <col min="2306" max="2308" width="14.7777777777778" style="224" customWidth="1"/>
    <col min="2309" max="2558" width="9" style="224"/>
    <col min="2559" max="2560" width="9" style="224" hidden="1" customWidth="1"/>
    <col min="2561" max="2561" width="51.1111111111111" style="224" customWidth="1"/>
    <col min="2562" max="2564" width="14.7777777777778" style="224" customWidth="1"/>
    <col min="2565" max="2814" width="9" style="224"/>
    <col min="2815" max="2816" width="9" style="224" hidden="1" customWidth="1"/>
    <col min="2817" max="2817" width="51.1111111111111" style="224" customWidth="1"/>
    <col min="2818" max="2820" width="14.7777777777778" style="224" customWidth="1"/>
    <col min="2821" max="3070" width="9" style="224"/>
    <col min="3071" max="3072" width="9" style="224" hidden="1" customWidth="1"/>
    <col min="3073" max="3073" width="51.1111111111111" style="224" customWidth="1"/>
    <col min="3074" max="3076" width="14.7777777777778" style="224" customWidth="1"/>
    <col min="3077" max="3326" width="9" style="224"/>
    <col min="3327" max="3328" width="9" style="224" hidden="1" customWidth="1"/>
    <col min="3329" max="3329" width="51.1111111111111" style="224" customWidth="1"/>
    <col min="3330" max="3332" width="14.7777777777778" style="224" customWidth="1"/>
    <col min="3333" max="3582" width="9" style="224"/>
    <col min="3583" max="3584" width="9" style="224" hidden="1" customWidth="1"/>
    <col min="3585" max="3585" width="51.1111111111111" style="224" customWidth="1"/>
    <col min="3586" max="3588" width="14.7777777777778" style="224" customWidth="1"/>
    <col min="3589" max="3838" width="9" style="224"/>
    <col min="3839" max="3840" width="9" style="224" hidden="1" customWidth="1"/>
    <col min="3841" max="3841" width="51.1111111111111" style="224" customWidth="1"/>
    <col min="3842" max="3844" width="14.7777777777778" style="224" customWidth="1"/>
    <col min="3845" max="4094" width="9" style="224"/>
    <col min="4095" max="4096" width="9" style="224" hidden="1" customWidth="1"/>
    <col min="4097" max="4097" width="51.1111111111111" style="224" customWidth="1"/>
    <col min="4098" max="4100" width="14.7777777777778" style="224" customWidth="1"/>
    <col min="4101" max="4350" width="9" style="224"/>
    <col min="4351" max="4352" width="9" style="224" hidden="1" customWidth="1"/>
    <col min="4353" max="4353" width="51.1111111111111" style="224" customWidth="1"/>
    <col min="4354" max="4356" width="14.7777777777778" style="224" customWidth="1"/>
    <col min="4357" max="4606" width="9" style="224"/>
    <col min="4607" max="4608" width="9" style="224" hidden="1" customWidth="1"/>
    <col min="4609" max="4609" width="51.1111111111111" style="224" customWidth="1"/>
    <col min="4610" max="4612" width="14.7777777777778" style="224" customWidth="1"/>
    <col min="4613" max="4862" width="9" style="224"/>
    <col min="4863" max="4864" width="9" style="224" hidden="1" customWidth="1"/>
    <col min="4865" max="4865" width="51.1111111111111" style="224" customWidth="1"/>
    <col min="4866" max="4868" width="14.7777777777778" style="224" customWidth="1"/>
    <col min="4869" max="5118" width="9" style="224"/>
    <col min="5119" max="5120" width="9" style="224" hidden="1" customWidth="1"/>
    <col min="5121" max="5121" width="51.1111111111111" style="224" customWidth="1"/>
    <col min="5122" max="5124" width="14.7777777777778" style="224" customWidth="1"/>
    <col min="5125" max="5374" width="9" style="224"/>
    <col min="5375" max="5376" width="9" style="224" hidden="1" customWidth="1"/>
    <col min="5377" max="5377" width="51.1111111111111" style="224" customWidth="1"/>
    <col min="5378" max="5380" width="14.7777777777778" style="224" customWidth="1"/>
    <col min="5381" max="5630" width="9" style="224"/>
    <col min="5631" max="5632" width="9" style="224" hidden="1" customWidth="1"/>
    <col min="5633" max="5633" width="51.1111111111111" style="224" customWidth="1"/>
    <col min="5634" max="5636" width="14.7777777777778" style="224" customWidth="1"/>
    <col min="5637" max="5886" width="9" style="224"/>
    <col min="5887" max="5888" width="9" style="224" hidden="1" customWidth="1"/>
    <col min="5889" max="5889" width="51.1111111111111" style="224" customWidth="1"/>
    <col min="5890" max="5892" width="14.7777777777778" style="224" customWidth="1"/>
    <col min="5893" max="6142" width="9" style="224"/>
    <col min="6143" max="6144" width="9" style="224" hidden="1" customWidth="1"/>
    <col min="6145" max="6145" width="51.1111111111111" style="224" customWidth="1"/>
    <col min="6146" max="6148" width="14.7777777777778" style="224" customWidth="1"/>
    <col min="6149" max="6398" width="9" style="224"/>
    <col min="6399" max="6400" width="9" style="224" hidden="1" customWidth="1"/>
    <col min="6401" max="6401" width="51.1111111111111" style="224" customWidth="1"/>
    <col min="6402" max="6404" width="14.7777777777778" style="224" customWidth="1"/>
    <col min="6405" max="6654" width="9" style="224"/>
    <col min="6655" max="6656" width="9" style="224" hidden="1" customWidth="1"/>
    <col min="6657" max="6657" width="51.1111111111111" style="224" customWidth="1"/>
    <col min="6658" max="6660" width="14.7777777777778" style="224" customWidth="1"/>
    <col min="6661" max="6910" width="9" style="224"/>
    <col min="6911" max="6912" width="9" style="224" hidden="1" customWidth="1"/>
    <col min="6913" max="6913" width="51.1111111111111" style="224" customWidth="1"/>
    <col min="6914" max="6916" width="14.7777777777778" style="224" customWidth="1"/>
    <col min="6917" max="7166" width="9" style="224"/>
    <col min="7167" max="7168" width="9" style="224" hidden="1" customWidth="1"/>
    <col min="7169" max="7169" width="51.1111111111111" style="224" customWidth="1"/>
    <col min="7170" max="7172" width="14.7777777777778" style="224" customWidth="1"/>
    <col min="7173" max="7422" width="9" style="224"/>
    <col min="7423" max="7424" width="9" style="224" hidden="1" customWidth="1"/>
    <col min="7425" max="7425" width="51.1111111111111" style="224" customWidth="1"/>
    <col min="7426" max="7428" width="14.7777777777778" style="224" customWidth="1"/>
    <col min="7429" max="7678" width="9" style="224"/>
    <col min="7679" max="7680" width="9" style="224" hidden="1" customWidth="1"/>
    <col min="7681" max="7681" width="51.1111111111111" style="224" customWidth="1"/>
    <col min="7682" max="7684" width="14.7777777777778" style="224" customWidth="1"/>
    <col min="7685" max="7934" width="9" style="224"/>
    <col min="7935" max="7936" width="9" style="224" hidden="1" customWidth="1"/>
    <col min="7937" max="7937" width="51.1111111111111" style="224" customWidth="1"/>
    <col min="7938" max="7940" width="14.7777777777778" style="224" customWidth="1"/>
    <col min="7941" max="8190" width="9" style="224"/>
    <col min="8191" max="8192" width="9" style="224" hidden="1" customWidth="1"/>
    <col min="8193" max="8193" width="51.1111111111111" style="224" customWidth="1"/>
    <col min="8194" max="8196" width="14.7777777777778" style="224" customWidth="1"/>
    <col min="8197" max="8446" width="9" style="224"/>
    <col min="8447" max="8448" width="9" style="224" hidden="1" customWidth="1"/>
    <col min="8449" max="8449" width="51.1111111111111" style="224" customWidth="1"/>
    <col min="8450" max="8452" width="14.7777777777778" style="224" customWidth="1"/>
    <col min="8453" max="8702" width="9" style="224"/>
    <col min="8703" max="8704" width="9" style="224" hidden="1" customWidth="1"/>
    <col min="8705" max="8705" width="51.1111111111111" style="224" customWidth="1"/>
    <col min="8706" max="8708" width="14.7777777777778" style="224" customWidth="1"/>
    <col min="8709" max="8958" width="9" style="224"/>
    <col min="8959" max="8960" width="9" style="224" hidden="1" customWidth="1"/>
    <col min="8961" max="8961" width="51.1111111111111" style="224" customWidth="1"/>
    <col min="8962" max="8964" width="14.7777777777778" style="224" customWidth="1"/>
    <col min="8965" max="9214" width="9" style="224"/>
    <col min="9215" max="9216" width="9" style="224" hidden="1" customWidth="1"/>
    <col min="9217" max="9217" width="51.1111111111111" style="224" customWidth="1"/>
    <col min="9218" max="9220" width="14.7777777777778" style="224" customWidth="1"/>
    <col min="9221" max="9470" width="9" style="224"/>
    <col min="9471" max="9472" width="9" style="224" hidden="1" customWidth="1"/>
    <col min="9473" max="9473" width="51.1111111111111" style="224" customWidth="1"/>
    <col min="9474" max="9476" width="14.7777777777778" style="224" customWidth="1"/>
    <col min="9477" max="9726" width="9" style="224"/>
    <col min="9727" max="9728" width="9" style="224" hidden="1" customWidth="1"/>
    <col min="9729" max="9729" width="51.1111111111111" style="224" customWidth="1"/>
    <col min="9730" max="9732" width="14.7777777777778" style="224" customWidth="1"/>
    <col min="9733" max="9982" width="9" style="224"/>
    <col min="9983" max="9984" width="9" style="224" hidden="1" customWidth="1"/>
    <col min="9985" max="9985" width="51.1111111111111" style="224" customWidth="1"/>
    <col min="9986" max="9988" width="14.7777777777778" style="224" customWidth="1"/>
    <col min="9989" max="10238" width="9" style="224"/>
    <col min="10239" max="10240" width="9" style="224" hidden="1" customWidth="1"/>
    <col min="10241" max="10241" width="51.1111111111111" style="224" customWidth="1"/>
    <col min="10242" max="10244" width="14.7777777777778" style="224" customWidth="1"/>
    <col min="10245" max="10494" width="9" style="224"/>
    <col min="10495" max="10496" width="9" style="224" hidden="1" customWidth="1"/>
    <col min="10497" max="10497" width="51.1111111111111" style="224" customWidth="1"/>
    <col min="10498" max="10500" width="14.7777777777778" style="224" customWidth="1"/>
    <col min="10501" max="10750" width="9" style="224"/>
    <col min="10751" max="10752" width="9" style="224" hidden="1" customWidth="1"/>
    <col min="10753" max="10753" width="51.1111111111111" style="224" customWidth="1"/>
    <col min="10754" max="10756" width="14.7777777777778" style="224" customWidth="1"/>
    <col min="10757" max="11006" width="9" style="224"/>
    <col min="11007" max="11008" width="9" style="224" hidden="1" customWidth="1"/>
    <col min="11009" max="11009" width="51.1111111111111" style="224" customWidth="1"/>
    <col min="11010" max="11012" width="14.7777777777778" style="224" customWidth="1"/>
    <col min="11013" max="11262" width="9" style="224"/>
    <col min="11263" max="11264" width="9" style="224" hidden="1" customWidth="1"/>
    <col min="11265" max="11265" width="51.1111111111111" style="224" customWidth="1"/>
    <col min="11266" max="11268" width="14.7777777777778" style="224" customWidth="1"/>
    <col min="11269" max="11518" width="9" style="224"/>
    <col min="11519" max="11520" width="9" style="224" hidden="1" customWidth="1"/>
    <col min="11521" max="11521" width="51.1111111111111" style="224" customWidth="1"/>
    <col min="11522" max="11524" width="14.7777777777778" style="224" customWidth="1"/>
    <col min="11525" max="11774" width="9" style="224"/>
    <col min="11775" max="11776" width="9" style="224" hidden="1" customWidth="1"/>
    <col min="11777" max="11777" width="51.1111111111111" style="224" customWidth="1"/>
    <col min="11778" max="11780" width="14.7777777777778" style="224" customWidth="1"/>
    <col min="11781" max="12030" width="9" style="224"/>
    <col min="12031" max="12032" width="9" style="224" hidden="1" customWidth="1"/>
    <col min="12033" max="12033" width="51.1111111111111" style="224" customWidth="1"/>
    <col min="12034" max="12036" width="14.7777777777778" style="224" customWidth="1"/>
    <col min="12037" max="12286" width="9" style="224"/>
    <col min="12287" max="12288" width="9" style="224" hidden="1" customWidth="1"/>
    <col min="12289" max="12289" width="51.1111111111111" style="224" customWidth="1"/>
    <col min="12290" max="12292" width="14.7777777777778" style="224" customWidth="1"/>
    <col min="12293" max="12542" width="9" style="224"/>
    <col min="12543" max="12544" width="9" style="224" hidden="1" customWidth="1"/>
    <col min="12545" max="12545" width="51.1111111111111" style="224" customWidth="1"/>
    <col min="12546" max="12548" width="14.7777777777778" style="224" customWidth="1"/>
    <col min="12549" max="12798" width="9" style="224"/>
    <col min="12799" max="12800" width="9" style="224" hidden="1" customWidth="1"/>
    <col min="12801" max="12801" width="51.1111111111111" style="224" customWidth="1"/>
    <col min="12802" max="12804" width="14.7777777777778" style="224" customWidth="1"/>
    <col min="12805" max="13054" width="9" style="224"/>
    <col min="13055" max="13056" width="9" style="224" hidden="1" customWidth="1"/>
    <col min="13057" max="13057" width="51.1111111111111" style="224" customWidth="1"/>
    <col min="13058" max="13060" width="14.7777777777778" style="224" customWidth="1"/>
    <col min="13061" max="13310" width="9" style="224"/>
    <col min="13311" max="13312" width="9" style="224" hidden="1" customWidth="1"/>
    <col min="13313" max="13313" width="51.1111111111111" style="224" customWidth="1"/>
    <col min="13314" max="13316" width="14.7777777777778" style="224" customWidth="1"/>
    <col min="13317" max="13566" width="9" style="224"/>
    <col min="13567" max="13568" width="9" style="224" hidden="1" customWidth="1"/>
    <col min="13569" max="13569" width="51.1111111111111" style="224" customWidth="1"/>
    <col min="13570" max="13572" width="14.7777777777778" style="224" customWidth="1"/>
    <col min="13573" max="13822" width="9" style="224"/>
    <col min="13823" max="13824" width="9" style="224" hidden="1" customWidth="1"/>
    <col min="13825" max="13825" width="51.1111111111111" style="224" customWidth="1"/>
    <col min="13826" max="13828" width="14.7777777777778" style="224" customWidth="1"/>
    <col min="13829" max="14078" width="9" style="224"/>
    <col min="14079" max="14080" width="9" style="224" hidden="1" customWidth="1"/>
    <col min="14081" max="14081" width="51.1111111111111" style="224" customWidth="1"/>
    <col min="14082" max="14084" width="14.7777777777778" style="224" customWidth="1"/>
    <col min="14085" max="14334" width="9" style="224"/>
    <col min="14335" max="14336" width="9" style="224" hidden="1" customWidth="1"/>
    <col min="14337" max="14337" width="51.1111111111111" style="224" customWidth="1"/>
    <col min="14338" max="14340" width="14.7777777777778" style="224" customWidth="1"/>
    <col min="14341" max="14590" width="9" style="224"/>
    <col min="14591" max="14592" width="9" style="224" hidden="1" customWidth="1"/>
    <col min="14593" max="14593" width="51.1111111111111" style="224" customWidth="1"/>
    <col min="14594" max="14596" width="14.7777777777778" style="224" customWidth="1"/>
    <col min="14597" max="14846" width="9" style="224"/>
    <col min="14847" max="14848" width="9" style="224" hidden="1" customWidth="1"/>
    <col min="14849" max="14849" width="51.1111111111111" style="224" customWidth="1"/>
    <col min="14850" max="14852" width="14.7777777777778" style="224" customWidth="1"/>
    <col min="14853" max="15102" width="9" style="224"/>
    <col min="15103" max="15104" width="9" style="224" hidden="1" customWidth="1"/>
    <col min="15105" max="15105" width="51.1111111111111" style="224" customWidth="1"/>
    <col min="15106" max="15108" width="14.7777777777778" style="224" customWidth="1"/>
    <col min="15109" max="15358" width="9" style="224"/>
    <col min="15359" max="15360" width="9" style="224" hidden="1" customWidth="1"/>
    <col min="15361" max="15361" width="51.1111111111111" style="224" customWidth="1"/>
    <col min="15362" max="15364" width="14.7777777777778" style="224" customWidth="1"/>
    <col min="15365" max="15614" width="9" style="224"/>
    <col min="15615" max="15616" width="9" style="224" hidden="1" customWidth="1"/>
    <col min="15617" max="15617" width="51.1111111111111" style="224" customWidth="1"/>
    <col min="15618" max="15620" width="14.7777777777778" style="224" customWidth="1"/>
    <col min="15621" max="15870" width="9" style="224"/>
    <col min="15871" max="15872" width="9" style="224" hidden="1" customWidth="1"/>
    <col min="15873" max="15873" width="51.1111111111111" style="224" customWidth="1"/>
    <col min="15874" max="15876" width="14.7777777777778" style="224" customWidth="1"/>
    <col min="15877" max="16126" width="9" style="224"/>
    <col min="16127" max="16128" width="9" style="224" hidden="1" customWidth="1"/>
    <col min="16129" max="16129" width="51.1111111111111" style="224" customWidth="1"/>
    <col min="16130" max="16132" width="14.7777777777778" style="224" customWidth="1"/>
    <col min="16133" max="16384" width="9" style="224"/>
  </cols>
  <sheetData>
    <row r="1" s="220" customFormat="1" ht="37.5" customHeight="1" spans="1:7">
      <c r="A1" s="226"/>
      <c r="B1" s="227" t="s">
        <v>1035</v>
      </c>
      <c r="C1" s="227"/>
      <c r="D1" s="227"/>
      <c r="E1" s="227"/>
      <c r="F1" s="227"/>
      <c r="G1" s="227"/>
    </row>
    <row r="2" s="220" customFormat="1" ht="28.95" customHeight="1" spans="1:7">
      <c r="A2" s="226"/>
      <c r="B2" s="228"/>
      <c r="C2" s="228"/>
      <c r="D2" s="229"/>
      <c r="G2" s="229" t="s">
        <v>137</v>
      </c>
    </row>
    <row r="3" s="221" customFormat="1" ht="34.2" customHeight="1" spans="1:7">
      <c r="A3" s="230"/>
      <c r="B3" s="231"/>
      <c r="C3" s="232" t="s">
        <v>1036</v>
      </c>
      <c r="D3" s="233" t="s">
        <v>139</v>
      </c>
      <c r="E3" s="233" t="s">
        <v>140</v>
      </c>
      <c r="F3" s="233" t="s">
        <v>141</v>
      </c>
      <c r="G3" s="234" t="s">
        <v>1037</v>
      </c>
    </row>
    <row r="4" s="221" customFormat="1" ht="39" customHeight="1" spans="1:7">
      <c r="A4" s="230"/>
      <c r="B4" s="231"/>
      <c r="C4" s="235" t="s">
        <v>1038</v>
      </c>
      <c r="D4" s="235" t="s">
        <v>130</v>
      </c>
      <c r="E4" s="235" t="s">
        <v>130</v>
      </c>
      <c r="F4" s="235" t="s">
        <v>130</v>
      </c>
      <c r="G4" s="235" t="s">
        <v>130</v>
      </c>
    </row>
    <row r="5" s="221" customFormat="1" ht="39" customHeight="1" spans="1:7">
      <c r="A5" s="230"/>
      <c r="B5" s="231"/>
      <c r="C5" s="236" t="s">
        <v>1039</v>
      </c>
      <c r="D5" s="235" t="s">
        <v>130</v>
      </c>
      <c r="E5" s="235" t="s">
        <v>130</v>
      </c>
      <c r="F5" s="235" t="s">
        <v>130</v>
      </c>
      <c r="G5" s="235" t="s">
        <v>130</v>
      </c>
    </row>
    <row r="6" s="221" customFormat="1" ht="39" customHeight="1" spans="1:7">
      <c r="A6" s="230"/>
      <c r="B6" s="231"/>
      <c r="C6" s="236" t="s">
        <v>1040</v>
      </c>
      <c r="D6" s="235" t="s">
        <v>130</v>
      </c>
      <c r="E6" s="235" t="s">
        <v>130</v>
      </c>
      <c r="F6" s="235" t="s">
        <v>130</v>
      </c>
      <c r="G6" s="235" t="s">
        <v>130</v>
      </c>
    </row>
    <row r="7" s="221" customFormat="1" ht="39" customHeight="1" spans="1:7">
      <c r="A7" s="230"/>
      <c r="B7" s="231"/>
      <c r="C7" s="236" t="s">
        <v>1041</v>
      </c>
      <c r="D7" s="235" t="s">
        <v>130</v>
      </c>
      <c r="E7" s="235" t="s">
        <v>130</v>
      </c>
      <c r="F7" s="235" t="s">
        <v>130</v>
      </c>
      <c r="G7" s="235" t="s">
        <v>130</v>
      </c>
    </row>
    <row r="8" s="221" customFormat="1" ht="39" customHeight="1" spans="1:7">
      <c r="A8" s="230"/>
      <c r="B8" s="231"/>
      <c r="C8" s="236" t="s">
        <v>1042</v>
      </c>
      <c r="D8" s="235" t="s">
        <v>130</v>
      </c>
      <c r="E8" s="235" t="s">
        <v>130</v>
      </c>
      <c r="F8" s="235" t="s">
        <v>130</v>
      </c>
      <c r="G8" s="235" t="s">
        <v>130</v>
      </c>
    </row>
    <row r="9" s="221" customFormat="1" ht="39" customHeight="1" spans="1:7">
      <c r="A9" s="230"/>
      <c r="B9" s="231"/>
      <c r="C9" s="236" t="s">
        <v>1043</v>
      </c>
      <c r="D9" s="235" t="s">
        <v>130</v>
      </c>
      <c r="E9" s="235" t="s">
        <v>130</v>
      </c>
      <c r="F9" s="235" t="s">
        <v>130</v>
      </c>
      <c r="G9" s="235" t="s">
        <v>130</v>
      </c>
    </row>
    <row r="10" s="221" customFormat="1" ht="39" customHeight="1" spans="1:7">
      <c r="A10" s="230"/>
      <c r="B10" s="231"/>
      <c r="C10" s="236" t="s">
        <v>1044</v>
      </c>
      <c r="D10" s="235" t="s">
        <v>130</v>
      </c>
      <c r="E10" s="235" t="s">
        <v>130</v>
      </c>
      <c r="F10" s="235" t="s">
        <v>130</v>
      </c>
      <c r="G10" s="235" t="s">
        <v>130</v>
      </c>
    </row>
    <row r="11" s="221" customFormat="1" ht="39" customHeight="1" spans="1:7">
      <c r="A11" s="230"/>
      <c r="B11" s="231"/>
      <c r="C11" s="236" t="s">
        <v>1045</v>
      </c>
      <c r="D11" s="235"/>
      <c r="E11" s="235" t="s">
        <v>130</v>
      </c>
      <c r="F11" s="235" t="s">
        <v>130</v>
      </c>
      <c r="G11" s="235" t="s">
        <v>130</v>
      </c>
    </row>
    <row r="12" s="221" customFormat="1" ht="39" customHeight="1" spans="1:7">
      <c r="A12" s="230"/>
      <c r="B12" s="231"/>
      <c r="C12" s="236" t="s">
        <v>1046</v>
      </c>
      <c r="D12" s="235" t="s">
        <v>130</v>
      </c>
      <c r="E12" s="235" t="s">
        <v>130</v>
      </c>
      <c r="F12" s="235" t="s">
        <v>130</v>
      </c>
      <c r="G12" s="235" t="s">
        <v>130</v>
      </c>
    </row>
    <row r="13" s="221" customFormat="1" ht="39" customHeight="1" spans="1:7">
      <c r="A13" s="230"/>
      <c r="B13" s="231"/>
      <c r="C13" s="236" t="s">
        <v>1047</v>
      </c>
      <c r="D13" s="235" t="s">
        <v>130</v>
      </c>
      <c r="E13" s="235" t="s">
        <v>130</v>
      </c>
      <c r="F13" s="235" t="s">
        <v>130</v>
      </c>
      <c r="G13" s="235" t="s">
        <v>130</v>
      </c>
    </row>
    <row r="14" s="221" customFormat="1" ht="39" customHeight="1" spans="1:7">
      <c r="A14" s="230"/>
      <c r="B14" s="231"/>
      <c r="C14" s="236" t="s">
        <v>1048</v>
      </c>
      <c r="D14" s="235" t="s">
        <v>130</v>
      </c>
      <c r="E14" s="235" t="s">
        <v>130</v>
      </c>
      <c r="F14" s="235" t="s">
        <v>130</v>
      </c>
      <c r="G14" s="235" t="s">
        <v>130</v>
      </c>
    </row>
    <row r="15" s="221" customFormat="1" ht="39" customHeight="1" spans="1:7">
      <c r="A15" s="230"/>
      <c r="B15" s="231"/>
      <c r="C15" s="236" t="s">
        <v>1049</v>
      </c>
      <c r="D15" s="235" t="s">
        <v>130</v>
      </c>
      <c r="E15" s="235" t="s">
        <v>130</v>
      </c>
      <c r="F15" s="235" t="s">
        <v>130</v>
      </c>
      <c r="G15" s="235" t="s">
        <v>130</v>
      </c>
    </row>
    <row r="16" s="221" customFormat="1" ht="39" customHeight="1" spans="1:7">
      <c r="A16" s="230"/>
      <c r="B16" s="231"/>
      <c r="C16" s="236" t="s">
        <v>1050</v>
      </c>
      <c r="D16" s="235" t="s">
        <v>130</v>
      </c>
      <c r="E16" s="235" t="s">
        <v>130</v>
      </c>
      <c r="F16" s="235" t="s">
        <v>130</v>
      </c>
      <c r="G16" s="235" t="s">
        <v>130</v>
      </c>
    </row>
    <row r="17" s="221" customFormat="1" ht="39" customHeight="1" spans="1:7">
      <c r="A17" s="230"/>
      <c r="B17" s="231"/>
      <c r="C17" s="236" t="s">
        <v>1051</v>
      </c>
      <c r="D17" s="235" t="s">
        <v>130</v>
      </c>
      <c r="E17" s="235" t="s">
        <v>130</v>
      </c>
      <c r="F17" s="235" t="s">
        <v>130</v>
      </c>
      <c r="G17" s="235" t="s">
        <v>130</v>
      </c>
    </row>
    <row r="18" s="221" customFormat="1" ht="39" customHeight="1" spans="1:7">
      <c r="A18" s="230"/>
      <c r="B18" s="231"/>
      <c r="C18" s="236" t="s">
        <v>1052</v>
      </c>
      <c r="D18" s="235" t="s">
        <v>130</v>
      </c>
      <c r="E18" s="235" t="s">
        <v>130</v>
      </c>
      <c r="F18" s="235" t="s">
        <v>130</v>
      </c>
      <c r="G18" s="235" t="s">
        <v>130</v>
      </c>
    </row>
    <row r="19" s="221" customFormat="1" ht="39" customHeight="1" spans="1:7">
      <c r="A19" s="230"/>
      <c r="B19" s="231"/>
      <c r="C19" s="236" t="s">
        <v>1053</v>
      </c>
      <c r="D19" s="235" t="s">
        <v>130</v>
      </c>
      <c r="E19" s="235" t="s">
        <v>130</v>
      </c>
      <c r="F19" s="235" t="s">
        <v>130</v>
      </c>
      <c r="G19" s="235" t="s">
        <v>130</v>
      </c>
    </row>
    <row r="20" s="221" customFormat="1" ht="39" customHeight="1" spans="1:7">
      <c r="A20" s="230"/>
      <c r="B20" s="231"/>
      <c r="C20" s="237" t="s">
        <v>1054</v>
      </c>
      <c r="D20" s="235" t="s">
        <v>130</v>
      </c>
      <c r="E20" s="235" t="s">
        <v>130</v>
      </c>
      <c r="F20" s="235" t="s">
        <v>130</v>
      </c>
      <c r="G20" s="235" t="s">
        <v>130</v>
      </c>
    </row>
    <row r="21" s="221" customFormat="1" ht="39" customHeight="1" spans="1:7">
      <c r="A21" s="230"/>
      <c r="B21" s="231"/>
      <c r="C21" s="236" t="s">
        <v>1055</v>
      </c>
      <c r="D21" s="235" t="s">
        <v>130</v>
      </c>
      <c r="E21" s="235" t="s">
        <v>130</v>
      </c>
      <c r="F21" s="235" t="s">
        <v>130</v>
      </c>
      <c r="G21" s="235" t="s">
        <v>130</v>
      </c>
    </row>
    <row r="22" s="221" customFormat="1" ht="39" customHeight="1" spans="1:7">
      <c r="A22" s="230"/>
      <c r="B22" s="231"/>
      <c r="C22" s="236" t="s">
        <v>1056</v>
      </c>
      <c r="D22" s="235" t="s">
        <v>130</v>
      </c>
      <c r="E22" s="235" t="s">
        <v>130</v>
      </c>
      <c r="F22" s="235" t="s">
        <v>130</v>
      </c>
      <c r="G22" s="235" t="s">
        <v>130</v>
      </c>
    </row>
    <row r="23" s="221" customFormat="1" ht="39" customHeight="1" spans="1:7">
      <c r="A23" s="230"/>
      <c r="B23" s="231"/>
      <c r="C23" s="236" t="s">
        <v>1057</v>
      </c>
      <c r="D23" s="235" t="s">
        <v>130</v>
      </c>
      <c r="E23" s="235" t="s">
        <v>130</v>
      </c>
      <c r="F23" s="235" t="s">
        <v>130</v>
      </c>
      <c r="G23" s="235" t="s">
        <v>130</v>
      </c>
    </row>
    <row r="24" s="221" customFormat="1" ht="39" customHeight="1" spans="1:7">
      <c r="A24" s="230"/>
      <c r="B24" s="231"/>
      <c r="C24" s="236" t="s">
        <v>1058</v>
      </c>
      <c r="D24" s="235" t="s">
        <v>130</v>
      </c>
      <c r="E24" s="235" t="s">
        <v>130</v>
      </c>
      <c r="F24" s="235" t="s">
        <v>130</v>
      </c>
      <c r="G24" s="235" t="s">
        <v>130</v>
      </c>
    </row>
    <row r="25" s="221" customFormat="1" ht="39" customHeight="1" spans="1:7">
      <c r="A25" s="230"/>
      <c r="B25" s="231"/>
      <c r="C25" s="236" t="s">
        <v>1059</v>
      </c>
      <c r="D25" s="235" t="s">
        <v>130</v>
      </c>
      <c r="E25" s="235" t="s">
        <v>130</v>
      </c>
      <c r="F25" s="235" t="s">
        <v>130</v>
      </c>
      <c r="G25" s="235" t="s">
        <v>130</v>
      </c>
    </row>
    <row r="26" ht="29.25" customHeight="1" spans="3:3">
      <c r="C26" s="224" t="s">
        <v>1060</v>
      </c>
    </row>
  </sheetData>
  <mergeCells count="2">
    <mergeCell ref="B1:G1"/>
    <mergeCell ref="B2:C2"/>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11" sqref="D11"/>
    </sheetView>
  </sheetViews>
  <sheetFormatPr defaultColWidth="9" defaultRowHeight="14.4" outlineLevelRow="7" outlineLevelCol="1"/>
  <cols>
    <col min="1" max="1" width="53.4444444444444" style="34" customWidth="1"/>
    <col min="2" max="2" width="21.2222222222222" style="214" customWidth="1"/>
    <col min="3" max="16384" width="9" style="34"/>
  </cols>
  <sheetData>
    <row r="1" ht="24" customHeight="1" spans="1:2">
      <c r="A1" s="127" t="s">
        <v>1061</v>
      </c>
      <c r="B1" s="127"/>
    </row>
    <row r="2" ht="20.1" customHeight="1" spans="1:2">
      <c r="A2" s="126"/>
      <c r="B2" s="168" t="s">
        <v>1062</v>
      </c>
    </row>
    <row r="3" ht="24.9" customHeight="1" spans="1:2">
      <c r="A3" s="137" t="s">
        <v>1063</v>
      </c>
      <c r="B3" s="215" t="s">
        <v>1064</v>
      </c>
    </row>
    <row r="4" ht="69.9" customHeight="1" spans="1:2">
      <c r="A4" s="216" t="s">
        <v>1065</v>
      </c>
      <c r="B4" s="217">
        <v>991</v>
      </c>
    </row>
    <row r="5" ht="39" hidden="1" customHeight="1" spans="1:2">
      <c r="A5" s="218"/>
      <c r="B5" s="217"/>
    </row>
    <row r="6" ht="39" hidden="1" customHeight="1" spans="1:2">
      <c r="A6" s="219"/>
      <c r="B6" s="217"/>
    </row>
    <row r="7" ht="39" hidden="1" customHeight="1" spans="1:2">
      <c r="A7" s="219"/>
      <c r="B7" s="217"/>
    </row>
    <row r="8" ht="39" hidden="1" customHeight="1" spans="1:2">
      <c r="A8" s="219"/>
      <c r="B8" s="217"/>
    </row>
  </sheetData>
  <mergeCells count="1">
    <mergeCell ref="A1:B1"/>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showZeros="0" topLeftCell="A7" workbookViewId="0">
      <selection activeCell="D11" sqref="D11"/>
    </sheetView>
  </sheetViews>
  <sheetFormatPr defaultColWidth="9" defaultRowHeight="13.8" outlineLevelCol="3"/>
  <cols>
    <col min="1" max="1" width="27.8888888888889" style="174" customWidth="1"/>
    <col min="2" max="2" width="15.2222222222222" style="174" customWidth="1"/>
    <col min="3" max="3" width="27.8888888888889" style="174" customWidth="1"/>
    <col min="4" max="4" width="15.2222222222222" style="174" customWidth="1"/>
    <col min="5" max="16384" width="9" style="174"/>
  </cols>
  <sheetData>
    <row r="1" ht="41.25" customHeight="1" spans="1:4">
      <c r="A1" s="175" t="s">
        <v>1066</v>
      </c>
      <c r="B1" s="175"/>
      <c r="C1" s="175"/>
      <c r="D1" s="175"/>
    </row>
    <row r="2" ht="24" customHeight="1" spans="1:4">
      <c r="A2" s="176"/>
      <c r="B2" s="177"/>
      <c r="C2" s="178"/>
      <c r="D2" s="179" t="s">
        <v>1067</v>
      </c>
    </row>
    <row r="3" ht="49.5" customHeight="1" spans="1:4">
      <c r="A3" s="180" t="s">
        <v>1068</v>
      </c>
      <c r="B3" s="181" t="s">
        <v>1069</v>
      </c>
      <c r="C3" s="182" t="s">
        <v>1068</v>
      </c>
      <c r="D3" s="181" t="s">
        <v>1069</v>
      </c>
    </row>
    <row r="4" ht="35.1" customHeight="1" spans="1:4">
      <c r="A4" s="183" t="s">
        <v>1070</v>
      </c>
      <c r="B4" s="184">
        <v>1000</v>
      </c>
      <c r="C4" s="185" t="s">
        <v>1071</v>
      </c>
      <c r="D4" s="182"/>
    </row>
    <row r="5" ht="35.1" customHeight="1" spans="1:4">
      <c r="A5" s="183" t="s">
        <v>1072</v>
      </c>
      <c r="B5" s="186"/>
      <c r="C5" s="185" t="s">
        <v>1073</v>
      </c>
      <c r="D5" s="187"/>
    </row>
    <row r="6" ht="35.1" customHeight="1" spans="1:4">
      <c r="A6" s="183" t="s">
        <v>1074</v>
      </c>
      <c r="B6" s="186"/>
      <c r="C6" s="188" t="s">
        <v>1075</v>
      </c>
      <c r="D6" s="187"/>
    </row>
    <row r="7" ht="35.1" customHeight="1" spans="1:4">
      <c r="A7" s="183" t="s">
        <v>1076</v>
      </c>
      <c r="B7" s="186"/>
      <c r="C7" s="188" t="s">
        <v>1077</v>
      </c>
      <c r="D7" s="189"/>
    </row>
    <row r="8" ht="35.1" customHeight="1" spans="1:4">
      <c r="A8" s="190" t="s">
        <v>1078</v>
      </c>
      <c r="B8" s="186"/>
      <c r="C8" s="191" t="s">
        <v>1079</v>
      </c>
      <c r="D8" s="189"/>
    </row>
    <row r="9" ht="35.1" customHeight="1" spans="1:4">
      <c r="A9" s="192"/>
      <c r="B9" s="189"/>
      <c r="C9" s="193"/>
      <c r="D9" s="189"/>
    </row>
    <row r="10" ht="35.1" customHeight="1" spans="1:4">
      <c r="A10" s="194" t="s">
        <v>1080</v>
      </c>
      <c r="B10" s="184">
        <f>SUM(B4:B8)</f>
        <v>1000</v>
      </c>
      <c r="C10" s="195" t="s">
        <v>1081</v>
      </c>
      <c r="D10" s="184">
        <f>SUM(D4:D8)</f>
        <v>0</v>
      </c>
    </row>
    <row r="11" ht="35.1" customHeight="1" spans="1:4">
      <c r="A11" s="196" t="s">
        <v>1082</v>
      </c>
      <c r="B11" s="186"/>
      <c r="C11" s="196" t="s">
        <v>1083</v>
      </c>
      <c r="D11" s="184"/>
    </row>
    <row r="12" ht="35.1" customHeight="1" spans="1:4">
      <c r="A12" s="197" t="s">
        <v>1084</v>
      </c>
      <c r="B12" s="184">
        <f>SUM(B10:B11)</f>
        <v>1000</v>
      </c>
      <c r="C12" s="197" t="s">
        <v>1085</v>
      </c>
      <c r="D12" s="184">
        <f>SUM(D10:D11)</f>
        <v>0</v>
      </c>
    </row>
    <row r="13" ht="33.75" customHeight="1" spans="1:4">
      <c r="A13" s="198"/>
      <c r="B13" s="198"/>
      <c r="C13" s="198"/>
      <c r="D13" s="198"/>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opLeftCell="A43" workbookViewId="0">
      <selection activeCell="D11" sqref="D11"/>
    </sheetView>
  </sheetViews>
  <sheetFormatPr defaultColWidth="9" defaultRowHeight="19.95" customHeight="1" outlineLevelCol="5"/>
  <cols>
    <col min="1" max="1" width="48.7777777777778" style="34" customWidth="1"/>
    <col min="2" max="2" width="28.8888888888889" style="34" customWidth="1"/>
    <col min="3" max="16384" width="9" style="34"/>
  </cols>
  <sheetData>
    <row r="1" ht="24" customHeight="1" spans="1:2">
      <c r="A1" s="212" t="s">
        <v>48</v>
      </c>
      <c r="B1" s="212"/>
    </row>
    <row r="2" customHeight="1" spans="2:2">
      <c r="B2" s="213" t="s">
        <v>137</v>
      </c>
    </row>
    <row r="3" customHeight="1" spans="1:2">
      <c r="A3" s="210" t="s">
        <v>1086</v>
      </c>
      <c r="B3" s="210" t="s">
        <v>141</v>
      </c>
    </row>
    <row r="4" s="165" customFormat="1" customHeight="1" spans="1:2">
      <c r="A4" s="206" t="s">
        <v>1087</v>
      </c>
      <c r="B4" s="207">
        <v>1000</v>
      </c>
    </row>
    <row r="5" customHeight="1" spans="1:2">
      <c r="A5" s="208" t="s">
        <v>1088</v>
      </c>
      <c r="B5" s="209"/>
    </row>
    <row r="6" customHeight="1" spans="1:2">
      <c r="A6" s="208" t="s">
        <v>1089</v>
      </c>
      <c r="B6" s="209"/>
    </row>
    <row r="7" customHeight="1" spans="1:6">
      <c r="A7" s="208" t="s">
        <v>1090</v>
      </c>
      <c r="B7" s="209"/>
      <c r="F7" s="199"/>
    </row>
    <row r="8" customHeight="1" spans="1:2">
      <c r="A8" s="208" t="s">
        <v>1091</v>
      </c>
      <c r="B8" s="209"/>
    </row>
    <row r="9" s="199" customFormat="1" customHeight="1" spans="1:6">
      <c r="A9" s="208" t="s">
        <v>1092</v>
      </c>
      <c r="B9" s="209"/>
      <c r="F9" s="34"/>
    </row>
    <row r="10" customHeight="1" spans="1:2">
      <c r="A10" s="208" t="s">
        <v>1093</v>
      </c>
      <c r="B10" s="209"/>
    </row>
    <row r="11" customHeight="1" spans="1:2">
      <c r="A11" s="208" t="s">
        <v>1094</v>
      </c>
      <c r="B11" s="209"/>
    </row>
    <row r="12" customHeight="1" spans="1:2">
      <c r="A12" s="208" t="s">
        <v>1095</v>
      </c>
      <c r="B12" s="209"/>
    </row>
    <row r="13" customHeight="1" spans="1:2">
      <c r="A13" s="208" t="s">
        <v>1096</v>
      </c>
      <c r="B13" s="209"/>
    </row>
    <row r="14" customHeight="1" spans="1:2">
      <c r="A14" s="208" t="s">
        <v>1097</v>
      </c>
      <c r="B14" s="209"/>
    </row>
    <row r="15" customHeight="1" spans="1:2">
      <c r="A15" s="208" t="s">
        <v>1098</v>
      </c>
      <c r="B15" s="209"/>
    </row>
    <row r="16" customHeight="1" spans="1:2">
      <c r="A16" s="208" t="s">
        <v>1099</v>
      </c>
      <c r="B16" s="209">
        <v>1000</v>
      </c>
    </row>
    <row r="17" customHeight="1" spans="1:2">
      <c r="A17" s="208" t="s">
        <v>1100</v>
      </c>
      <c r="B17" s="209"/>
    </row>
    <row r="18" customHeight="1" spans="1:2">
      <c r="A18" s="208" t="s">
        <v>1101</v>
      </c>
      <c r="B18" s="209"/>
    </row>
    <row r="19" customHeight="1" spans="1:2">
      <c r="A19" s="208" t="s">
        <v>1102</v>
      </c>
      <c r="B19" s="209"/>
    </row>
    <row r="20" customHeight="1" spans="1:2">
      <c r="A20" s="208" t="s">
        <v>1103</v>
      </c>
      <c r="B20" s="209"/>
    </row>
    <row r="21" customHeight="1" spans="1:2">
      <c r="A21" s="208" t="s">
        <v>1104</v>
      </c>
      <c r="B21" s="209"/>
    </row>
    <row r="22" customHeight="1" spans="1:2">
      <c r="A22" s="208" t="s">
        <v>1105</v>
      </c>
      <c r="B22" s="209"/>
    </row>
    <row r="23" customHeight="1" spans="1:2">
      <c r="A23" s="208" t="s">
        <v>1106</v>
      </c>
      <c r="B23" s="209"/>
    </row>
    <row r="24" customHeight="1" spans="1:2">
      <c r="A24" s="208" t="s">
        <v>1107</v>
      </c>
      <c r="B24" s="209"/>
    </row>
    <row r="25" customHeight="1" spans="1:2">
      <c r="A25" s="208" t="s">
        <v>1108</v>
      </c>
      <c r="B25" s="209"/>
    </row>
    <row r="26" customHeight="1" spans="1:2">
      <c r="A26" s="208" t="s">
        <v>1109</v>
      </c>
      <c r="B26" s="209"/>
    </row>
    <row r="27" customHeight="1" spans="1:2">
      <c r="A27" s="208" t="s">
        <v>1110</v>
      </c>
      <c r="B27" s="209"/>
    </row>
    <row r="28" customHeight="1" spans="1:2">
      <c r="A28" s="208" t="s">
        <v>1111</v>
      </c>
      <c r="B28" s="209"/>
    </row>
    <row r="29" customHeight="1" spans="1:2">
      <c r="A29" s="208" t="s">
        <v>1112</v>
      </c>
      <c r="B29" s="209"/>
    </row>
    <row r="30" customHeight="1" spans="1:2">
      <c r="A30" s="208" t="s">
        <v>1113</v>
      </c>
      <c r="B30" s="209"/>
    </row>
    <row r="31" customHeight="1" spans="1:2">
      <c r="A31" s="208" t="s">
        <v>1114</v>
      </c>
      <c r="B31" s="209"/>
    </row>
    <row r="32" customHeight="1" spans="1:2">
      <c r="A32" s="208" t="s">
        <v>1115</v>
      </c>
      <c r="B32" s="209"/>
    </row>
    <row r="33" customHeight="1" spans="1:2">
      <c r="A33" s="208" t="s">
        <v>1116</v>
      </c>
      <c r="B33" s="209"/>
    </row>
    <row r="34" customHeight="1" spans="1:2">
      <c r="A34" s="208" t="s">
        <v>1117</v>
      </c>
      <c r="B34" s="209"/>
    </row>
    <row r="35" customHeight="1" spans="1:2">
      <c r="A35" s="208" t="s">
        <v>1118</v>
      </c>
      <c r="B35" s="209"/>
    </row>
    <row r="36" s="165" customFormat="1" customHeight="1" spans="1:2">
      <c r="A36" s="206" t="s">
        <v>1119</v>
      </c>
      <c r="B36" s="207"/>
    </row>
    <row r="37" customHeight="1" spans="1:2">
      <c r="A37" s="208" t="s">
        <v>1120</v>
      </c>
      <c r="B37" s="209"/>
    </row>
    <row r="38" customHeight="1" spans="1:2">
      <c r="A38" s="208" t="s">
        <v>1121</v>
      </c>
      <c r="B38" s="209"/>
    </row>
    <row r="39" customHeight="1" spans="1:2">
      <c r="A39" s="208" t="s">
        <v>1122</v>
      </c>
      <c r="B39" s="209"/>
    </row>
    <row r="40" customHeight="1" spans="1:2">
      <c r="A40" s="208" t="s">
        <v>1123</v>
      </c>
      <c r="B40" s="209"/>
    </row>
    <row r="41" s="165" customFormat="1" customHeight="1" spans="1:2">
      <c r="A41" s="206" t="s">
        <v>1124</v>
      </c>
      <c r="B41" s="207"/>
    </row>
    <row r="42" customHeight="1" spans="1:2">
      <c r="A42" s="208" t="s">
        <v>1125</v>
      </c>
      <c r="B42" s="209"/>
    </row>
    <row r="43" customHeight="1" spans="1:2">
      <c r="A43" s="208" t="s">
        <v>1126</v>
      </c>
      <c r="B43" s="209"/>
    </row>
    <row r="44" customHeight="1" spans="1:2">
      <c r="A44" s="208" t="s">
        <v>1127</v>
      </c>
      <c r="B44" s="209"/>
    </row>
    <row r="45" customHeight="1" spans="1:2">
      <c r="A45" s="208" t="s">
        <v>1128</v>
      </c>
      <c r="B45" s="209"/>
    </row>
    <row r="46" customHeight="1" spans="1:2">
      <c r="A46" s="208" t="s">
        <v>1129</v>
      </c>
      <c r="B46" s="209"/>
    </row>
    <row r="47" s="165" customFormat="1" customHeight="1" spans="1:2">
      <c r="A47" s="206" t="s">
        <v>1130</v>
      </c>
      <c r="B47" s="207"/>
    </row>
    <row r="48" customHeight="1" spans="1:2">
      <c r="A48" s="208" t="s">
        <v>1131</v>
      </c>
      <c r="B48" s="209"/>
    </row>
    <row r="49" customHeight="1" spans="1:2">
      <c r="A49" s="208" t="s">
        <v>1132</v>
      </c>
      <c r="B49" s="209"/>
    </row>
    <row r="50" customHeight="1" spans="1:2">
      <c r="A50" s="208" t="s">
        <v>1133</v>
      </c>
      <c r="B50" s="209"/>
    </row>
    <row r="51" s="165" customFormat="1" customHeight="1" spans="1:2">
      <c r="A51" s="206" t="s">
        <v>1134</v>
      </c>
      <c r="B51" s="207"/>
    </row>
    <row r="52" customHeight="1" spans="1:2">
      <c r="A52" s="210" t="s">
        <v>1135</v>
      </c>
      <c r="B52" s="211">
        <v>1000</v>
      </c>
    </row>
  </sheetData>
  <mergeCells count="1">
    <mergeCell ref="A1:B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5" workbookViewId="0">
      <selection activeCell="D11" sqref="D11"/>
    </sheetView>
  </sheetViews>
  <sheetFormatPr defaultColWidth="9" defaultRowHeight="34.95" customHeight="1" outlineLevelCol="1"/>
  <cols>
    <col min="1" max="1" width="52.8888888888889" style="34" customWidth="1"/>
    <col min="2" max="2" width="22" style="201" customWidth="1"/>
    <col min="3" max="16383" width="9" style="34"/>
    <col min="16384" max="16384" width="9" style="35"/>
  </cols>
  <sheetData>
    <row r="1" s="34" customFormat="1" ht="49.2" customHeight="1" spans="1:2">
      <c r="A1" s="202" t="s">
        <v>50</v>
      </c>
      <c r="B1" s="203"/>
    </row>
    <row r="2" s="34" customFormat="1" ht="24" customHeight="1" spans="2:2">
      <c r="B2" s="204" t="s">
        <v>137</v>
      </c>
    </row>
    <row r="3" s="199" customFormat="1" ht="24" customHeight="1" spans="1:2">
      <c r="A3" s="205" t="s">
        <v>1086</v>
      </c>
      <c r="B3" s="205" t="s">
        <v>141</v>
      </c>
    </row>
    <row r="4" s="165" customFormat="1" ht="24" customHeight="1" spans="1:2">
      <c r="A4" s="206" t="s">
        <v>1136</v>
      </c>
      <c r="B4" s="207"/>
    </row>
    <row r="5" s="34" customFormat="1" ht="24" customHeight="1" spans="1:2">
      <c r="A5" s="208" t="s">
        <v>1137</v>
      </c>
      <c r="B5" s="209"/>
    </row>
    <row r="6" s="165" customFormat="1" ht="24" customHeight="1" spans="1:2">
      <c r="A6" s="206" t="s">
        <v>1138</v>
      </c>
      <c r="B6" s="207"/>
    </row>
    <row r="7" s="200" customFormat="1" ht="24" customHeight="1" spans="1:2">
      <c r="A7" s="208" t="s">
        <v>1139</v>
      </c>
      <c r="B7" s="209"/>
    </row>
    <row r="8" s="34" customFormat="1" ht="24" customHeight="1" spans="1:2">
      <c r="A8" s="208" t="s">
        <v>1140</v>
      </c>
      <c r="B8" s="209"/>
    </row>
    <row r="9" s="34" customFormat="1" ht="24" customHeight="1" spans="1:2">
      <c r="A9" s="208" t="s">
        <v>1141</v>
      </c>
      <c r="B9" s="209"/>
    </row>
    <row r="10" s="34" customFormat="1" ht="24" customHeight="1" spans="1:2">
      <c r="A10" s="208" t="s">
        <v>1142</v>
      </c>
      <c r="B10" s="209"/>
    </row>
    <row r="11" s="34" customFormat="1" ht="24" customHeight="1" spans="1:2">
      <c r="A11" s="208" t="s">
        <v>1143</v>
      </c>
      <c r="B11" s="209"/>
    </row>
    <row r="12" s="165" customFormat="1" ht="24" customHeight="1" spans="1:2">
      <c r="A12" s="206" t="s">
        <v>1144</v>
      </c>
      <c r="B12" s="207"/>
    </row>
    <row r="13" s="34" customFormat="1" ht="24" customHeight="1" spans="1:2">
      <c r="A13" s="208" t="s">
        <v>1145</v>
      </c>
      <c r="B13" s="209"/>
    </row>
    <row r="14" s="34" customFormat="1" ht="24" customHeight="1" spans="1:2">
      <c r="A14" s="208" t="s">
        <v>1146</v>
      </c>
      <c r="B14" s="209"/>
    </row>
    <row r="15" s="34" customFormat="1" ht="24" customHeight="1" spans="1:2">
      <c r="A15" s="208" t="s">
        <v>1147</v>
      </c>
      <c r="B15" s="209"/>
    </row>
    <row r="16" s="34" customFormat="1" ht="24" customHeight="1" spans="1:2">
      <c r="A16" s="208" t="s">
        <v>1148</v>
      </c>
      <c r="B16" s="209"/>
    </row>
    <row r="17" s="34" customFormat="1" ht="24" customHeight="1" spans="1:2">
      <c r="A17" s="208" t="s">
        <v>1149</v>
      </c>
      <c r="B17" s="209"/>
    </row>
    <row r="18" s="200" customFormat="1" ht="24" customHeight="1" spans="1:2">
      <c r="A18" s="208" t="s">
        <v>1150</v>
      </c>
      <c r="B18" s="209"/>
    </row>
    <row r="19" s="34" customFormat="1" ht="24" customHeight="1" spans="1:2">
      <c r="A19" s="208" t="s">
        <v>1151</v>
      </c>
      <c r="B19" s="209"/>
    </row>
    <row r="20" s="34" customFormat="1" ht="24" customHeight="1" spans="1:2">
      <c r="A20" s="208" t="s">
        <v>1152</v>
      </c>
      <c r="B20" s="209"/>
    </row>
    <row r="21" s="165" customFormat="1" ht="24" customHeight="1" spans="1:2">
      <c r="A21" s="206" t="s">
        <v>1153</v>
      </c>
      <c r="B21" s="207"/>
    </row>
    <row r="22" s="34" customFormat="1" ht="24" customHeight="1" spans="1:2">
      <c r="A22" s="208" t="s">
        <v>1154</v>
      </c>
      <c r="B22" s="209"/>
    </row>
    <row r="23" s="165" customFormat="1" ht="24" customHeight="1" spans="1:2">
      <c r="A23" s="206" t="s">
        <v>1155</v>
      </c>
      <c r="B23" s="207"/>
    </row>
    <row r="24" s="34" customFormat="1" ht="24" customHeight="1" spans="1:2">
      <c r="A24" s="208" t="s">
        <v>1156</v>
      </c>
      <c r="B24" s="209"/>
    </row>
    <row r="25" s="34" customFormat="1" ht="24" customHeight="1" spans="1:2">
      <c r="A25" s="208" t="s">
        <v>1157</v>
      </c>
      <c r="B25" s="209"/>
    </row>
    <row r="26" s="34" customFormat="1" ht="24" customHeight="1" spans="1:2">
      <c r="A26" s="208" t="s">
        <v>1158</v>
      </c>
      <c r="B26" s="209"/>
    </row>
    <row r="27" s="165" customFormat="1" ht="24" customHeight="1" spans="1:2">
      <c r="A27" s="206" t="s">
        <v>1159</v>
      </c>
      <c r="B27" s="207"/>
    </row>
    <row r="28" s="199" customFormat="1" ht="24" customHeight="1" spans="1:2">
      <c r="A28" s="210" t="s">
        <v>1160</v>
      </c>
      <c r="B28" s="211"/>
    </row>
    <row r="29" customHeight="1" spans="1:1">
      <c r="A29" s="34" t="s">
        <v>1161</v>
      </c>
    </row>
  </sheetData>
  <mergeCells count="1">
    <mergeCell ref="A1:B1"/>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showZeros="0" topLeftCell="A7" workbookViewId="0">
      <selection activeCell="D11" sqref="D11"/>
    </sheetView>
  </sheetViews>
  <sheetFormatPr defaultColWidth="9" defaultRowHeight="13.8" outlineLevelCol="3"/>
  <cols>
    <col min="1" max="1" width="27.8888888888889" style="174" customWidth="1"/>
    <col min="2" max="2" width="15.2222222222222" style="174" customWidth="1"/>
    <col min="3" max="3" width="27.8888888888889" style="174" customWidth="1"/>
    <col min="4" max="4" width="15.2222222222222" style="174" customWidth="1"/>
    <col min="5" max="16384" width="9" style="174"/>
  </cols>
  <sheetData>
    <row r="1" ht="41.25" customHeight="1" spans="1:4">
      <c r="A1" s="175" t="s">
        <v>1162</v>
      </c>
      <c r="B1" s="175"/>
      <c r="C1" s="175"/>
      <c r="D1" s="175"/>
    </row>
    <row r="2" ht="24" customHeight="1" spans="1:4">
      <c r="A2" s="176"/>
      <c r="B2" s="177"/>
      <c r="C2" s="178"/>
      <c r="D2" s="179" t="s">
        <v>1067</v>
      </c>
    </row>
    <row r="3" ht="49.5" customHeight="1" spans="1:4">
      <c r="A3" s="180" t="s">
        <v>1068</v>
      </c>
      <c r="B3" s="181" t="s">
        <v>1069</v>
      </c>
      <c r="C3" s="182" t="s">
        <v>1068</v>
      </c>
      <c r="D3" s="181" t="s">
        <v>1069</v>
      </c>
    </row>
    <row r="4" ht="35.1" customHeight="1" spans="1:4">
      <c r="A4" s="183" t="s">
        <v>1070</v>
      </c>
      <c r="B4" s="184">
        <v>1000</v>
      </c>
      <c r="C4" s="185" t="s">
        <v>1071</v>
      </c>
      <c r="D4" s="182"/>
    </row>
    <row r="5" ht="35.1" customHeight="1" spans="1:4">
      <c r="A5" s="183" t="s">
        <v>1072</v>
      </c>
      <c r="B5" s="186"/>
      <c r="C5" s="185" t="s">
        <v>1073</v>
      </c>
      <c r="D5" s="187"/>
    </row>
    <row r="6" ht="35.1" customHeight="1" spans="1:4">
      <c r="A6" s="183" t="s">
        <v>1074</v>
      </c>
      <c r="B6" s="186"/>
      <c r="C6" s="188" t="s">
        <v>1075</v>
      </c>
      <c r="D6" s="187"/>
    </row>
    <row r="7" ht="35.1" customHeight="1" spans="1:4">
      <c r="A7" s="183" t="s">
        <v>1076</v>
      </c>
      <c r="B7" s="186"/>
      <c r="C7" s="188" t="s">
        <v>1077</v>
      </c>
      <c r="D7" s="189"/>
    </row>
    <row r="8" ht="35.1" customHeight="1" spans="1:4">
      <c r="A8" s="190" t="s">
        <v>1078</v>
      </c>
      <c r="B8" s="186"/>
      <c r="C8" s="191" t="s">
        <v>1079</v>
      </c>
      <c r="D8" s="189"/>
    </row>
    <row r="9" ht="35.1" customHeight="1" spans="1:4">
      <c r="A9" s="192"/>
      <c r="B9" s="189"/>
      <c r="C9" s="193"/>
      <c r="D9" s="189"/>
    </row>
    <row r="10" ht="35.1" customHeight="1" spans="1:4">
      <c r="A10" s="194" t="s">
        <v>1080</v>
      </c>
      <c r="B10" s="184">
        <f>SUM(B4:B8)</f>
        <v>1000</v>
      </c>
      <c r="C10" s="195" t="s">
        <v>1081</v>
      </c>
      <c r="D10" s="184">
        <f>SUM(D4:D8)</f>
        <v>0</v>
      </c>
    </row>
    <row r="11" ht="35.1" customHeight="1" spans="1:4">
      <c r="A11" s="196" t="s">
        <v>1082</v>
      </c>
      <c r="B11" s="186"/>
      <c r="C11" s="196" t="s">
        <v>1083</v>
      </c>
      <c r="D11" s="184"/>
    </row>
    <row r="12" ht="35.1" customHeight="1" spans="1:4">
      <c r="A12" s="197" t="s">
        <v>1084</v>
      </c>
      <c r="B12" s="184">
        <f>SUM(B10:B11)</f>
        <v>1000</v>
      </c>
      <c r="C12" s="197" t="s">
        <v>1085</v>
      </c>
      <c r="D12" s="184">
        <f>SUM(D10:D11)</f>
        <v>0</v>
      </c>
    </row>
    <row r="13" ht="33.75" customHeight="1" spans="1:4">
      <c r="A13" s="198"/>
      <c r="B13" s="198"/>
      <c r="C13" s="198"/>
      <c r="D13" s="198"/>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8"/>
  <sheetViews>
    <sheetView workbookViewId="0">
      <selection activeCell="D11" sqref="D11"/>
    </sheetView>
  </sheetViews>
  <sheetFormatPr defaultColWidth="9" defaultRowHeight="24.9" customHeight="1" outlineLevelRow="7"/>
  <cols>
    <col min="1" max="1" width="58.8888888888889" style="34" customWidth="1"/>
    <col min="2" max="2" width="10.7777777777778" style="34" customWidth="1"/>
    <col min="3" max="16368" width="9" style="34"/>
    <col min="16369" max="16384" width="9" style="35"/>
  </cols>
  <sheetData>
    <row r="1" s="34" customFormat="1" ht="60" customHeight="1" spans="1:2">
      <c r="A1" s="167" t="s">
        <v>1163</v>
      </c>
      <c r="B1" s="167"/>
    </row>
    <row r="2" s="34" customFormat="1" customHeight="1" spans="1:2">
      <c r="A2" s="126"/>
      <c r="B2" s="168" t="s">
        <v>1062</v>
      </c>
    </row>
    <row r="3" s="165" customFormat="1" ht="30" customHeight="1" spans="1:2">
      <c r="A3" s="169" t="s">
        <v>1164</v>
      </c>
      <c r="B3" s="169" t="s">
        <v>141</v>
      </c>
    </row>
    <row r="4" s="34" customFormat="1" ht="30" customHeight="1" spans="1:2">
      <c r="A4" s="170" t="s">
        <v>1165</v>
      </c>
      <c r="B4" s="171"/>
    </row>
    <row r="5" s="34" customFormat="1" ht="30" customHeight="1" spans="1:2">
      <c r="A5" s="170" t="s">
        <v>1166</v>
      </c>
      <c r="B5" s="171"/>
    </row>
    <row r="6" s="34" customFormat="1" ht="30" customHeight="1" spans="1:2">
      <c r="A6" s="170" t="s">
        <v>1167</v>
      </c>
      <c r="B6" s="171"/>
    </row>
    <row r="7" s="166" customFormat="1" customHeight="1" spans="1:16368">
      <c r="A7" s="172" t="s">
        <v>1168</v>
      </c>
      <c r="B7" s="17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c r="QC7" s="33"/>
      <c r="QD7" s="33"/>
      <c r="QE7" s="33"/>
      <c r="QF7" s="33"/>
      <c r="QG7" s="33"/>
      <c r="QH7" s="33"/>
      <c r="QI7" s="33"/>
      <c r="QJ7" s="33"/>
      <c r="QK7" s="33"/>
      <c r="QL7" s="33"/>
      <c r="QM7" s="33"/>
      <c r="QN7" s="33"/>
      <c r="QO7" s="33"/>
      <c r="QP7" s="33"/>
      <c r="QQ7" s="33"/>
      <c r="QR7" s="33"/>
      <c r="QS7" s="33"/>
      <c r="QT7" s="33"/>
      <c r="QU7" s="33"/>
      <c r="QV7" s="33"/>
      <c r="QW7" s="33"/>
      <c r="QX7" s="33"/>
      <c r="QY7" s="33"/>
      <c r="QZ7" s="33"/>
      <c r="RA7" s="33"/>
      <c r="RB7" s="33"/>
      <c r="RC7" s="33"/>
      <c r="RD7" s="33"/>
      <c r="RE7" s="33"/>
      <c r="RF7" s="33"/>
      <c r="RG7" s="33"/>
      <c r="RH7" s="33"/>
      <c r="RI7" s="33"/>
      <c r="RJ7" s="33"/>
      <c r="RK7" s="33"/>
      <c r="RL7" s="33"/>
      <c r="RM7" s="33"/>
      <c r="RN7" s="33"/>
      <c r="RO7" s="33"/>
      <c r="RP7" s="33"/>
      <c r="RQ7" s="33"/>
      <c r="RR7" s="33"/>
      <c r="RS7" s="33"/>
      <c r="RT7" s="33"/>
      <c r="RU7" s="33"/>
      <c r="RV7" s="33"/>
      <c r="RW7" s="33"/>
      <c r="RX7" s="33"/>
      <c r="RY7" s="33"/>
      <c r="RZ7" s="33"/>
      <c r="SA7" s="33"/>
      <c r="SB7" s="33"/>
      <c r="SC7" s="33"/>
      <c r="SD7" s="33"/>
      <c r="SE7" s="33"/>
      <c r="SF7" s="33"/>
      <c r="SG7" s="33"/>
      <c r="SH7" s="33"/>
      <c r="SI7" s="33"/>
      <c r="SJ7" s="33"/>
      <c r="SK7" s="33"/>
      <c r="SL7" s="33"/>
      <c r="SM7" s="33"/>
      <c r="SN7" s="33"/>
      <c r="SO7" s="33"/>
      <c r="SP7" s="33"/>
      <c r="SQ7" s="33"/>
      <c r="SR7" s="33"/>
      <c r="SS7" s="33"/>
      <c r="ST7" s="33"/>
      <c r="SU7" s="33"/>
      <c r="SV7" s="33"/>
      <c r="SW7" s="33"/>
      <c r="SX7" s="33"/>
      <c r="SY7" s="33"/>
      <c r="SZ7" s="33"/>
      <c r="TA7" s="33"/>
      <c r="TB7" s="33"/>
      <c r="TC7" s="33"/>
      <c r="TD7" s="33"/>
      <c r="TE7" s="33"/>
      <c r="TF7" s="33"/>
      <c r="TG7" s="33"/>
      <c r="TH7" s="33"/>
      <c r="TI7" s="33"/>
      <c r="TJ7" s="33"/>
      <c r="TK7" s="33"/>
      <c r="TL7" s="33"/>
      <c r="TM7" s="33"/>
      <c r="TN7" s="33"/>
      <c r="TO7" s="33"/>
      <c r="TP7" s="33"/>
      <c r="TQ7" s="33"/>
      <c r="TR7" s="33"/>
      <c r="TS7" s="33"/>
      <c r="TT7" s="33"/>
      <c r="TU7" s="33"/>
      <c r="TV7" s="33"/>
      <c r="TW7" s="33"/>
      <c r="TX7" s="33"/>
      <c r="TY7" s="33"/>
      <c r="TZ7" s="33"/>
      <c r="UA7" s="33"/>
      <c r="UB7" s="33"/>
      <c r="UC7" s="33"/>
      <c r="UD7" s="33"/>
      <c r="UE7" s="33"/>
      <c r="UF7" s="33"/>
      <c r="UG7" s="33"/>
      <c r="UH7" s="33"/>
      <c r="UI7" s="33"/>
      <c r="UJ7" s="33"/>
      <c r="UK7" s="33"/>
      <c r="UL7" s="33"/>
      <c r="UM7" s="33"/>
      <c r="UN7" s="33"/>
      <c r="UO7" s="33"/>
      <c r="UP7" s="33"/>
      <c r="UQ7" s="33"/>
      <c r="UR7" s="33"/>
      <c r="US7" s="33"/>
      <c r="UT7" s="33"/>
      <c r="UU7" s="33"/>
      <c r="UV7" s="33"/>
      <c r="UW7" s="33"/>
      <c r="UX7" s="33"/>
      <c r="UY7" s="33"/>
      <c r="UZ7" s="33"/>
      <c r="VA7" s="33"/>
      <c r="VB7" s="33"/>
      <c r="VC7" s="33"/>
      <c r="VD7" s="33"/>
      <c r="VE7" s="33"/>
      <c r="VF7" s="33"/>
      <c r="VG7" s="33"/>
      <c r="VH7" s="33"/>
      <c r="VI7" s="33"/>
      <c r="VJ7" s="33"/>
      <c r="VK7" s="33"/>
      <c r="VL7" s="33"/>
      <c r="VM7" s="33"/>
      <c r="VN7" s="33"/>
      <c r="VO7" s="33"/>
      <c r="VP7" s="33"/>
      <c r="VQ7" s="33"/>
      <c r="VR7" s="33"/>
      <c r="VS7" s="33"/>
      <c r="VT7" s="33"/>
      <c r="VU7" s="33"/>
      <c r="VV7" s="33"/>
      <c r="VW7" s="33"/>
      <c r="VX7" s="33"/>
      <c r="VY7" s="33"/>
      <c r="VZ7" s="33"/>
      <c r="WA7" s="33"/>
      <c r="WB7" s="33"/>
      <c r="WC7" s="33"/>
      <c r="WD7" s="33"/>
      <c r="WE7" s="33"/>
      <c r="WF7" s="33"/>
      <c r="WG7" s="33"/>
      <c r="WH7" s="33"/>
      <c r="WI7" s="33"/>
      <c r="WJ7" s="33"/>
      <c r="WK7" s="33"/>
      <c r="WL7" s="33"/>
      <c r="WM7" s="33"/>
      <c r="WN7" s="33"/>
      <c r="WO7" s="33"/>
      <c r="WP7" s="33"/>
      <c r="WQ7" s="33"/>
      <c r="WR7" s="33"/>
      <c r="WS7" s="33"/>
      <c r="WT7" s="33"/>
      <c r="WU7" s="33"/>
      <c r="WV7" s="33"/>
      <c r="WW7" s="33"/>
      <c r="WX7" s="33"/>
      <c r="WY7" s="33"/>
      <c r="WZ7" s="33"/>
      <c r="XA7" s="33"/>
      <c r="XB7" s="33"/>
      <c r="XC7" s="33"/>
      <c r="XD7" s="33"/>
      <c r="XE7" s="33"/>
      <c r="XF7" s="33"/>
      <c r="XG7" s="33"/>
      <c r="XH7" s="33"/>
      <c r="XI7" s="33"/>
      <c r="XJ7" s="33"/>
      <c r="XK7" s="33"/>
      <c r="XL7" s="33"/>
      <c r="XM7" s="33"/>
      <c r="XN7" s="33"/>
      <c r="XO7" s="33"/>
      <c r="XP7" s="33"/>
      <c r="XQ7" s="33"/>
      <c r="XR7" s="33"/>
      <c r="XS7" s="33"/>
      <c r="XT7" s="33"/>
      <c r="XU7" s="33"/>
      <c r="XV7" s="33"/>
      <c r="XW7" s="33"/>
      <c r="XX7" s="33"/>
      <c r="XY7" s="33"/>
      <c r="XZ7" s="33"/>
      <c r="YA7" s="33"/>
      <c r="YB7" s="33"/>
      <c r="YC7" s="33"/>
      <c r="YD7" s="33"/>
      <c r="YE7" s="33"/>
      <c r="YF7" s="33"/>
      <c r="YG7" s="33"/>
      <c r="YH7" s="33"/>
      <c r="YI7" s="33"/>
      <c r="YJ7" s="33"/>
      <c r="YK7" s="33"/>
      <c r="YL7" s="33"/>
      <c r="YM7" s="33"/>
      <c r="YN7" s="33"/>
      <c r="YO7" s="33"/>
      <c r="YP7" s="33"/>
      <c r="YQ7" s="33"/>
      <c r="YR7" s="33"/>
      <c r="YS7" s="33"/>
      <c r="YT7" s="33"/>
      <c r="YU7" s="33"/>
      <c r="YV7" s="33"/>
      <c r="YW7" s="33"/>
      <c r="YX7" s="33"/>
      <c r="YY7" s="33"/>
      <c r="YZ7" s="33"/>
      <c r="ZA7" s="33"/>
      <c r="ZB7" s="33"/>
      <c r="ZC7" s="33"/>
      <c r="ZD7" s="33"/>
      <c r="ZE7" s="33"/>
      <c r="ZF7" s="33"/>
      <c r="ZG7" s="33"/>
      <c r="ZH7" s="33"/>
      <c r="ZI7" s="33"/>
      <c r="ZJ7" s="33"/>
      <c r="ZK7" s="33"/>
      <c r="ZL7" s="33"/>
      <c r="ZM7" s="33"/>
      <c r="ZN7" s="33"/>
      <c r="ZO7" s="33"/>
      <c r="ZP7" s="33"/>
      <c r="ZQ7" s="33"/>
      <c r="ZR7" s="33"/>
      <c r="ZS7" s="33"/>
      <c r="ZT7" s="33"/>
      <c r="ZU7" s="33"/>
      <c r="ZV7" s="33"/>
      <c r="ZW7" s="33"/>
      <c r="ZX7" s="33"/>
      <c r="ZY7" s="33"/>
      <c r="ZZ7" s="33"/>
      <c r="AAA7" s="33"/>
      <c r="AAB7" s="33"/>
      <c r="AAC7" s="33"/>
      <c r="AAD7" s="33"/>
      <c r="AAE7" s="33"/>
      <c r="AAF7" s="33"/>
      <c r="AAG7" s="33"/>
      <c r="AAH7" s="33"/>
      <c r="AAI7" s="33"/>
      <c r="AAJ7" s="33"/>
      <c r="AAK7" s="33"/>
      <c r="AAL7" s="33"/>
      <c r="AAM7" s="33"/>
      <c r="AAN7" s="33"/>
      <c r="AAO7" s="33"/>
      <c r="AAP7" s="33"/>
      <c r="AAQ7" s="33"/>
      <c r="AAR7" s="33"/>
      <c r="AAS7" s="33"/>
      <c r="AAT7" s="33"/>
      <c r="AAU7" s="33"/>
      <c r="AAV7" s="33"/>
      <c r="AAW7" s="33"/>
      <c r="AAX7" s="33"/>
      <c r="AAY7" s="33"/>
      <c r="AAZ7" s="33"/>
      <c r="ABA7" s="33"/>
      <c r="ABB7" s="33"/>
      <c r="ABC7" s="33"/>
      <c r="ABD7" s="33"/>
      <c r="ABE7" s="33"/>
      <c r="ABF7" s="33"/>
      <c r="ABG7" s="33"/>
      <c r="ABH7" s="33"/>
      <c r="ABI7" s="33"/>
      <c r="ABJ7" s="33"/>
      <c r="ABK7" s="33"/>
      <c r="ABL7" s="33"/>
      <c r="ABM7" s="33"/>
      <c r="ABN7" s="33"/>
      <c r="ABO7" s="33"/>
      <c r="ABP7" s="33"/>
      <c r="ABQ7" s="33"/>
      <c r="ABR7" s="33"/>
      <c r="ABS7" s="33"/>
      <c r="ABT7" s="33"/>
      <c r="ABU7" s="33"/>
      <c r="ABV7" s="33"/>
      <c r="ABW7" s="33"/>
      <c r="ABX7" s="33"/>
      <c r="ABY7" s="33"/>
      <c r="ABZ7" s="33"/>
      <c r="ACA7" s="33"/>
      <c r="ACB7" s="33"/>
      <c r="ACC7" s="33"/>
      <c r="ACD7" s="33"/>
      <c r="ACE7" s="33"/>
      <c r="ACF7" s="33"/>
      <c r="ACG7" s="33"/>
      <c r="ACH7" s="33"/>
      <c r="ACI7" s="33"/>
      <c r="ACJ7" s="33"/>
      <c r="ACK7" s="33"/>
      <c r="ACL7" s="33"/>
      <c r="ACM7" s="33"/>
      <c r="ACN7" s="33"/>
      <c r="ACO7" s="33"/>
      <c r="ACP7" s="33"/>
      <c r="ACQ7" s="33"/>
      <c r="ACR7" s="33"/>
      <c r="ACS7" s="33"/>
      <c r="ACT7" s="33"/>
      <c r="ACU7" s="33"/>
      <c r="ACV7" s="33"/>
      <c r="ACW7" s="33"/>
      <c r="ACX7" s="33"/>
      <c r="ACY7" s="33"/>
      <c r="ACZ7" s="33"/>
      <c r="ADA7" s="33"/>
      <c r="ADB7" s="33"/>
      <c r="ADC7" s="33"/>
      <c r="ADD7" s="33"/>
      <c r="ADE7" s="33"/>
      <c r="ADF7" s="33"/>
      <c r="ADG7" s="33"/>
      <c r="ADH7" s="33"/>
      <c r="ADI7" s="33"/>
      <c r="ADJ7" s="33"/>
      <c r="ADK7" s="33"/>
      <c r="ADL7" s="33"/>
      <c r="ADM7" s="33"/>
      <c r="ADN7" s="33"/>
      <c r="ADO7" s="33"/>
      <c r="ADP7" s="33"/>
      <c r="ADQ7" s="33"/>
      <c r="ADR7" s="33"/>
      <c r="ADS7" s="33"/>
      <c r="ADT7" s="33"/>
      <c r="ADU7" s="33"/>
      <c r="ADV7" s="33"/>
      <c r="ADW7" s="33"/>
      <c r="ADX7" s="33"/>
      <c r="ADY7" s="33"/>
      <c r="ADZ7" s="33"/>
      <c r="AEA7" s="33"/>
      <c r="AEB7" s="33"/>
      <c r="AEC7" s="33"/>
      <c r="AED7" s="33"/>
      <c r="AEE7" s="33"/>
      <c r="AEF7" s="33"/>
      <c r="AEG7" s="33"/>
      <c r="AEH7" s="33"/>
      <c r="AEI7" s="33"/>
      <c r="AEJ7" s="33"/>
      <c r="AEK7" s="33"/>
      <c r="AEL7" s="33"/>
      <c r="AEM7" s="33"/>
      <c r="AEN7" s="33"/>
      <c r="AEO7" s="33"/>
      <c r="AEP7" s="33"/>
      <c r="AEQ7" s="33"/>
      <c r="AER7" s="33"/>
      <c r="AES7" s="33"/>
      <c r="AET7" s="33"/>
      <c r="AEU7" s="33"/>
      <c r="AEV7" s="33"/>
      <c r="AEW7" s="33"/>
      <c r="AEX7" s="33"/>
      <c r="AEY7" s="33"/>
      <c r="AEZ7" s="33"/>
      <c r="AFA7" s="33"/>
      <c r="AFB7" s="33"/>
      <c r="AFC7" s="33"/>
      <c r="AFD7" s="33"/>
      <c r="AFE7" s="33"/>
      <c r="AFF7" s="33"/>
      <c r="AFG7" s="33"/>
      <c r="AFH7" s="33"/>
      <c r="AFI7" s="33"/>
      <c r="AFJ7" s="33"/>
      <c r="AFK7" s="33"/>
      <c r="AFL7" s="33"/>
      <c r="AFM7" s="33"/>
      <c r="AFN7" s="33"/>
      <c r="AFO7" s="33"/>
      <c r="AFP7" s="33"/>
      <c r="AFQ7" s="33"/>
      <c r="AFR7" s="33"/>
      <c r="AFS7" s="33"/>
      <c r="AFT7" s="33"/>
      <c r="AFU7" s="33"/>
      <c r="AFV7" s="33"/>
      <c r="AFW7" s="33"/>
      <c r="AFX7" s="33"/>
      <c r="AFY7" s="33"/>
      <c r="AFZ7" s="33"/>
      <c r="AGA7" s="33"/>
      <c r="AGB7" s="33"/>
      <c r="AGC7" s="33"/>
      <c r="AGD7" s="33"/>
      <c r="AGE7" s="33"/>
      <c r="AGF7" s="33"/>
      <c r="AGG7" s="33"/>
      <c r="AGH7" s="33"/>
      <c r="AGI7" s="33"/>
      <c r="AGJ7" s="33"/>
      <c r="AGK7" s="33"/>
      <c r="AGL7" s="33"/>
      <c r="AGM7" s="33"/>
      <c r="AGN7" s="33"/>
      <c r="AGO7" s="33"/>
      <c r="AGP7" s="33"/>
      <c r="AGQ7" s="33"/>
      <c r="AGR7" s="33"/>
      <c r="AGS7" s="33"/>
      <c r="AGT7" s="33"/>
      <c r="AGU7" s="33"/>
      <c r="AGV7" s="33"/>
      <c r="AGW7" s="33"/>
      <c r="AGX7" s="33"/>
      <c r="AGY7" s="33"/>
      <c r="AGZ7" s="33"/>
      <c r="AHA7" s="33"/>
      <c r="AHB7" s="33"/>
      <c r="AHC7" s="33"/>
      <c r="AHD7" s="33"/>
      <c r="AHE7" s="33"/>
      <c r="AHF7" s="33"/>
      <c r="AHG7" s="33"/>
      <c r="AHH7" s="33"/>
      <c r="AHI7" s="33"/>
      <c r="AHJ7" s="33"/>
      <c r="AHK7" s="33"/>
      <c r="AHL7" s="33"/>
      <c r="AHM7" s="33"/>
      <c r="AHN7" s="33"/>
      <c r="AHO7" s="33"/>
      <c r="AHP7" s="33"/>
      <c r="AHQ7" s="33"/>
      <c r="AHR7" s="33"/>
      <c r="AHS7" s="33"/>
      <c r="AHT7" s="33"/>
      <c r="AHU7" s="33"/>
      <c r="AHV7" s="33"/>
      <c r="AHW7" s="33"/>
      <c r="AHX7" s="33"/>
      <c r="AHY7" s="33"/>
      <c r="AHZ7" s="33"/>
      <c r="AIA7" s="33"/>
      <c r="AIB7" s="33"/>
      <c r="AIC7" s="33"/>
      <c r="AID7" s="33"/>
      <c r="AIE7" s="33"/>
      <c r="AIF7" s="33"/>
      <c r="AIG7" s="33"/>
      <c r="AIH7" s="33"/>
      <c r="AII7" s="33"/>
      <c r="AIJ7" s="33"/>
      <c r="AIK7" s="33"/>
      <c r="AIL7" s="33"/>
      <c r="AIM7" s="33"/>
      <c r="AIN7" s="33"/>
      <c r="AIO7" s="33"/>
      <c r="AIP7" s="33"/>
      <c r="AIQ7" s="33"/>
      <c r="AIR7" s="33"/>
      <c r="AIS7" s="33"/>
      <c r="AIT7" s="33"/>
      <c r="AIU7" s="33"/>
      <c r="AIV7" s="33"/>
      <c r="AIW7" s="33"/>
      <c r="AIX7" s="33"/>
      <c r="AIY7" s="33"/>
      <c r="AIZ7" s="33"/>
      <c r="AJA7" s="33"/>
      <c r="AJB7" s="33"/>
      <c r="AJC7" s="33"/>
      <c r="AJD7" s="33"/>
      <c r="AJE7" s="33"/>
      <c r="AJF7" s="33"/>
      <c r="AJG7" s="33"/>
      <c r="AJH7" s="33"/>
      <c r="AJI7" s="33"/>
      <c r="AJJ7" s="33"/>
      <c r="AJK7" s="33"/>
      <c r="AJL7" s="33"/>
      <c r="AJM7" s="33"/>
      <c r="AJN7" s="33"/>
      <c r="AJO7" s="33"/>
      <c r="AJP7" s="33"/>
      <c r="AJQ7" s="33"/>
      <c r="AJR7" s="33"/>
      <c r="AJS7" s="33"/>
      <c r="AJT7" s="33"/>
      <c r="AJU7" s="33"/>
      <c r="AJV7" s="33"/>
      <c r="AJW7" s="33"/>
      <c r="AJX7" s="33"/>
      <c r="AJY7" s="33"/>
      <c r="AJZ7" s="33"/>
      <c r="AKA7" s="33"/>
      <c r="AKB7" s="33"/>
      <c r="AKC7" s="33"/>
      <c r="AKD7" s="33"/>
      <c r="AKE7" s="33"/>
      <c r="AKF7" s="33"/>
      <c r="AKG7" s="33"/>
      <c r="AKH7" s="33"/>
      <c r="AKI7" s="33"/>
      <c r="AKJ7" s="33"/>
      <c r="AKK7" s="33"/>
      <c r="AKL7" s="33"/>
      <c r="AKM7" s="33"/>
      <c r="AKN7" s="33"/>
      <c r="AKO7" s="33"/>
      <c r="AKP7" s="33"/>
      <c r="AKQ7" s="33"/>
      <c r="AKR7" s="33"/>
      <c r="AKS7" s="33"/>
      <c r="AKT7" s="33"/>
      <c r="AKU7" s="33"/>
      <c r="AKV7" s="33"/>
      <c r="AKW7" s="33"/>
      <c r="AKX7" s="33"/>
      <c r="AKY7" s="33"/>
      <c r="AKZ7" s="33"/>
      <c r="ALA7" s="33"/>
      <c r="ALB7" s="33"/>
      <c r="ALC7" s="33"/>
      <c r="ALD7" s="33"/>
      <c r="ALE7" s="33"/>
      <c r="ALF7" s="33"/>
      <c r="ALG7" s="33"/>
      <c r="ALH7" s="33"/>
      <c r="ALI7" s="33"/>
      <c r="ALJ7" s="33"/>
      <c r="ALK7" s="33"/>
      <c r="ALL7" s="33"/>
      <c r="ALM7" s="33"/>
      <c r="ALN7" s="33"/>
      <c r="ALO7" s="33"/>
      <c r="ALP7" s="33"/>
      <c r="ALQ7" s="33"/>
      <c r="ALR7" s="33"/>
      <c r="ALS7" s="33"/>
      <c r="ALT7" s="33"/>
      <c r="ALU7" s="33"/>
      <c r="ALV7" s="33"/>
      <c r="ALW7" s="33"/>
      <c r="ALX7" s="33"/>
      <c r="ALY7" s="33"/>
      <c r="ALZ7" s="33"/>
      <c r="AMA7" s="33"/>
      <c r="AMB7" s="33"/>
      <c r="AMC7" s="33"/>
      <c r="AMD7" s="33"/>
      <c r="AME7" s="33"/>
      <c r="AMF7" s="33"/>
      <c r="AMG7" s="33"/>
      <c r="AMH7" s="33"/>
      <c r="AMI7" s="33"/>
      <c r="AMJ7" s="33"/>
      <c r="AMK7" s="33"/>
      <c r="AML7" s="33"/>
      <c r="AMM7" s="33"/>
      <c r="AMN7" s="33"/>
      <c r="AMO7" s="33"/>
      <c r="AMP7" s="33"/>
      <c r="AMQ7" s="33"/>
      <c r="AMR7" s="33"/>
      <c r="AMS7" s="33"/>
      <c r="AMT7" s="33"/>
      <c r="AMU7" s="33"/>
      <c r="AMV7" s="33"/>
      <c r="AMW7" s="33"/>
      <c r="AMX7" s="33"/>
      <c r="AMY7" s="33"/>
      <c r="AMZ7" s="33"/>
      <c r="ANA7" s="33"/>
      <c r="ANB7" s="33"/>
      <c r="ANC7" s="33"/>
      <c r="AND7" s="33"/>
      <c r="ANE7" s="33"/>
      <c r="ANF7" s="33"/>
      <c r="ANG7" s="33"/>
      <c r="ANH7" s="33"/>
      <c r="ANI7" s="33"/>
      <c r="ANJ7" s="33"/>
      <c r="ANK7" s="33"/>
      <c r="ANL7" s="33"/>
      <c r="ANM7" s="33"/>
      <c r="ANN7" s="33"/>
      <c r="ANO7" s="33"/>
      <c r="ANP7" s="33"/>
      <c r="ANQ7" s="33"/>
      <c r="ANR7" s="33"/>
      <c r="ANS7" s="33"/>
      <c r="ANT7" s="33"/>
      <c r="ANU7" s="33"/>
      <c r="ANV7" s="33"/>
      <c r="ANW7" s="33"/>
      <c r="ANX7" s="33"/>
      <c r="ANY7" s="33"/>
      <c r="ANZ7" s="33"/>
      <c r="AOA7" s="33"/>
      <c r="AOB7" s="33"/>
      <c r="AOC7" s="33"/>
      <c r="AOD7" s="33"/>
      <c r="AOE7" s="33"/>
      <c r="AOF7" s="33"/>
      <c r="AOG7" s="33"/>
      <c r="AOH7" s="33"/>
      <c r="AOI7" s="33"/>
      <c r="AOJ7" s="33"/>
      <c r="AOK7" s="33"/>
      <c r="AOL7" s="33"/>
      <c r="AOM7" s="33"/>
      <c r="AON7" s="33"/>
      <c r="AOO7" s="33"/>
      <c r="AOP7" s="33"/>
      <c r="AOQ7" s="33"/>
      <c r="AOR7" s="33"/>
      <c r="AOS7" s="33"/>
      <c r="AOT7" s="33"/>
      <c r="AOU7" s="33"/>
      <c r="AOV7" s="33"/>
      <c r="AOW7" s="33"/>
      <c r="AOX7" s="33"/>
      <c r="AOY7" s="33"/>
      <c r="AOZ7" s="33"/>
      <c r="APA7" s="33"/>
      <c r="APB7" s="33"/>
      <c r="APC7" s="33"/>
      <c r="APD7" s="33"/>
      <c r="APE7" s="33"/>
      <c r="APF7" s="33"/>
      <c r="APG7" s="33"/>
      <c r="APH7" s="33"/>
      <c r="API7" s="33"/>
      <c r="APJ7" s="33"/>
      <c r="APK7" s="33"/>
      <c r="APL7" s="33"/>
      <c r="APM7" s="33"/>
      <c r="APN7" s="33"/>
      <c r="APO7" s="33"/>
      <c r="APP7" s="33"/>
      <c r="APQ7" s="33"/>
      <c r="APR7" s="33"/>
      <c r="APS7" s="33"/>
      <c r="APT7" s="33"/>
      <c r="APU7" s="33"/>
      <c r="APV7" s="33"/>
      <c r="APW7" s="33"/>
      <c r="APX7" s="33"/>
      <c r="APY7" s="33"/>
      <c r="APZ7" s="33"/>
      <c r="AQA7" s="33"/>
      <c r="AQB7" s="33"/>
      <c r="AQC7" s="33"/>
      <c r="AQD7" s="33"/>
      <c r="AQE7" s="33"/>
      <c r="AQF7" s="33"/>
      <c r="AQG7" s="33"/>
      <c r="AQH7" s="33"/>
      <c r="AQI7" s="33"/>
      <c r="AQJ7" s="33"/>
      <c r="AQK7" s="33"/>
      <c r="AQL7" s="33"/>
      <c r="AQM7" s="33"/>
      <c r="AQN7" s="33"/>
      <c r="AQO7" s="33"/>
      <c r="AQP7" s="33"/>
      <c r="AQQ7" s="33"/>
      <c r="AQR7" s="33"/>
      <c r="AQS7" s="33"/>
      <c r="AQT7" s="33"/>
      <c r="AQU7" s="33"/>
      <c r="AQV7" s="33"/>
      <c r="AQW7" s="33"/>
      <c r="AQX7" s="33"/>
      <c r="AQY7" s="33"/>
      <c r="AQZ7" s="33"/>
      <c r="ARA7" s="33"/>
      <c r="ARB7" s="33"/>
      <c r="ARC7" s="33"/>
      <c r="ARD7" s="33"/>
      <c r="ARE7" s="33"/>
      <c r="ARF7" s="33"/>
      <c r="ARG7" s="33"/>
      <c r="ARH7" s="33"/>
      <c r="ARI7" s="33"/>
      <c r="ARJ7" s="33"/>
      <c r="ARK7" s="33"/>
      <c r="ARL7" s="33"/>
      <c r="ARM7" s="33"/>
      <c r="ARN7" s="33"/>
      <c r="ARO7" s="33"/>
      <c r="ARP7" s="33"/>
      <c r="ARQ7" s="33"/>
      <c r="ARR7" s="33"/>
      <c r="ARS7" s="33"/>
      <c r="ART7" s="33"/>
      <c r="ARU7" s="33"/>
      <c r="ARV7" s="33"/>
      <c r="ARW7" s="33"/>
      <c r="ARX7" s="33"/>
      <c r="ARY7" s="33"/>
      <c r="ARZ7" s="33"/>
      <c r="ASA7" s="33"/>
      <c r="ASB7" s="33"/>
      <c r="ASC7" s="33"/>
      <c r="ASD7" s="33"/>
      <c r="ASE7" s="33"/>
      <c r="ASF7" s="33"/>
      <c r="ASG7" s="33"/>
      <c r="ASH7" s="33"/>
      <c r="ASI7" s="33"/>
      <c r="ASJ7" s="33"/>
      <c r="ASK7" s="33"/>
      <c r="ASL7" s="33"/>
      <c r="ASM7" s="33"/>
      <c r="ASN7" s="33"/>
      <c r="ASO7" s="33"/>
      <c r="ASP7" s="33"/>
      <c r="ASQ7" s="33"/>
      <c r="ASR7" s="33"/>
      <c r="ASS7" s="33"/>
      <c r="AST7" s="33"/>
      <c r="ASU7" s="33"/>
      <c r="ASV7" s="33"/>
      <c r="ASW7" s="33"/>
      <c r="ASX7" s="33"/>
      <c r="ASY7" s="33"/>
      <c r="ASZ7" s="33"/>
      <c r="ATA7" s="33"/>
      <c r="ATB7" s="33"/>
      <c r="ATC7" s="33"/>
      <c r="ATD7" s="33"/>
      <c r="ATE7" s="33"/>
      <c r="ATF7" s="33"/>
      <c r="ATG7" s="33"/>
      <c r="ATH7" s="33"/>
      <c r="ATI7" s="33"/>
      <c r="ATJ7" s="33"/>
      <c r="ATK7" s="33"/>
      <c r="ATL7" s="33"/>
      <c r="ATM7" s="33"/>
      <c r="ATN7" s="33"/>
      <c r="ATO7" s="33"/>
      <c r="ATP7" s="33"/>
      <c r="ATQ7" s="33"/>
      <c r="ATR7" s="33"/>
      <c r="ATS7" s="33"/>
      <c r="ATT7" s="33"/>
      <c r="ATU7" s="33"/>
      <c r="ATV7" s="33"/>
      <c r="ATW7" s="33"/>
      <c r="ATX7" s="33"/>
      <c r="ATY7" s="33"/>
      <c r="ATZ7" s="33"/>
      <c r="AUA7" s="33"/>
      <c r="AUB7" s="33"/>
      <c r="AUC7" s="33"/>
      <c r="AUD7" s="33"/>
      <c r="AUE7" s="33"/>
      <c r="AUF7" s="33"/>
      <c r="AUG7" s="33"/>
      <c r="AUH7" s="33"/>
      <c r="AUI7" s="33"/>
      <c r="AUJ7" s="33"/>
      <c r="AUK7" s="33"/>
      <c r="AUL7" s="33"/>
      <c r="AUM7" s="33"/>
      <c r="AUN7" s="33"/>
      <c r="AUO7" s="33"/>
      <c r="AUP7" s="33"/>
      <c r="AUQ7" s="33"/>
      <c r="AUR7" s="33"/>
      <c r="AUS7" s="33"/>
      <c r="AUT7" s="33"/>
      <c r="AUU7" s="33"/>
      <c r="AUV7" s="33"/>
      <c r="AUW7" s="33"/>
      <c r="AUX7" s="33"/>
      <c r="AUY7" s="33"/>
      <c r="AUZ7" s="33"/>
      <c r="AVA7" s="33"/>
      <c r="AVB7" s="33"/>
      <c r="AVC7" s="33"/>
      <c r="AVD7" s="33"/>
      <c r="AVE7" s="33"/>
      <c r="AVF7" s="33"/>
      <c r="AVG7" s="33"/>
      <c r="AVH7" s="33"/>
      <c r="AVI7" s="33"/>
      <c r="AVJ7" s="33"/>
      <c r="AVK7" s="33"/>
      <c r="AVL7" s="33"/>
      <c r="AVM7" s="33"/>
      <c r="AVN7" s="33"/>
      <c r="AVO7" s="33"/>
      <c r="AVP7" s="33"/>
      <c r="AVQ7" s="33"/>
      <c r="AVR7" s="33"/>
      <c r="AVS7" s="33"/>
      <c r="AVT7" s="33"/>
      <c r="AVU7" s="33"/>
      <c r="AVV7" s="33"/>
      <c r="AVW7" s="33"/>
      <c r="AVX7" s="33"/>
      <c r="AVY7" s="33"/>
      <c r="AVZ7" s="33"/>
      <c r="AWA7" s="33"/>
      <c r="AWB7" s="33"/>
      <c r="AWC7" s="33"/>
      <c r="AWD7" s="33"/>
      <c r="AWE7" s="33"/>
      <c r="AWF7" s="33"/>
      <c r="AWG7" s="33"/>
      <c r="AWH7" s="33"/>
      <c r="AWI7" s="33"/>
      <c r="AWJ7" s="33"/>
      <c r="AWK7" s="33"/>
      <c r="AWL7" s="33"/>
      <c r="AWM7" s="33"/>
      <c r="AWN7" s="33"/>
      <c r="AWO7" s="33"/>
      <c r="AWP7" s="33"/>
      <c r="AWQ7" s="33"/>
      <c r="AWR7" s="33"/>
      <c r="AWS7" s="33"/>
      <c r="AWT7" s="33"/>
      <c r="AWU7" s="33"/>
      <c r="AWV7" s="33"/>
      <c r="AWW7" s="33"/>
      <c r="AWX7" s="33"/>
      <c r="AWY7" s="33"/>
      <c r="AWZ7" s="33"/>
      <c r="AXA7" s="33"/>
      <c r="AXB7" s="33"/>
      <c r="AXC7" s="33"/>
      <c r="AXD7" s="33"/>
      <c r="AXE7" s="33"/>
      <c r="AXF7" s="33"/>
      <c r="AXG7" s="33"/>
      <c r="AXH7" s="33"/>
      <c r="AXI7" s="33"/>
      <c r="AXJ7" s="33"/>
      <c r="AXK7" s="33"/>
      <c r="AXL7" s="33"/>
      <c r="AXM7" s="33"/>
      <c r="AXN7" s="33"/>
      <c r="AXO7" s="33"/>
      <c r="AXP7" s="33"/>
      <c r="AXQ7" s="33"/>
      <c r="AXR7" s="33"/>
      <c r="AXS7" s="33"/>
      <c r="AXT7" s="33"/>
      <c r="AXU7" s="33"/>
      <c r="AXV7" s="33"/>
      <c r="AXW7" s="33"/>
      <c r="AXX7" s="33"/>
      <c r="AXY7" s="33"/>
      <c r="AXZ7" s="33"/>
      <c r="AYA7" s="33"/>
      <c r="AYB7" s="33"/>
      <c r="AYC7" s="33"/>
      <c r="AYD7" s="33"/>
      <c r="AYE7" s="33"/>
      <c r="AYF7" s="33"/>
      <c r="AYG7" s="33"/>
      <c r="AYH7" s="33"/>
      <c r="AYI7" s="33"/>
      <c r="AYJ7" s="33"/>
      <c r="AYK7" s="33"/>
      <c r="AYL7" s="33"/>
      <c r="AYM7" s="33"/>
      <c r="AYN7" s="33"/>
      <c r="AYO7" s="33"/>
      <c r="AYP7" s="33"/>
      <c r="AYQ7" s="33"/>
      <c r="AYR7" s="33"/>
      <c r="AYS7" s="33"/>
      <c r="AYT7" s="33"/>
      <c r="AYU7" s="33"/>
      <c r="AYV7" s="33"/>
      <c r="AYW7" s="33"/>
      <c r="AYX7" s="33"/>
      <c r="AYY7" s="33"/>
      <c r="AYZ7" s="33"/>
      <c r="AZA7" s="33"/>
      <c r="AZB7" s="33"/>
      <c r="AZC7" s="33"/>
      <c r="AZD7" s="33"/>
      <c r="AZE7" s="33"/>
      <c r="AZF7" s="33"/>
      <c r="AZG7" s="33"/>
      <c r="AZH7" s="33"/>
      <c r="AZI7" s="33"/>
      <c r="AZJ7" s="33"/>
      <c r="AZK7" s="33"/>
      <c r="AZL7" s="33"/>
      <c r="AZM7" s="33"/>
      <c r="AZN7" s="33"/>
      <c r="AZO7" s="33"/>
      <c r="AZP7" s="33"/>
      <c r="AZQ7" s="33"/>
      <c r="AZR7" s="33"/>
      <c r="AZS7" s="33"/>
      <c r="AZT7" s="33"/>
      <c r="AZU7" s="33"/>
      <c r="AZV7" s="33"/>
      <c r="AZW7" s="33"/>
      <c r="AZX7" s="33"/>
      <c r="AZY7" s="33"/>
      <c r="AZZ7" s="33"/>
      <c r="BAA7" s="33"/>
      <c r="BAB7" s="33"/>
      <c r="BAC7" s="33"/>
      <c r="BAD7" s="33"/>
      <c r="BAE7" s="33"/>
      <c r="BAF7" s="33"/>
      <c r="BAG7" s="33"/>
      <c r="BAH7" s="33"/>
      <c r="BAI7" s="33"/>
      <c r="BAJ7" s="33"/>
      <c r="BAK7" s="33"/>
      <c r="BAL7" s="33"/>
      <c r="BAM7" s="33"/>
      <c r="BAN7" s="33"/>
      <c r="BAO7" s="33"/>
      <c r="BAP7" s="33"/>
      <c r="BAQ7" s="33"/>
      <c r="BAR7" s="33"/>
      <c r="BAS7" s="33"/>
      <c r="BAT7" s="33"/>
      <c r="BAU7" s="33"/>
      <c r="BAV7" s="33"/>
      <c r="BAW7" s="33"/>
      <c r="BAX7" s="33"/>
      <c r="BAY7" s="33"/>
      <c r="BAZ7" s="33"/>
      <c r="BBA7" s="33"/>
      <c r="BBB7" s="33"/>
      <c r="BBC7" s="33"/>
      <c r="BBD7" s="33"/>
      <c r="BBE7" s="33"/>
      <c r="BBF7" s="33"/>
      <c r="BBG7" s="33"/>
      <c r="BBH7" s="33"/>
      <c r="BBI7" s="33"/>
      <c r="BBJ7" s="33"/>
      <c r="BBK7" s="33"/>
      <c r="BBL7" s="33"/>
      <c r="BBM7" s="33"/>
      <c r="BBN7" s="33"/>
      <c r="BBO7" s="33"/>
      <c r="BBP7" s="33"/>
      <c r="BBQ7" s="33"/>
      <c r="BBR7" s="33"/>
      <c r="BBS7" s="33"/>
      <c r="BBT7" s="33"/>
      <c r="BBU7" s="33"/>
      <c r="BBV7" s="33"/>
      <c r="BBW7" s="33"/>
      <c r="BBX7" s="33"/>
      <c r="BBY7" s="33"/>
      <c r="BBZ7" s="33"/>
      <c r="BCA7" s="33"/>
      <c r="BCB7" s="33"/>
      <c r="BCC7" s="33"/>
      <c r="BCD7" s="33"/>
      <c r="BCE7" s="33"/>
      <c r="BCF7" s="33"/>
      <c r="BCG7" s="33"/>
      <c r="BCH7" s="33"/>
      <c r="BCI7" s="33"/>
      <c r="BCJ7" s="33"/>
      <c r="BCK7" s="33"/>
      <c r="BCL7" s="33"/>
      <c r="BCM7" s="33"/>
      <c r="BCN7" s="33"/>
      <c r="BCO7" s="33"/>
      <c r="BCP7" s="33"/>
      <c r="BCQ7" s="33"/>
      <c r="BCR7" s="33"/>
      <c r="BCS7" s="33"/>
      <c r="BCT7" s="33"/>
      <c r="BCU7" s="33"/>
      <c r="BCV7" s="33"/>
      <c r="BCW7" s="33"/>
      <c r="BCX7" s="33"/>
      <c r="BCY7" s="33"/>
      <c r="BCZ7" s="33"/>
      <c r="BDA7" s="33"/>
      <c r="BDB7" s="33"/>
      <c r="BDC7" s="33"/>
      <c r="BDD7" s="33"/>
      <c r="BDE7" s="33"/>
      <c r="BDF7" s="33"/>
      <c r="BDG7" s="33"/>
      <c r="BDH7" s="33"/>
      <c r="BDI7" s="33"/>
      <c r="BDJ7" s="33"/>
      <c r="BDK7" s="33"/>
      <c r="BDL7" s="33"/>
      <c r="BDM7" s="33"/>
      <c r="BDN7" s="33"/>
      <c r="BDO7" s="33"/>
      <c r="BDP7" s="33"/>
      <c r="BDQ7" s="33"/>
      <c r="BDR7" s="33"/>
      <c r="BDS7" s="33"/>
      <c r="BDT7" s="33"/>
      <c r="BDU7" s="33"/>
      <c r="BDV7" s="33"/>
      <c r="BDW7" s="33"/>
      <c r="BDX7" s="33"/>
      <c r="BDY7" s="33"/>
      <c r="BDZ7" s="33"/>
      <c r="BEA7" s="33"/>
      <c r="BEB7" s="33"/>
      <c r="BEC7" s="33"/>
      <c r="BED7" s="33"/>
      <c r="BEE7" s="33"/>
      <c r="BEF7" s="33"/>
      <c r="BEG7" s="33"/>
      <c r="BEH7" s="33"/>
      <c r="BEI7" s="33"/>
      <c r="BEJ7" s="33"/>
      <c r="BEK7" s="33"/>
      <c r="BEL7" s="33"/>
      <c r="BEM7" s="33"/>
      <c r="BEN7" s="33"/>
      <c r="BEO7" s="33"/>
      <c r="BEP7" s="33"/>
      <c r="BEQ7" s="33"/>
      <c r="BER7" s="33"/>
      <c r="BES7" s="33"/>
      <c r="BET7" s="33"/>
      <c r="BEU7" s="33"/>
      <c r="BEV7" s="33"/>
      <c r="BEW7" s="33"/>
      <c r="BEX7" s="33"/>
      <c r="BEY7" s="33"/>
      <c r="BEZ7" s="33"/>
      <c r="BFA7" s="33"/>
      <c r="BFB7" s="33"/>
      <c r="BFC7" s="33"/>
      <c r="BFD7" s="33"/>
      <c r="BFE7" s="33"/>
      <c r="BFF7" s="33"/>
      <c r="BFG7" s="33"/>
      <c r="BFH7" s="33"/>
      <c r="BFI7" s="33"/>
      <c r="BFJ7" s="33"/>
      <c r="BFK7" s="33"/>
      <c r="BFL7" s="33"/>
      <c r="BFM7" s="33"/>
      <c r="BFN7" s="33"/>
      <c r="BFO7" s="33"/>
      <c r="BFP7" s="33"/>
      <c r="BFQ7" s="33"/>
      <c r="BFR7" s="33"/>
      <c r="BFS7" s="33"/>
      <c r="BFT7" s="33"/>
      <c r="BFU7" s="33"/>
      <c r="BFV7" s="33"/>
      <c r="BFW7" s="33"/>
      <c r="BFX7" s="33"/>
      <c r="BFY7" s="33"/>
      <c r="BFZ7" s="33"/>
      <c r="BGA7" s="33"/>
      <c r="BGB7" s="33"/>
      <c r="BGC7" s="33"/>
      <c r="BGD7" s="33"/>
      <c r="BGE7" s="33"/>
      <c r="BGF7" s="33"/>
      <c r="BGG7" s="33"/>
      <c r="BGH7" s="33"/>
      <c r="BGI7" s="33"/>
      <c r="BGJ7" s="33"/>
      <c r="BGK7" s="33"/>
      <c r="BGL7" s="33"/>
      <c r="BGM7" s="33"/>
      <c r="BGN7" s="33"/>
      <c r="BGO7" s="33"/>
      <c r="BGP7" s="33"/>
      <c r="BGQ7" s="33"/>
      <c r="BGR7" s="33"/>
      <c r="BGS7" s="33"/>
      <c r="BGT7" s="33"/>
      <c r="BGU7" s="33"/>
      <c r="BGV7" s="33"/>
      <c r="BGW7" s="33"/>
      <c r="BGX7" s="33"/>
      <c r="BGY7" s="33"/>
      <c r="BGZ7" s="33"/>
      <c r="BHA7" s="33"/>
      <c r="BHB7" s="33"/>
      <c r="BHC7" s="33"/>
      <c r="BHD7" s="33"/>
      <c r="BHE7" s="33"/>
      <c r="BHF7" s="33"/>
      <c r="BHG7" s="33"/>
      <c r="BHH7" s="33"/>
      <c r="BHI7" s="33"/>
      <c r="BHJ7" s="33"/>
      <c r="BHK7" s="33"/>
      <c r="BHL7" s="33"/>
      <c r="BHM7" s="33"/>
      <c r="BHN7" s="33"/>
      <c r="BHO7" s="33"/>
      <c r="BHP7" s="33"/>
      <c r="BHQ7" s="33"/>
      <c r="BHR7" s="33"/>
      <c r="BHS7" s="33"/>
      <c r="BHT7" s="33"/>
      <c r="BHU7" s="33"/>
      <c r="BHV7" s="33"/>
      <c r="BHW7" s="33"/>
      <c r="BHX7" s="33"/>
      <c r="BHY7" s="33"/>
      <c r="BHZ7" s="33"/>
      <c r="BIA7" s="33"/>
      <c r="BIB7" s="33"/>
      <c r="BIC7" s="33"/>
      <c r="BID7" s="33"/>
      <c r="BIE7" s="33"/>
      <c r="BIF7" s="33"/>
      <c r="BIG7" s="33"/>
      <c r="BIH7" s="33"/>
      <c r="BII7" s="33"/>
      <c r="BIJ7" s="33"/>
      <c r="BIK7" s="33"/>
      <c r="BIL7" s="33"/>
      <c r="BIM7" s="33"/>
      <c r="BIN7" s="33"/>
      <c r="BIO7" s="33"/>
      <c r="BIP7" s="33"/>
      <c r="BIQ7" s="33"/>
      <c r="BIR7" s="33"/>
      <c r="BIS7" s="33"/>
      <c r="BIT7" s="33"/>
      <c r="BIU7" s="33"/>
      <c r="BIV7" s="33"/>
      <c r="BIW7" s="33"/>
      <c r="BIX7" s="33"/>
      <c r="BIY7" s="33"/>
      <c r="BIZ7" s="33"/>
      <c r="BJA7" s="33"/>
      <c r="BJB7" s="33"/>
      <c r="BJC7" s="33"/>
      <c r="BJD7" s="33"/>
      <c r="BJE7" s="33"/>
      <c r="BJF7" s="33"/>
      <c r="BJG7" s="33"/>
      <c r="BJH7" s="33"/>
      <c r="BJI7" s="33"/>
      <c r="BJJ7" s="33"/>
      <c r="BJK7" s="33"/>
      <c r="BJL7" s="33"/>
      <c r="BJM7" s="33"/>
      <c r="BJN7" s="33"/>
      <c r="BJO7" s="33"/>
      <c r="BJP7" s="33"/>
      <c r="BJQ7" s="33"/>
      <c r="BJR7" s="33"/>
      <c r="BJS7" s="33"/>
      <c r="BJT7" s="33"/>
      <c r="BJU7" s="33"/>
      <c r="BJV7" s="33"/>
      <c r="BJW7" s="33"/>
      <c r="BJX7" s="33"/>
      <c r="BJY7" s="33"/>
      <c r="BJZ7" s="33"/>
      <c r="BKA7" s="33"/>
      <c r="BKB7" s="33"/>
      <c r="BKC7" s="33"/>
      <c r="BKD7" s="33"/>
      <c r="BKE7" s="33"/>
      <c r="BKF7" s="33"/>
      <c r="BKG7" s="33"/>
      <c r="BKH7" s="33"/>
      <c r="BKI7" s="33"/>
      <c r="BKJ7" s="33"/>
      <c r="BKK7" s="33"/>
      <c r="BKL7" s="33"/>
      <c r="BKM7" s="33"/>
      <c r="BKN7" s="33"/>
      <c r="BKO7" s="33"/>
      <c r="BKP7" s="33"/>
      <c r="BKQ7" s="33"/>
      <c r="BKR7" s="33"/>
      <c r="BKS7" s="33"/>
      <c r="BKT7" s="33"/>
      <c r="BKU7" s="33"/>
      <c r="BKV7" s="33"/>
      <c r="BKW7" s="33"/>
      <c r="BKX7" s="33"/>
      <c r="BKY7" s="33"/>
      <c r="BKZ7" s="33"/>
      <c r="BLA7" s="33"/>
      <c r="BLB7" s="33"/>
      <c r="BLC7" s="33"/>
      <c r="BLD7" s="33"/>
      <c r="BLE7" s="33"/>
      <c r="BLF7" s="33"/>
      <c r="BLG7" s="33"/>
      <c r="BLH7" s="33"/>
      <c r="BLI7" s="33"/>
      <c r="BLJ7" s="33"/>
      <c r="BLK7" s="33"/>
      <c r="BLL7" s="33"/>
      <c r="BLM7" s="33"/>
      <c r="BLN7" s="33"/>
      <c r="BLO7" s="33"/>
      <c r="BLP7" s="33"/>
      <c r="BLQ7" s="33"/>
      <c r="BLR7" s="33"/>
      <c r="BLS7" s="33"/>
      <c r="BLT7" s="33"/>
      <c r="BLU7" s="33"/>
      <c r="BLV7" s="33"/>
      <c r="BLW7" s="33"/>
      <c r="BLX7" s="33"/>
      <c r="BLY7" s="33"/>
      <c r="BLZ7" s="33"/>
      <c r="BMA7" s="33"/>
      <c r="BMB7" s="33"/>
      <c r="BMC7" s="33"/>
      <c r="BMD7" s="33"/>
      <c r="BME7" s="33"/>
      <c r="BMF7" s="33"/>
      <c r="BMG7" s="33"/>
      <c r="BMH7" s="33"/>
      <c r="BMI7" s="33"/>
      <c r="BMJ7" s="33"/>
      <c r="BMK7" s="33"/>
      <c r="BML7" s="33"/>
      <c r="BMM7" s="33"/>
      <c r="BMN7" s="33"/>
      <c r="BMO7" s="33"/>
      <c r="BMP7" s="33"/>
      <c r="BMQ7" s="33"/>
      <c r="BMR7" s="33"/>
      <c r="BMS7" s="33"/>
      <c r="BMT7" s="33"/>
      <c r="BMU7" s="33"/>
      <c r="BMV7" s="33"/>
      <c r="BMW7" s="33"/>
      <c r="BMX7" s="33"/>
      <c r="BMY7" s="33"/>
      <c r="BMZ7" s="33"/>
      <c r="BNA7" s="33"/>
      <c r="BNB7" s="33"/>
      <c r="BNC7" s="33"/>
      <c r="BND7" s="33"/>
      <c r="BNE7" s="33"/>
      <c r="BNF7" s="33"/>
      <c r="BNG7" s="33"/>
      <c r="BNH7" s="33"/>
      <c r="BNI7" s="33"/>
      <c r="BNJ7" s="33"/>
      <c r="BNK7" s="33"/>
      <c r="BNL7" s="33"/>
      <c r="BNM7" s="33"/>
      <c r="BNN7" s="33"/>
      <c r="BNO7" s="33"/>
      <c r="BNP7" s="33"/>
      <c r="BNQ7" s="33"/>
      <c r="BNR7" s="33"/>
      <c r="BNS7" s="33"/>
      <c r="BNT7" s="33"/>
      <c r="BNU7" s="33"/>
      <c r="BNV7" s="33"/>
      <c r="BNW7" s="33"/>
      <c r="BNX7" s="33"/>
      <c r="BNY7" s="33"/>
      <c r="BNZ7" s="33"/>
      <c r="BOA7" s="33"/>
      <c r="BOB7" s="33"/>
      <c r="BOC7" s="33"/>
      <c r="BOD7" s="33"/>
      <c r="BOE7" s="33"/>
      <c r="BOF7" s="33"/>
      <c r="BOG7" s="33"/>
      <c r="BOH7" s="33"/>
      <c r="BOI7" s="33"/>
      <c r="BOJ7" s="33"/>
      <c r="BOK7" s="33"/>
      <c r="BOL7" s="33"/>
      <c r="BOM7" s="33"/>
      <c r="BON7" s="33"/>
      <c r="BOO7" s="33"/>
      <c r="BOP7" s="33"/>
      <c r="BOQ7" s="33"/>
      <c r="BOR7" s="33"/>
      <c r="BOS7" s="33"/>
      <c r="BOT7" s="33"/>
      <c r="BOU7" s="33"/>
      <c r="BOV7" s="33"/>
      <c r="BOW7" s="33"/>
      <c r="BOX7" s="33"/>
      <c r="BOY7" s="33"/>
      <c r="BOZ7" s="33"/>
      <c r="BPA7" s="33"/>
      <c r="BPB7" s="33"/>
      <c r="BPC7" s="33"/>
      <c r="BPD7" s="33"/>
      <c r="BPE7" s="33"/>
      <c r="BPF7" s="33"/>
      <c r="BPG7" s="33"/>
      <c r="BPH7" s="33"/>
      <c r="BPI7" s="33"/>
      <c r="BPJ7" s="33"/>
      <c r="BPK7" s="33"/>
      <c r="BPL7" s="33"/>
      <c r="BPM7" s="33"/>
      <c r="BPN7" s="33"/>
      <c r="BPO7" s="33"/>
      <c r="BPP7" s="33"/>
      <c r="BPQ7" s="33"/>
      <c r="BPR7" s="33"/>
      <c r="BPS7" s="33"/>
      <c r="BPT7" s="33"/>
      <c r="BPU7" s="33"/>
      <c r="BPV7" s="33"/>
      <c r="BPW7" s="33"/>
      <c r="BPX7" s="33"/>
      <c r="BPY7" s="33"/>
      <c r="BPZ7" s="33"/>
      <c r="BQA7" s="33"/>
      <c r="BQB7" s="33"/>
      <c r="BQC7" s="33"/>
      <c r="BQD7" s="33"/>
      <c r="BQE7" s="33"/>
      <c r="BQF7" s="33"/>
      <c r="BQG7" s="33"/>
      <c r="BQH7" s="33"/>
      <c r="BQI7" s="33"/>
      <c r="BQJ7" s="33"/>
      <c r="BQK7" s="33"/>
      <c r="BQL7" s="33"/>
      <c r="BQM7" s="33"/>
      <c r="BQN7" s="33"/>
      <c r="BQO7" s="33"/>
      <c r="BQP7" s="33"/>
      <c r="BQQ7" s="33"/>
      <c r="BQR7" s="33"/>
      <c r="BQS7" s="33"/>
      <c r="BQT7" s="33"/>
      <c r="BQU7" s="33"/>
      <c r="BQV7" s="33"/>
      <c r="BQW7" s="33"/>
      <c r="BQX7" s="33"/>
      <c r="BQY7" s="33"/>
      <c r="BQZ7" s="33"/>
      <c r="BRA7" s="33"/>
      <c r="BRB7" s="33"/>
      <c r="BRC7" s="33"/>
      <c r="BRD7" s="33"/>
      <c r="BRE7" s="33"/>
      <c r="BRF7" s="33"/>
      <c r="BRG7" s="33"/>
      <c r="BRH7" s="33"/>
      <c r="BRI7" s="33"/>
      <c r="BRJ7" s="33"/>
      <c r="BRK7" s="33"/>
      <c r="BRL7" s="33"/>
      <c r="BRM7" s="33"/>
      <c r="BRN7" s="33"/>
      <c r="BRO7" s="33"/>
      <c r="BRP7" s="33"/>
      <c r="BRQ7" s="33"/>
      <c r="BRR7" s="33"/>
      <c r="BRS7" s="33"/>
      <c r="BRT7" s="33"/>
      <c r="BRU7" s="33"/>
      <c r="BRV7" s="33"/>
      <c r="BRW7" s="33"/>
      <c r="BRX7" s="33"/>
      <c r="BRY7" s="33"/>
      <c r="BRZ7" s="33"/>
      <c r="BSA7" s="33"/>
      <c r="BSB7" s="33"/>
      <c r="BSC7" s="33"/>
      <c r="BSD7" s="33"/>
      <c r="BSE7" s="33"/>
      <c r="BSF7" s="33"/>
      <c r="BSG7" s="33"/>
      <c r="BSH7" s="33"/>
      <c r="BSI7" s="33"/>
      <c r="BSJ7" s="33"/>
      <c r="BSK7" s="33"/>
      <c r="BSL7" s="33"/>
      <c r="BSM7" s="33"/>
      <c r="BSN7" s="33"/>
      <c r="BSO7" s="33"/>
      <c r="BSP7" s="33"/>
      <c r="BSQ7" s="33"/>
      <c r="BSR7" s="33"/>
      <c r="BSS7" s="33"/>
      <c r="BST7" s="33"/>
      <c r="BSU7" s="33"/>
      <c r="BSV7" s="33"/>
      <c r="BSW7" s="33"/>
      <c r="BSX7" s="33"/>
      <c r="BSY7" s="33"/>
      <c r="BSZ7" s="33"/>
      <c r="BTA7" s="33"/>
      <c r="BTB7" s="33"/>
      <c r="BTC7" s="33"/>
      <c r="BTD7" s="33"/>
      <c r="BTE7" s="33"/>
      <c r="BTF7" s="33"/>
      <c r="BTG7" s="33"/>
      <c r="BTH7" s="33"/>
      <c r="BTI7" s="33"/>
      <c r="BTJ7" s="33"/>
      <c r="BTK7" s="33"/>
      <c r="BTL7" s="33"/>
      <c r="BTM7" s="33"/>
      <c r="BTN7" s="33"/>
      <c r="BTO7" s="33"/>
      <c r="BTP7" s="33"/>
      <c r="BTQ7" s="33"/>
      <c r="BTR7" s="33"/>
      <c r="BTS7" s="33"/>
      <c r="BTT7" s="33"/>
      <c r="BTU7" s="33"/>
      <c r="BTV7" s="33"/>
      <c r="BTW7" s="33"/>
      <c r="BTX7" s="33"/>
      <c r="BTY7" s="33"/>
      <c r="BTZ7" s="33"/>
      <c r="BUA7" s="33"/>
      <c r="BUB7" s="33"/>
      <c r="BUC7" s="33"/>
      <c r="BUD7" s="33"/>
      <c r="BUE7" s="33"/>
      <c r="BUF7" s="33"/>
      <c r="BUG7" s="33"/>
      <c r="BUH7" s="33"/>
      <c r="BUI7" s="33"/>
      <c r="BUJ7" s="33"/>
      <c r="BUK7" s="33"/>
      <c r="BUL7" s="33"/>
      <c r="BUM7" s="33"/>
      <c r="BUN7" s="33"/>
      <c r="BUO7" s="33"/>
      <c r="BUP7" s="33"/>
      <c r="BUQ7" s="33"/>
      <c r="BUR7" s="33"/>
      <c r="BUS7" s="33"/>
      <c r="BUT7" s="33"/>
      <c r="BUU7" s="33"/>
      <c r="BUV7" s="33"/>
      <c r="BUW7" s="33"/>
      <c r="BUX7" s="33"/>
      <c r="BUY7" s="33"/>
      <c r="BUZ7" s="33"/>
      <c r="BVA7" s="33"/>
      <c r="BVB7" s="33"/>
      <c r="BVC7" s="33"/>
      <c r="BVD7" s="33"/>
      <c r="BVE7" s="33"/>
      <c r="BVF7" s="33"/>
      <c r="BVG7" s="33"/>
      <c r="BVH7" s="33"/>
      <c r="BVI7" s="33"/>
      <c r="BVJ7" s="33"/>
      <c r="BVK7" s="33"/>
      <c r="BVL7" s="33"/>
      <c r="BVM7" s="33"/>
      <c r="BVN7" s="33"/>
      <c r="BVO7" s="33"/>
      <c r="BVP7" s="33"/>
      <c r="BVQ7" s="33"/>
      <c r="BVR7" s="33"/>
      <c r="BVS7" s="33"/>
      <c r="BVT7" s="33"/>
      <c r="BVU7" s="33"/>
      <c r="BVV7" s="33"/>
      <c r="BVW7" s="33"/>
      <c r="BVX7" s="33"/>
      <c r="BVY7" s="33"/>
      <c r="BVZ7" s="33"/>
      <c r="BWA7" s="33"/>
      <c r="BWB7" s="33"/>
      <c r="BWC7" s="33"/>
      <c r="BWD7" s="33"/>
      <c r="BWE7" s="33"/>
      <c r="BWF7" s="33"/>
      <c r="BWG7" s="33"/>
      <c r="BWH7" s="33"/>
      <c r="BWI7" s="33"/>
      <c r="BWJ7" s="33"/>
      <c r="BWK7" s="33"/>
      <c r="BWL7" s="33"/>
      <c r="BWM7" s="33"/>
      <c r="BWN7" s="33"/>
      <c r="BWO7" s="33"/>
      <c r="BWP7" s="33"/>
      <c r="BWQ7" s="33"/>
      <c r="BWR7" s="33"/>
      <c r="BWS7" s="33"/>
      <c r="BWT7" s="33"/>
      <c r="BWU7" s="33"/>
      <c r="BWV7" s="33"/>
      <c r="BWW7" s="33"/>
      <c r="BWX7" s="33"/>
      <c r="BWY7" s="33"/>
      <c r="BWZ7" s="33"/>
      <c r="BXA7" s="33"/>
      <c r="BXB7" s="33"/>
      <c r="BXC7" s="33"/>
      <c r="BXD7" s="33"/>
      <c r="BXE7" s="33"/>
      <c r="BXF7" s="33"/>
      <c r="BXG7" s="33"/>
      <c r="BXH7" s="33"/>
      <c r="BXI7" s="33"/>
      <c r="BXJ7" s="33"/>
      <c r="BXK7" s="33"/>
      <c r="BXL7" s="33"/>
      <c r="BXM7" s="33"/>
      <c r="BXN7" s="33"/>
      <c r="BXO7" s="33"/>
      <c r="BXP7" s="33"/>
      <c r="BXQ7" s="33"/>
      <c r="BXR7" s="33"/>
      <c r="BXS7" s="33"/>
      <c r="BXT7" s="33"/>
      <c r="BXU7" s="33"/>
      <c r="BXV7" s="33"/>
      <c r="BXW7" s="33"/>
      <c r="BXX7" s="33"/>
      <c r="BXY7" s="33"/>
      <c r="BXZ7" s="33"/>
      <c r="BYA7" s="33"/>
      <c r="BYB7" s="33"/>
      <c r="BYC7" s="33"/>
      <c r="BYD7" s="33"/>
      <c r="BYE7" s="33"/>
      <c r="BYF7" s="33"/>
      <c r="BYG7" s="33"/>
      <c r="BYH7" s="33"/>
      <c r="BYI7" s="33"/>
      <c r="BYJ7" s="33"/>
      <c r="BYK7" s="33"/>
      <c r="BYL7" s="33"/>
      <c r="BYM7" s="33"/>
      <c r="BYN7" s="33"/>
      <c r="BYO7" s="33"/>
      <c r="BYP7" s="33"/>
      <c r="BYQ7" s="33"/>
      <c r="BYR7" s="33"/>
      <c r="BYS7" s="33"/>
      <c r="BYT7" s="33"/>
      <c r="BYU7" s="33"/>
      <c r="BYV7" s="33"/>
      <c r="BYW7" s="33"/>
      <c r="BYX7" s="33"/>
      <c r="BYY7" s="33"/>
      <c r="BYZ7" s="33"/>
      <c r="BZA7" s="33"/>
      <c r="BZB7" s="33"/>
      <c r="BZC7" s="33"/>
      <c r="BZD7" s="33"/>
      <c r="BZE7" s="33"/>
      <c r="BZF7" s="33"/>
      <c r="BZG7" s="33"/>
      <c r="BZH7" s="33"/>
      <c r="BZI7" s="33"/>
      <c r="BZJ7" s="33"/>
      <c r="BZK7" s="33"/>
      <c r="BZL7" s="33"/>
      <c r="BZM7" s="33"/>
      <c r="BZN7" s="33"/>
      <c r="BZO7" s="33"/>
      <c r="BZP7" s="33"/>
      <c r="BZQ7" s="33"/>
      <c r="BZR7" s="33"/>
      <c r="BZS7" s="33"/>
      <c r="BZT7" s="33"/>
      <c r="BZU7" s="33"/>
      <c r="BZV7" s="33"/>
      <c r="BZW7" s="33"/>
      <c r="BZX7" s="33"/>
      <c r="BZY7" s="33"/>
      <c r="BZZ7" s="33"/>
      <c r="CAA7" s="33"/>
      <c r="CAB7" s="33"/>
      <c r="CAC7" s="33"/>
      <c r="CAD7" s="33"/>
      <c r="CAE7" s="33"/>
      <c r="CAF7" s="33"/>
      <c r="CAG7" s="33"/>
      <c r="CAH7" s="33"/>
      <c r="CAI7" s="33"/>
      <c r="CAJ7" s="33"/>
      <c r="CAK7" s="33"/>
      <c r="CAL7" s="33"/>
      <c r="CAM7" s="33"/>
      <c r="CAN7" s="33"/>
      <c r="CAO7" s="33"/>
      <c r="CAP7" s="33"/>
      <c r="CAQ7" s="33"/>
      <c r="CAR7" s="33"/>
      <c r="CAS7" s="33"/>
      <c r="CAT7" s="33"/>
      <c r="CAU7" s="33"/>
      <c r="CAV7" s="33"/>
      <c r="CAW7" s="33"/>
      <c r="CAX7" s="33"/>
      <c r="CAY7" s="33"/>
      <c r="CAZ7" s="33"/>
      <c r="CBA7" s="33"/>
      <c r="CBB7" s="33"/>
      <c r="CBC7" s="33"/>
      <c r="CBD7" s="33"/>
      <c r="CBE7" s="33"/>
      <c r="CBF7" s="33"/>
      <c r="CBG7" s="33"/>
      <c r="CBH7" s="33"/>
      <c r="CBI7" s="33"/>
      <c r="CBJ7" s="33"/>
      <c r="CBK7" s="33"/>
      <c r="CBL7" s="33"/>
      <c r="CBM7" s="33"/>
      <c r="CBN7" s="33"/>
      <c r="CBO7" s="33"/>
      <c r="CBP7" s="33"/>
      <c r="CBQ7" s="33"/>
      <c r="CBR7" s="33"/>
      <c r="CBS7" s="33"/>
      <c r="CBT7" s="33"/>
      <c r="CBU7" s="33"/>
      <c r="CBV7" s="33"/>
      <c r="CBW7" s="33"/>
      <c r="CBX7" s="33"/>
      <c r="CBY7" s="33"/>
      <c r="CBZ7" s="33"/>
      <c r="CCA7" s="33"/>
      <c r="CCB7" s="33"/>
      <c r="CCC7" s="33"/>
      <c r="CCD7" s="33"/>
      <c r="CCE7" s="33"/>
      <c r="CCF7" s="33"/>
      <c r="CCG7" s="33"/>
      <c r="CCH7" s="33"/>
      <c r="CCI7" s="33"/>
      <c r="CCJ7" s="33"/>
      <c r="CCK7" s="33"/>
      <c r="CCL7" s="33"/>
      <c r="CCM7" s="33"/>
      <c r="CCN7" s="33"/>
      <c r="CCO7" s="33"/>
      <c r="CCP7" s="33"/>
      <c r="CCQ7" s="33"/>
      <c r="CCR7" s="33"/>
      <c r="CCS7" s="33"/>
      <c r="CCT7" s="33"/>
      <c r="CCU7" s="33"/>
      <c r="CCV7" s="33"/>
      <c r="CCW7" s="33"/>
      <c r="CCX7" s="33"/>
      <c r="CCY7" s="33"/>
      <c r="CCZ7" s="33"/>
      <c r="CDA7" s="33"/>
      <c r="CDB7" s="33"/>
      <c r="CDC7" s="33"/>
      <c r="CDD7" s="33"/>
      <c r="CDE7" s="33"/>
      <c r="CDF7" s="33"/>
      <c r="CDG7" s="33"/>
      <c r="CDH7" s="33"/>
      <c r="CDI7" s="33"/>
      <c r="CDJ7" s="33"/>
      <c r="CDK7" s="33"/>
      <c r="CDL7" s="33"/>
      <c r="CDM7" s="33"/>
      <c r="CDN7" s="33"/>
      <c r="CDO7" s="33"/>
      <c r="CDP7" s="33"/>
      <c r="CDQ7" s="33"/>
      <c r="CDR7" s="33"/>
      <c r="CDS7" s="33"/>
      <c r="CDT7" s="33"/>
      <c r="CDU7" s="33"/>
      <c r="CDV7" s="33"/>
      <c r="CDW7" s="33"/>
      <c r="CDX7" s="33"/>
      <c r="CDY7" s="33"/>
      <c r="CDZ7" s="33"/>
      <c r="CEA7" s="33"/>
      <c r="CEB7" s="33"/>
      <c r="CEC7" s="33"/>
      <c r="CED7" s="33"/>
      <c r="CEE7" s="33"/>
      <c r="CEF7" s="33"/>
      <c r="CEG7" s="33"/>
      <c r="CEH7" s="33"/>
      <c r="CEI7" s="33"/>
      <c r="CEJ7" s="33"/>
      <c r="CEK7" s="33"/>
      <c r="CEL7" s="33"/>
      <c r="CEM7" s="33"/>
      <c r="CEN7" s="33"/>
      <c r="CEO7" s="33"/>
      <c r="CEP7" s="33"/>
      <c r="CEQ7" s="33"/>
      <c r="CER7" s="33"/>
      <c r="CES7" s="33"/>
      <c r="CET7" s="33"/>
      <c r="CEU7" s="33"/>
      <c r="CEV7" s="33"/>
      <c r="CEW7" s="33"/>
      <c r="CEX7" s="33"/>
      <c r="CEY7" s="33"/>
      <c r="CEZ7" s="33"/>
      <c r="CFA7" s="33"/>
      <c r="CFB7" s="33"/>
      <c r="CFC7" s="33"/>
      <c r="CFD7" s="33"/>
      <c r="CFE7" s="33"/>
      <c r="CFF7" s="33"/>
      <c r="CFG7" s="33"/>
      <c r="CFH7" s="33"/>
      <c r="CFI7" s="33"/>
      <c r="CFJ7" s="33"/>
      <c r="CFK7" s="33"/>
      <c r="CFL7" s="33"/>
      <c r="CFM7" s="33"/>
      <c r="CFN7" s="33"/>
      <c r="CFO7" s="33"/>
      <c r="CFP7" s="33"/>
      <c r="CFQ7" s="33"/>
      <c r="CFR7" s="33"/>
      <c r="CFS7" s="33"/>
      <c r="CFT7" s="33"/>
      <c r="CFU7" s="33"/>
      <c r="CFV7" s="33"/>
      <c r="CFW7" s="33"/>
      <c r="CFX7" s="33"/>
      <c r="CFY7" s="33"/>
      <c r="CFZ7" s="33"/>
      <c r="CGA7" s="33"/>
      <c r="CGB7" s="33"/>
      <c r="CGC7" s="33"/>
      <c r="CGD7" s="33"/>
      <c r="CGE7" s="33"/>
      <c r="CGF7" s="33"/>
      <c r="CGG7" s="33"/>
      <c r="CGH7" s="33"/>
      <c r="CGI7" s="33"/>
      <c r="CGJ7" s="33"/>
      <c r="CGK7" s="33"/>
      <c r="CGL7" s="33"/>
      <c r="CGM7" s="33"/>
      <c r="CGN7" s="33"/>
      <c r="CGO7" s="33"/>
      <c r="CGP7" s="33"/>
      <c r="CGQ7" s="33"/>
      <c r="CGR7" s="33"/>
      <c r="CGS7" s="33"/>
      <c r="CGT7" s="33"/>
      <c r="CGU7" s="33"/>
      <c r="CGV7" s="33"/>
      <c r="CGW7" s="33"/>
      <c r="CGX7" s="33"/>
      <c r="CGY7" s="33"/>
      <c r="CGZ7" s="33"/>
      <c r="CHA7" s="33"/>
      <c r="CHB7" s="33"/>
      <c r="CHC7" s="33"/>
      <c r="CHD7" s="33"/>
      <c r="CHE7" s="33"/>
      <c r="CHF7" s="33"/>
      <c r="CHG7" s="33"/>
      <c r="CHH7" s="33"/>
      <c r="CHI7" s="33"/>
      <c r="CHJ7" s="33"/>
      <c r="CHK7" s="33"/>
      <c r="CHL7" s="33"/>
      <c r="CHM7" s="33"/>
      <c r="CHN7" s="33"/>
      <c r="CHO7" s="33"/>
      <c r="CHP7" s="33"/>
      <c r="CHQ7" s="33"/>
      <c r="CHR7" s="33"/>
      <c r="CHS7" s="33"/>
      <c r="CHT7" s="33"/>
      <c r="CHU7" s="33"/>
      <c r="CHV7" s="33"/>
      <c r="CHW7" s="33"/>
      <c r="CHX7" s="33"/>
      <c r="CHY7" s="33"/>
      <c r="CHZ7" s="33"/>
      <c r="CIA7" s="33"/>
      <c r="CIB7" s="33"/>
      <c r="CIC7" s="33"/>
      <c r="CID7" s="33"/>
      <c r="CIE7" s="33"/>
      <c r="CIF7" s="33"/>
      <c r="CIG7" s="33"/>
      <c r="CIH7" s="33"/>
      <c r="CII7" s="33"/>
      <c r="CIJ7" s="33"/>
      <c r="CIK7" s="33"/>
      <c r="CIL7" s="33"/>
      <c r="CIM7" s="33"/>
      <c r="CIN7" s="33"/>
      <c r="CIO7" s="33"/>
      <c r="CIP7" s="33"/>
      <c r="CIQ7" s="33"/>
      <c r="CIR7" s="33"/>
      <c r="CIS7" s="33"/>
      <c r="CIT7" s="33"/>
      <c r="CIU7" s="33"/>
      <c r="CIV7" s="33"/>
      <c r="CIW7" s="33"/>
      <c r="CIX7" s="33"/>
      <c r="CIY7" s="33"/>
      <c r="CIZ7" s="33"/>
      <c r="CJA7" s="33"/>
      <c r="CJB7" s="33"/>
      <c r="CJC7" s="33"/>
      <c r="CJD7" s="33"/>
      <c r="CJE7" s="33"/>
      <c r="CJF7" s="33"/>
      <c r="CJG7" s="33"/>
      <c r="CJH7" s="33"/>
      <c r="CJI7" s="33"/>
      <c r="CJJ7" s="33"/>
      <c r="CJK7" s="33"/>
      <c r="CJL7" s="33"/>
      <c r="CJM7" s="33"/>
      <c r="CJN7" s="33"/>
      <c r="CJO7" s="33"/>
      <c r="CJP7" s="33"/>
      <c r="CJQ7" s="33"/>
      <c r="CJR7" s="33"/>
      <c r="CJS7" s="33"/>
      <c r="CJT7" s="33"/>
      <c r="CJU7" s="33"/>
      <c r="CJV7" s="33"/>
      <c r="CJW7" s="33"/>
      <c r="CJX7" s="33"/>
      <c r="CJY7" s="33"/>
      <c r="CJZ7" s="33"/>
      <c r="CKA7" s="33"/>
      <c r="CKB7" s="33"/>
      <c r="CKC7" s="33"/>
      <c r="CKD7" s="33"/>
      <c r="CKE7" s="33"/>
      <c r="CKF7" s="33"/>
      <c r="CKG7" s="33"/>
      <c r="CKH7" s="33"/>
      <c r="CKI7" s="33"/>
      <c r="CKJ7" s="33"/>
      <c r="CKK7" s="33"/>
      <c r="CKL7" s="33"/>
      <c r="CKM7" s="33"/>
      <c r="CKN7" s="33"/>
      <c r="CKO7" s="33"/>
      <c r="CKP7" s="33"/>
      <c r="CKQ7" s="33"/>
      <c r="CKR7" s="33"/>
      <c r="CKS7" s="33"/>
      <c r="CKT7" s="33"/>
      <c r="CKU7" s="33"/>
      <c r="CKV7" s="33"/>
      <c r="CKW7" s="33"/>
      <c r="CKX7" s="33"/>
      <c r="CKY7" s="33"/>
      <c r="CKZ7" s="33"/>
      <c r="CLA7" s="33"/>
      <c r="CLB7" s="33"/>
      <c r="CLC7" s="33"/>
      <c r="CLD7" s="33"/>
      <c r="CLE7" s="33"/>
      <c r="CLF7" s="33"/>
      <c r="CLG7" s="33"/>
      <c r="CLH7" s="33"/>
      <c r="CLI7" s="33"/>
      <c r="CLJ7" s="33"/>
      <c r="CLK7" s="33"/>
      <c r="CLL7" s="33"/>
      <c r="CLM7" s="33"/>
      <c r="CLN7" s="33"/>
      <c r="CLO7" s="33"/>
      <c r="CLP7" s="33"/>
      <c r="CLQ7" s="33"/>
      <c r="CLR7" s="33"/>
      <c r="CLS7" s="33"/>
      <c r="CLT7" s="33"/>
      <c r="CLU7" s="33"/>
      <c r="CLV7" s="33"/>
      <c r="CLW7" s="33"/>
      <c r="CLX7" s="33"/>
      <c r="CLY7" s="33"/>
      <c r="CLZ7" s="33"/>
      <c r="CMA7" s="33"/>
      <c r="CMB7" s="33"/>
      <c r="CMC7" s="33"/>
      <c r="CMD7" s="33"/>
      <c r="CME7" s="33"/>
      <c r="CMF7" s="33"/>
      <c r="CMG7" s="33"/>
      <c r="CMH7" s="33"/>
      <c r="CMI7" s="33"/>
      <c r="CMJ7" s="33"/>
      <c r="CMK7" s="33"/>
      <c r="CML7" s="33"/>
      <c r="CMM7" s="33"/>
      <c r="CMN7" s="33"/>
      <c r="CMO7" s="33"/>
      <c r="CMP7" s="33"/>
      <c r="CMQ7" s="33"/>
      <c r="CMR7" s="33"/>
      <c r="CMS7" s="33"/>
      <c r="CMT7" s="33"/>
      <c r="CMU7" s="33"/>
      <c r="CMV7" s="33"/>
      <c r="CMW7" s="33"/>
      <c r="CMX7" s="33"/>
      <c r="CMY7" s="33"/>
      <c r="CMZ7" s="33"/>
      <c r="CNA7" s="33"/>
      <c r="CNB7" s="33"/>
      <c r="CNC7" s="33"/>
      <c r="CND7" s="33"/>
      <c r="CNE7" s="33"/>
      <c r="CNF7" s="33"/>
      <c r="CNG7" s="33"/>
      <c r="CNH7" s="33"/>
      <c r="CNI7" s="33"/>
      <c r="CNJ7" s="33"/>
      <c r="CNK7" s="33"/>
      <c r="CNL7" s="33"/>
      <c r="CNM7" s="33"/>
      <c r="CNN7" s="33"/>
      <c r="CNO7" s="33"/>
      <c r="CNP7" s="33"/>
      <c r="CNQ7" s="33"/>
      <c r="CNR7" s="33"/>
      <c r="CNS7" s="33"/>
      <c r="CNT7" s="33"/>
      <c r="CNU7" s="33"/>
      <c r="CNV7" s="33"/>
      <c r="CNW7" s="33"/>
      <c r="CNX7" s="33"/>
      <c r="CNY7" s="33"/>
      <c r="CNZ7" s="33"/>
      <c r="COA7" s="33"/>
      <c r="COB7" s="33"/>
      <c r="COC7" s="33"/>
      <c r="COD7" s="33"/>
      <c r="COE7" s="33"/>
      <c r="COF7" s="33"/>
      <c r="COG7" s="33"/>
      <c r="COH7" s="33"/>
      <c r="COI7" s="33"/>
      <c r="COJ7" s="33"/>
      <c r="COK7" s="33"/>
      <c r="COL7" s="33"/>
      <c r="COM7" s="33"/>
      <c r="CON7" s="33"/>
      <c r="COO7" s="33"/>
      <c r="COP7" s="33"/>
      <c r="COQ7" s="33"/>
      <c r="COR7" s="33"/>
      <c r="COS7" s="33"/>
      <c r="COT7" s="33"/>
      <c r="COU7" s="33"/>
      <c r="COV7" s="33"/>
      <c r="COW7" s="33"/>
      <c r="COX7" s="33"/>
      <c r="COY7" s="33"/>
      <c r="COZ7" s="33"/>
      <c r="CPA7" s="33"/>
      <c r="CPB7" s="33"/>
      <c r="CPC7" s="33"/>
      <c r="CPD7" s="33"/>
      <c r="CPE7" s="33"/>
      <c r="CPF7" s="33"/>
      <c r="CPG7" s="33"/>
      <c r="CPH7" s="33"/>
      <c r="CPI7" s="33"/>
      <c r="CPJ7" s="33"/>
      <c r="CPK7" s="33"/>
      <c r="CPL7" s="33"/>
      <c r="CPM7" s="33"/>
      <c r="CPN7" s="33"/>
      <c r="CPO7" s="33"/>
      <c r="CPP7" s="33"/>
      <c r="CPQ7" s="33"/>
      <c r="CPR7" s="33"/>
      <c r="CPS7" s="33"/>
      <c r="CPT7" s="33"/>
      <c r="CPU7" s="33"/>
      <c r="CPV7" s="33"/>
      <c r="CPW7" s="33"/>
      <c r="CPX7" s="33"/>
      <c r="CPY7" s="33"/>
      <c r="CPZ7" s="33"/>
      <c r="CQA7" s="33"/>
      <c r="CQB7" s="33"/>
      <c r="CQC7" s="33"/>
      <c r="CQD7" s="33"/>
      <c r="CQE7" s="33"/>
      <c r="CQF7" s="33"/>
      <c r="CQG7" s="33"/>
      <c r="CQH7" s="33"/>
      <c r="CQI7" s="33"/>
      <c r="CQJ7" s="33"/>
      <c r="CQK7" s="33"/>
      <c r="CQL7" s="33"/>
      <c r="CQM7" s="33"/>
      <c r="CQN7" s="33"/>
      <c r="CQO7" s="33"/>
      <c r="CQP7" s="33"/>
      <c r="CQQ7" s="33"/>
      <c r="CQR7" s="33"/>
      <c r="CQS7" s="33"/>
      <c r="CQT7" s="33"/>
      <c r="CQU7" s="33"/>
      <c r="CQV7" s="33"/>
      <c r="CQW7" s="33"/>
      <c r="CQX7" s="33"/>
      <c r="CQY7" s="33"/>
      <c r="CQZ7" s="33"/>
      <c r="CRA7" s="33"/>
      <c r="CRB7" s="33"/>
      <c r="CRC7" s="33"/>
      <c r="CRD7" s="33"/>
      <c r="CRE7" s="33"/>
      <c r="CRF7" s="33"/>
      <c r="CRG7" s="33"/>
      <c r="CRH7" s="33"/>
      <c r="CRI7" s="33"/>
      <c r="CRJ7" s="33"/>
      <c r="CRK7" s="33"/>
      <c r="CRL7" s="33"/>
      <c r="CRM7" s="33"/>
      <c r="CRN7" s="33"/>
      <c r="CRO7" s="33"/>
      <c r="CRP7" s="33"/>
      <c r="CRQ7" s="33"/>
      <c r="CRR7" s="33"/>
      <c r="CRS7" s="33"/>
      <c r="CRT7" s="33"/>
      <c r="CRU7" s="33"/>
      <c r="CRV7" s="33"/>
      <c r="CRW7" s="33"/>
      <c r="CRX7" s="33"/>
      <c r="CRY7" s="33"/>
      <c r="CRZ7" s="33"/>
      <c r="CSA7" s="33"/>
      <c r="CSB7" s="33"/>
      <c r="CSC7" s="33"/>
      <c r="CSD7" s="33"/>
      <c r="CSE7" s="33"/>
      <c r="CSF7" s="33"/>
      <c r="CSG7" s="33"/>
      <c r="CSH7" s="33"/>
      <c r="CSI7" s="33"/>
      <c r="CSJ7" s="33"/>
      <c r="CSK7" s="33"/>
      <c r="CSL7" s="33"/>
      <c r="CSM7" s="33"/>
      <c r="CSN7" s="33"/>
      <c r="CSO7" s="33"/>
      <c r="CSP7" s="33"/>
      <c r="CSQ7" s="33"/>
      <c r="CSR7" s="33"/>
      <c r="CSS7" s="33"/>
      <c r="CST7" s="33"/>
      <c r="CSU7" s="33"/>
      <c r="CSV7" s="33"/>
      <c r="CSW7" s="33"/>
      <c r="CSX7" s="33"/>
      <c r="CSY7" s="33"/>
      <c r="CSZ7" s="33"/>
      <c r="CTA7" s="33"/>
      <c r="CTB7" s="33"/>
      <c r="CTC7" s="33"/>
      <c r="CTD7" s="33"/>
      <c r="CTE7" s="33"/>
      <c r="CTF7" s="33"/>
      <c r="CTG7" s="33"/>
      <c r="CTH7" s="33"/>
      <c r="CTI7" s="33"/>
      <c r="CTJ7" s="33"/>
      <c r="CTK7" s="33"/>
      <c r="CTL7" s="33"/>
      <c r="CTM7" s="33"/>
      <c r="CTN7" s="33"/>
      <c r="CTO7" s="33"/>
      <c r="CTP7" s="33"/>
      <c r="CTQ7" s="33"/>
      <c r="CTR7" s="33"/>
      <c r="CTS7" s="33"/>
      <c r="CTT7" s="33"/>
      <c r="CTU7" s="33"/>
      <c r="CTV7" s="33"/>
      <c r="CTW7" s="33"/>
      <c r="CTX7" s="33"/>
      <c r="CTY7" s="33"/>
      <c r="CTZ7" s="33"/>
      <c r="CUA7" s="33"/>
      <c r="CUB7" s="33"/>
      <c r="CUC7" s="33"/>
      <c r="CUD7" s="33"/>
      <c r="CUE7" s="33"/>
      <c r="CUF7" s="33"/>
      <c r="CUG7" s="33"/>
      <c r="CUH7" s="33"/>
      <c r="CUI7" s="33"/>
      <c r="CUJ7" s="33"/>
      <c r="CUK7" s="33"/>
      <c r="CUL7" s="33"/>
      <c r="CUM7" s="33"/>
      <c r="CUN7" s="33"/>
      <c r="CUO7" s="33"/>
      <c r="CUP7" s="33"/>
      <c r="CUQ7" s="33"/>
      <c r="CUR7" s="33"/>
      <c r="CUS7" s="33"/>
      <c r="CUT7" s="33"/>
      <c r="CUU7" s="33"/>
      <c r="CUV7" s="33"/>
      <c r="CUW7" s="33"/>
      <c r="CUX7" s="33"/>
      <c r="CUY7" s="33"/>
      <c r="CUZ7" s="33"/>
      <c r="CVA7" s="33"/>
      <c r="CVB7" s="33"/>
      <c r="CVC7" s="33"/>
      <c r="CVD7" s="33"/>
      <c r="CVE7" s="33"/>
      <c r="CVF7" s="33"/>
      <c r="CVG7" s="33"/>
      <c r="CVH7" s="33"/>
      <c r="CVI7" s="33"/>
      <c r="CVJ7" s="33"/>
      <c r="CVK7" s="33"/>
      <c r="CVL7" s="33"/>
      <c r="CVM7" s="33"/>
      <c r="CVN7" s="33"/>
      <c r="CVO7" s="33"/>
      <c r="CVP7" s="33"/>
      <c r="CVQ7" s="33"/>
      <c r="CVR7" s="33"/>
      <c r="CVS7" s="33"/>
      <c r="CVT7" s="33"/>
      <c r="CVU7" s="33"/>
      <c r="CVV7" s="33"/>
      <c r="CVW7" s="33"/>
      <c r="CVX7" s="33"/>
      <c r="CVY7" s="33"/>
      <c r="CVZ7" s="33"/>
      <c r="CWA7" s="33"/>
      <c r="CWB7" s="33"/>
      <c r="CWC7" s="33"/>
      <c r="CWD7" s="33"/>
      <c r="CWE7" s="33"/>
      <c r="CWF7" s="33"/>
      <c r="CWG7" s="33"/>
      <c r="CWH7" s="33"/>
      <c r="CWI7" s="33"/>
      <c r="CWJ7" s="33"/>
      <c r="CWK7" s="33"/>
      <c r="CWL7" s="33"/>
      <c r="CWM7" s="33"/>
      <c r="CWN7" s="33"/>
      <c r="CWO7" s="33"/>
      <c r="CWP7" s="33"/>
      <c r="CWQ7" s="33"/>
      <c r="CWR7" s="33"/>
      <c r="CWS7" s="33"/>
      <c r="CWT7" s="33"/>
      <c r="CWU7" s="33"/>
      <c r="CWV7" s="33"/>
      <c r="CWW7" s="33"/>
      <c r="CWX7" s="33"/>
      <c r="CWY7" s="33"/>
      <c r="CWZ7" s="33"/>
      <c r="CXA7" s="33"/>
      <c r="CXB7" s="33"/>
      <c r="CXC7" s="33"/>
      <c r="CXD7" s="33"/>
      <c r="CXE7" s="33"/>
      <c r="CXF7" s="33"/>
      <c r="CXG7" s="33"/>
      <c r="CXH7" s="33"/>
      <c r="CXI7" s="33"/>
      <c r="CXJ7" s="33"/>
      <c r="CXK7" s="33"/>
      <c r="CXL7" s="33"/>
      <c r="CXM7" s="33"/>
      <c r="CXN7" s="33"/>
      <c r="CXO7" s="33"/>
      <c r="CXP7" s="33"/>
      <c r="CXQ7" s="33"/>
      <c r="CXR7" s="33"/>
      <c r="CXS7" s="33"/>
      <c r="CXT7" s="33"/>
      <c r="CXU7" s="33"/>
      <c r="CXV7" s="33"/>
      <c r="CXW7" s="33"/>
      <c r="CXX7" s="33"/>
      <c r="CXY7" s="33"/>
      <c r="CXZ7" s="33"/>
      <c r="CYA7" s="33"/>
      <c r="CYB7" s="33"/>
      <c r="CYC7" s="33"/>
      <c r="CYD7" s="33"/>
      <c r="CYE7" s="33"/>
      <c r="CYF7" s="33"/>
      <c r="CYG7" s="33"/>
      <c r="CYH7" s="33"/>
      <c r="CYI7" s="33"/>
      <c r="CYJ7" s="33"/>
      <c r="CYK7" s="33"/>
      <c r="CYL7" s="33"/>
      <c r="CYM7" s="33"/>
      <c r="CYN7" s="33"/>
      <c r="CYO7" s="33"/>
      <c r="CYP7" s="33"/>
      <c r="CYQ7" s="33"/>
      <c r="CYR7" s="33"/>
      <c r="CYS7" s="33"/>
      <c r="CYT7" s="33"/>
      <c r="CYU7" s="33"/>
      <c r="CYV7" s="33"/>
      <c r="CYW7" s="33"/>
      <c r="CYX7" s="33"/>
      <c r="CYY7" s="33"/>
      <c r="CYZ7" s="33"/>
      <c r="CZA7" s="33"/>
      <c r="CZB7" s="33"/>
      <c r="CZC7" s="33"/>
      <c r="CZD7" s="33"/>
      <c r="CZE7" s="33"/>
      <c r="CZF7" s="33"/>
      <c r="CZG7" s="33"/>
      <c r="CZH7" s="33"/>
      <c r="CZI7" s="33"/>
      <c r="CZJ7" s="33"/>
      <c r="CZK7" s="33"/>
      <c r="CZL7" s="33"/>
      <c r="CZM7" s="33"/>
      <c r="CZN7" s="33"/>
      <c r="CZO7" s="33"/>
      <c r="CZP7" s="33"/>
      <c r="CZQ7" s="33"/>
      <c r="CZR7" s="33"/>
      <c r="CZS7" s="33"/>
      <c r="CZT7" s="33"/>
      <c r="CZU7" s="33"/>
      <c r="CZV7" s="33"/>
      <c r="CZW7" s="33"/>
      <c r="CZX7" s="33"/>
      <c r="CZY7" s="33"/>
      <c r="CZZ7" s="33"/>
      <c r="DAA7" s="33"/>
      <c r="DAB7" s="33"/>
      <c r="DAC7" s="33"/>
      <c r="DAD7" s="33"/>
      <c r="DAE7" s="33"/>
      <c r="DAF7" s="33"/>
      <c r="DAG7" s="33"/>
      <c r="DAH7" s="33"/>
      <c r="DAI7" s="33"/>
      <c r="DAJ7" s="33"/>
      <c r="DAK7" s="33"/>
      <c r="DAL7" s="33"/>
      <c r="DAM7" s="33"/>
      <c r="DAN7" s="33"/>
      <c r="DAO7" s="33"/>
      <c r="DAP7" s="33"/>
      <c r="DAQ7" s="33"/>
      <c r="DAR7" s="33"/>
      <c r="DAS7" s="33"/>
      <c r="DAT7" s="33"/>
      <c r="DAU7" s="33"/>
      <c r="DAV7" s="33"/>
      <c r="DAW7" s="33"/>
      <c r="DAX7" s="33"/>
      <c r="DAY7" s="33"/>
      <c r="DAZ7" s="33"/>
      <c r="DBA7" s="33"/>
      <c r="DBB7" s="33"/>
      <c r="DBC7" s="33"/>
      <c r="DBD7" s="33"/>
      <c r="DBE7" s="33"/>
      <c r="DBF7" s="33"/>
      <c r="DBG7" s="33"/>
      <c r="DBH7" s="33"/>
      <c r="DBI7" s="33"/>
      <c r="DBJ7" s="33"/>
      <c r="DBK7" s="33"/>
      <c r="DBL7" s="33"/>
      <c r="DBM7" s="33"/>
      <c r="DBN7" s="33"/>
      <c r="DBO7" s="33"/>
      <c r="DBP7" s="33"/>
      <c r="DBQ7" s="33"/>
      <c r="DBR7" s="33"/>
      <c r="DBS7" s="33"/>
      <c r="DBT7" s="33"/>
      <c r="DBU7" s="33"/>
      <c r="DBV7" s="33"/>
      <c r="DBW7" s="33"/>
      <c r="DBX7" s="33"/>
      <c r="DBY7" s="33"/>
      <c r="DBZ7" s="33"/>
      <c r="DCA7" s="33"/>
      <c r="DCB7" s="33"/>
      <c r="DCC7" s="33"/>
      <c r="DCD7" s="33"/>
      <c r="DCE7" s="33"/>
      <c r="DCF7" s="33"/>
      <c r="DCG7" s="33"/>
      <c r="DCH7" s="33"/>
      <c r="DCI7" s="33"/>
      <c r="DCJ7" s="33"/>
      <c r="DCK7" s="33"/>
      <c r="DCL7" s="33"/>
      <c r="DCM7" s="33"/>
      <c r="DCN7" s="33"/>
      <c r="DCO7" s="33"/>
      <c r="DCP7" s="33"/>
      <c r="DCQ7" s="33"/>
      <c r="DCR7" s="33"/>
      <c r="DCS7" s="33"/>
      <c r="DCT7" s="33"/>
      <c r="DCU7" s="33"/>
      <c r="DCV7" s="33"/>
      <c r="DCW7" s="33"/>
      <c r="DCX7" s="33"/>
      <c r="DCY7" s="33"/>
      <c r="DCZ7" s="33"/>
      <c r="DDA7" s="33"/>
      <c r="DDB7" s="33"/>
      <c r="DDC7" s="33"/>
      <c r="DDD7" s="33"/>
      <c r="DDE7" s="33"/>
      <c r="DDF7" s="33"/>
      <c r="DDG7" s="33"/>
      <c r="DDH7" s="33"/>
      <c r="DDI7" s="33"/>
      <c r="DDJ7" s="33"/>
      <c r="DDK7" s="33"/>
      <c r="DDL7" s="33"/>
      <c r="DDM7" s="33"/>
      <c r="DDN7" s="33"/>
      <c r="DDO7" s="33"/>
      <c r="DDP7" s="33"/>
      <c r="DDQ7" s="33"/>
      <c r="DDR7" s="33"/>
      <c r="DDS7" s="33"/>
      <c r="DDT7" s="33"/>
      <c r="DDU7" s="33"/>
      <c r="DDV7" s="33"/>
      <c r="DDW7" s="33"/>
      <c r="DDX7" s="33"/>
      <c r="DDY7" s="33"/>
      <c r="DDZ7" s="33"/>
      <c r="DEA7" s="33"/>
      <c r="DEB7" s="33"/>
      <c r="DEC7" s="33"/>
      <c r="DED7" s="33"/>
      <c r="DEE7" s="33"/>
      <c r="DEF7" s="33"/>
      <c r="DEG7" s="33"/>
      <c r="DEH7" s="33"/>
      <c r="DEI7" s="33"/>
      <c r="DEJ7" s="33"/>
      <c r="DEK7" s="33"/>
      <c r="DEL7" s="33"/>
      <c r="DEM7" s="33"/>
      <c r="DEN7" s="33"/>
      <c r="DEO7" s="33"/>
      <c r="DEP7" s="33"/>
      <c r="DEQ7" s="33"/>
      <c r="DER7" s="33"/>
      <c r="DES7" s="33"/>
      <c r="DET7" s="33"/>
      <c r="DEU7" s="33"/>
      <c r="DEV7" s="33"/>
      <c r="DEW7" s="33"/>
      <c r="DEX7" s="33"/>
      <c r="DEY7" s="33"/>
      <c r="DEZ7" s="33"/>
      <c r="DFA7" s="33"/>
      <c r="DFB7" s="33"/>
      <c r="DFC7" s="33"/>
      <c r="DFD7" s="33"/>
      <c r="DFE7" s="33"/>
      <c r="DFF7" s="33"/>
      <c r="DFG7" s="33"/>
      <c r="DFH7" s="33"/>
      <c r="DFI7" s="33"/>
      <c r="DFJ7" s="33"/>
      <c r="DFK7" s="33"/>
      <c r="DFL7" s="33"/>
      <c r="DFM7" s="33"/>
      <c r="DFN7" s="33"/>
      <c r="DFO7" s="33"/>
      <c r="DFP7" s="33"/>
      <c r="DFQ7" s="33"/>
      <c r="DFR7" s="33"/>
      <c r="DFS7" s="33"/>
      <c r="DFT7" s="33"/>
      <c r="DFU7" s="33"/>
      <c r="DFV7" s="33"/>
      <c r="DFW7" s="33"/>
      <c r="DFX7" s="33"/>
      <c r="DFY7" s="33"/>
      <c r="DFZ7" s="33"/>
      <c r="DGA7" s="33"/>
      <c r="DGB7" s="33"/>
      <c r="DGC7" s="33"/>
      <c r="DGD7" s="33"/>
      <c r="DGE7" s="33"/>
      <c r="DGF7" s="33"/>
      <c r="DGG7" s="33"/>
      <c r="DGH7" s="33"/>
      <c r="DGI7" s="33"/>
      <c r="DGJ7" s="33"/>
      <c r="DGK7" s="33"/>
      <c r="DGL7" s="33"/>
      <c r="DGM7" s="33"/>
      <c r="DGN7" s="33"/>
      <c r="DGO7" s="33"/>
      <c r="DGP7" s="33"/>
      <c r="DGQ7" s="33"/>
      <c r="DGR7" s="33"/>
      <c r="DGS7" s="33"/>
      <c r="DGT7" s="33"/>
      <c r="DGU7" s="33"/>
      <c r="DGV7" s="33"/>
      <c r="DGW7" s="33"/>
      <c r="DGX7" s="33"/>
      <c r="DGY7" s="33"/>
      <c r="DGZ7" s="33"/>
      <c r="DHA7" s="33"/>
      <c r="DHB7" s="33"/>
      <c r="DHC7" s="33"/>
      <c r="DHD7" s="33"/>
      <c r="DHE7" s="33"/>
      <c r="DHF7" s="33"/>
      <c r="DHG7" s="33"/>
      <c r="DHH7" s="33"/>
      <c r="DHI7" s="33"/>
      <c r="DHJ7" s="33"/>
      <c r="DHK7" s="33"/>
      <c r="DHL7" s="33"/>
      <c r="DHM7" s="33"/>
      <c r="DHN7" s="33"/>
      <c r="DHO7" s="33"/>
      <c r="DHP7" s="33"/>
      <c r="DHQ7" s="33"/>
      <c r="DHR7" s="33"/>
      <c r="DHS7" s="33"/>
      <c r="DHT7" s="33"/>
      <c r="DHU7" s="33"/>
      <c r="DHV7" s="33"/>
      <c r="DHW7" s="33"/>
      <c r="DHX7" s="33"/>
      <c r="DHY7" s="33"/>
      <c r="DHZ7" s="33"/>
      <c r="DIA7" s="33"/>
      <c r="DIB7" s="33"/>
      <c r="DIC7" s="33"/>
      <c r="DID7" s="33"/>
      <c r="DIE7" s="33"/>
      <c r="DIF7" s="33"/>
      <c r="DIG7" s="33"/>
      <c r="DIH7" s="33"/>
      <c r="DII7" s="33"/>
      <c r="DIJ7" s="33"/>
      <c r="DIK7" s="33"/>
      <c r="DIL7" s="33"/>
      <c r="DIM7" s="33"/>
      <c r="DIN7" s="33"/>
      <c r="DIO7" s="33"/>
      <c r="DIP7" s="33"/>
      <c r="DIQ7" s="33"/>
      <c r="DIR7" s="33"/>
      <c r="DIS7" s="33"/>
      <c r="DIT7" s="33"/>
      <c r="DIU7" s="33"/>
      <c r="DIV7" s="33"/>
      <c r="DIW7" s="33"/>
      <c r="DIX7" s="33"/>
      <c r="DIY7" s="33"/>
      <c r="DIZ7" s="33"/>
      <c r="DJA7" s="33"/>
      <c r="DJB7" s="33"/>
      <c r="DJC7" s="33"/>
      <c r="DJD7" s="33"/>
      <c r="DJE7" s="33"/>
      <c r="DJF7" s="33"/>
      <c r="DJG7" s="33"/>
      <c r="DJH7" s="33"/>
      <c r="DJI7" s="33"/>
      <c r="DJJ7" s="33"/>
      <c r="DJK7" s="33"/>
      <c r="DJL7" s="33"/>
      <c r="DJM7" s="33"/>
      <c r="DJN7" s="33"/>
      <c r="DJO7" s="33"/>
      <c r="DJP7" s="33"/>
      <c r="DJQ7" s="33"/>
      <c r="DJR7" s="33"/>
      <c r="DJS7" s="33"/>
      <c r="DJT7" s="33"/>
      <c r="DJU7" s="33"/>
      <c r="DJV7" s="33"/>
      <c r="DJW7" s="33"/>
      <c r="DJX7" s="33"/>
      <c r="DJY7" s="33"/>
      <c r="DJZ7" s="33"/>
      <c r="DKA7" s="33"/>
      <c r="DKB7" s="33"/>
      <c r="DKC7" s="33"/>
      <c r="DKD7" s="33"/>
      <c r="DKE7" s="33"/>
      <c r="DKF7" s="33"/>
      <c r="DKG7" s="33"/>
      <c r="DKH7" s="33"/>
      <c r="DKI7" s="33"/>
      <c r="DKJ7" s="33"/>
      <c r="DKK7" s="33"/>
      <c r="DKL7" s="33"/>
      <c r="DKM7" s="33"/>
      <c r="DKN7" s="33"/>
      <c r="DKO7" s="33"/>
      <c r="DKP7" s="33"/>
      <c r="DKQ7" s="33"/>
      <c r="DKR7" s="33"/>
      <c r="DKS7" s="33"/>
      <c r="DKT7" s="33"/>
      <c r="DKU7" s="33"/>
      <c r="DKV7" s="33"/>
      <c r="DKW7" s="33"/>
      <c r="DKX7" s="33"/>
      <c r="DKY7" s="33"/>
      <c r="DKZ7" s="33"/>
      <c r="DLA7" s="33"/>
      <c r="DLB7" s="33"/>
      <c r="DLC7" s="33"/>
      <c r="DLD7" s="33"/>
      <c r="DLE7" s="33"/>
      <c r="DLF7" s="33"/>
      <c r="DLG7" s="33"/>
      <c r="DLH7" s="33"/>
      <c r="DLI7" s="33"/>
      <c r="DLJ7" s="33"/>
      <c r="DLK7" s="33"/>
      <c r="DLL7" s="33"/>
      <c r="DLM7" s="33"/>
      <c r="DLN7" s="33"/>
      <c r="DLO7" s="33"/>
      <c r="DLP7" s="33"/>
      <c r="DLQ7" s="33"/>
      <c r="DLR7" s="33"/>
      <c r="DLS7" s="33"/>
      <c r="DLT7" s="33"/>
      <c r="DLU7" s="33"/>
      <c r="DLV7" s="33"/>
      <c r="DLW7" s="33"/>
      <c r="DLX7" s="33"/>
      <c r="DLY7" s="33"/>
      <c r="DLZ7" s="33"/>
      <c r="DMA7" s="33"/>
      <c r="DMB7" s="33"/>
      <c r="DMC7" s="33"/>
      <c r="DMD7" s="33"/>
      <c r="DME7" s="33"/>
      <c r="DMF7" s="33"/>
      <c r="DMG7" s="33"/>
      <c r="DMH7" s="33"/>
      <c r="DMI7" s="33"/>
      <c r="DMJ7" s="33"/>
      <c r="DMK7" s="33"/>
      <c r="DML7" s="33"/>
      <c r="DMM7" s="33"/>
      <c r="DMN7" s="33"/>
      <c r="DMO7" s="33"/>
      <c r="DMP7" s="33"/>
      <c r="DMQ7" s="33"/>
      <c r="DMR7" s="33"/>
      <c r="DMS7" s="33"/>
      <c r="DMT7" s="33"/>
      <c r="DMU7" s="33"/>
      <c r="DMV7" s="33"/>
      <c r="DMW7" s="33"/>
      <c r="DMX7" s="33"/>
      <c r="DMY7" s="33"/>
      <c r="DMZ7" s="33"/>
      <c r="DNA7" s="33"/>
      <c r="DNB7" s="33"/>
      <c r="DNC7" s="33"/>
      <c r="DND7" s="33"/>
      <c r="DNE7" s="33"/>
      <c r="DNF7" s="33"/>
      <c r="DNG7" s="33"/>
      <c r="DNH7" s="33"/>
      <c r="DNI7" s="33"/>
      <c r="DNJ7" s="33"/>
      <c r="DNK7" s="33"/>
      <c r="DNL7" s="33"/>
      <c r="DNM7" s="33"/>
      <c r="DNN7" s="33"/>
      <c r="DNO7" s="33"/>
      <c r="DNP7" s="33"/>
      <c r="DNQ7" s="33"/>
      <c r="DNR7" s="33"/>
      <c r="DNS7" s="33"/>
      <c r="DNT7" s="33"/>
      <c r="DNU7" s="33"/>
      <c r="DNV7" s="33"/>
      <c r="DNW7" s="33"/>
      <c r="DNX7" s="33"/>
      <c r="DNY7" s="33"/>
      <c r="DNZ7" s="33"/>
      <c r="DOA7" s="33"/>
      <c r="DOB7" s="33"/>
      <c r="DOC7" s="33"/>
      <c r="DOD7" s="33"/>
      <c r="DOE7" s="33"/>
      <c r="DOF7" s="33"/>
      <c r="DOG7" s="33"/>
      <c r="DOH7" s="33"/>
      <c r="DOI7" s="33"/>
      <c r="DOJ7" s="33"/>
      <c r="DOK7" s="33"/>
      <c r="DOL7" s="33"/>
      <c r="DOM7" s="33"/>
      <c r="DON7" s="33"/>
      <c r="DOO7" s="33"/>
      <c r="DOP7" s="33"/>
      <c r="DOQ7" s="33"/>
      <c r="DOR7" s="33"/>
      <c r="DOS7" s="33"/>
      <c r="DOT7" s="33"/>
      <c r="DOU7" s="33"/>
      <c r="DOV7" s="33"/>
      <c r="DOW7" s="33"/>
      <c r="DOX7" s="33"/>
      <c r="DOY7" s="33"/>
      <c r="DOZ7" s="33"/>
      <c r="DPA7" s="33"/>
      <c r="DPB7" s="33"/>
      <c r="DPC7" s="33"/>
      <c r="DPD7" s="33"/>
      <c r="DPE7" s="33"/>
      <c r="DPF7" s="33"/>
      <c r="DPG7" s="33"/>
      <c r="DPH7" s="33"/>
      <c r="DPI7" s="33"/>
      <c r="DPJ7" s="33"/>
      <c r="DPK7" s="33"/>
      <c r="DPL7" s="33"/>
      <c r="DPM7" s="33"/>
      <c r="DPN7" s="33"/>
      <c r="DPO7" s="33"/>
      <c r="DPP7" s="33"/>
      <c r="DPQ7" s="33"/>
      <c r="DPR7" s="33"/>
      <c r="DPS7" s="33"/>
      <c r="DPT7" s="33"/>
      <c r="DPU7" s="33"/>
      <c r="DPV7" s="33"/>
      <c r="DPW7" s="33"/>
      <c r="DPX7" s="33"/>
      <c r="DPY7" s="33"/>
      <c r="DPZ7" s="33"/>
      <c r="DQA7" s="33"/>
      <c r="DQB7" s="33"/>
      <c r="DQC7" s="33"/>
      <c r="DQD7" s="33"/>
      <c r="DQE7" s="33"/>
      <c r="DQF7" s="33"/>
      <c r="DQG7" s="33"/>
      <c r="DQH7" s="33"/>
      <c r="DQI7" s="33"/>
      <c r="DQJ7" s="33"/>
      <c r="DQK7" s="33"/>
      <c r="DQL7" s="33"/>
      <c r="DQM7" s="33"/>
      <c r="DQN7" s="33"/>
      <c r="DQO7" s="33"/>
      <c r="DQP7" s="33"/>
      <c r="DQQ7" s="33"/>
      <c r="DQR7" s="33"/>
      <c r="DQS7" s="33"/>
      <c r="DQT7" s="33"/>
      <c r="DQU7" s="33"/>
      <c r="DQV7" s="33"/>
      <c r="DQW7" s="33"/>
      <c r="DQX7" s="33"/>
      <c r="DQY7" s="33"/>
      <c r="DQZ7" s="33"/>
      <c r="DRA7" s="33"/>
      <c r="DRB7" s="33"/>
      <c r="DRC7" s="33"/>
      <c r="DRD7" s="33"/>
      <c r="DRE7" s="33"/>
      <c r="DRF7" s="33"/>
      <c r="DRG7" s="33"/>
      <c r="DRH7" s="33"/>
      <c r="DRI7" s="33"/>
      <c r="DRJ7" s="33"/>
      <c r="DRK7" s="33"/>
      <c r="DRL7" s="33"/>
      <c r="DRM7" s="33"/>
      <c r="DRN7" s="33"/>
      <c r="DRO7" s="33"/>
      <c r="DRP7" s="33"/>
      <c r="DRQ7" s="33"/>
      <c r="DRR7" s="33"/>
      <c r="DRS7" s="33"/>
      <c r="DRT7" s="33"/>
      <c r="DRU7" s="33"/>
      <c r="DRV7" s="33"/>
      <c r="DRW7" s="33"/>
      <c r="DRX7" s="33"/>
      <c r="DRY7" s="33"/>
      <c r="DRZ7" s="33"/>
      <c r="DSA7" s="33"/>
      <c r="DSB7" s="33"/>
      <c r="DSC7" s="33"/>
      <c r="DSD7" s="33"/>
      <c r="DSE7" s="33"/>
      <c r="DSF7" s="33"/>
      <c r="DSG7" s="33"/>
      <c r="DSH7" s="33"/>
      <c r="DSI7" s="33"/>
      <c r="DSJ7" s="33"/>
      <c r="DSK7" s="33"/>
      <c r="DSL7" s="33"/>
      <c r="DSM7" s="33"/>
      <c r="DSN7" s="33"/>
      <c r="DSO7" s="33"/>
      <c r="DSP7" s="33"/>
      <c r="DSQ7" s="33"/>
      <c r="DSR7" s="33"/>
      <c r="DSS7" s="33"/>
      <c r="DST7" s="33"/>
      <c r="DSU7" s="33"/>
      <c r="DSV7" s="33"/>
      <c r="DSW7" s="33"/>
      <c r="DSX7" s="33"/>
      <c r="DSY7" s="33"/>
      <c r="DSZ7" s="33"/>
      <c r="DTA7" s="33"/>
      <c r="DTB7" s="33"/>
      <c r="DTC7" s="33"/>
      <c r="DTD7" s="33"/>
      <c r="DTE7" s="33"/>
      <c r="DTF7" s="33"/>
      <c r="DTG7" s="33"/>
      <c r="DTH7" s="33"/>
      <c r="DTI7" s="33"/>
      <c r="DTJ7" s="33"/>
      <c r="DTK7" s="33"/>
      <c r="DTL7" s="33"/>
      <c r="DTM7" s="33"/>
      <c r="DTN7" s="33"/>
      <c r="DTO7" s="33"/>
      <c r="DTP7" s="33"/>
      <c r="DTQ7" s="33"/>
      <c r="DTR7" s="33"/>
      <c r="DTS7" s="33"/>
      <c r="DTT7" s="33"/>
      <c r="DTU7" s="33"/>
      <c r="DTV7" s="33"/>
      <c r="DTW7" s="33"/>
      <c r="DTX7" s="33"/>
      <c r="DTY7" s="33"/>
      <c r="DTZ7" s="33"/>
      <c r="DUA7" s="33"/>
      <c r="DUB7" s="33"/>
      <c r="DUC7" s="33"/>
      <c r="DUD7" s="33"/>
      <c r="DUE7" s="33"/>
      <c r="DUF7" s="33"/>
      <c r="DUG7" s="33"/>
      <c r="DUH7" s="33"/>
      <c r="DUI7" s="33"/>
      <c r="DUJ7" s="33"/>
      <c r="DUK7" s="33"/>
      <c r="DUL7" s="33"/>
      <c r="DUM7" s="33"/>
      <c r="DUN7" s="33"/>
      <c r="DUO7" s="33"/>
      <c r="DUP7" s="33"/>
      <c r="DUQ7" s="33"/>
      <c r="DUR7" s="33"/>
      <c r="DUS7" s="33"/>
      <c r="DUT7" s="33"/>
      <c r="DUU7" s="33"/>
      <c r="DUV7" s="33"/>
      <c r="DUW7" s="33"/>
      <c r="DUX7" s="33"/>
      <c r="DUY7" s="33"/>
      <c r="DUZ7" s="33"/>
      <c r="DVA7" s="33"/>
      <c r="DVB7" s="33"/>
      <c r="DVC7" s="33"/>
      <c r="DVD7" s="33"/>
      <c r="DVE7" s="33"/>
      <c r="DVF7" s="33"/>
      <c r="DVG7" s="33"/>
      <c r="DVH7" s="33"/>
      <c r="DVI7" s="33"/>
      <c r="DVJ7" s="33"/>
      <c r="DVK7" s="33"/>
      <c r="DVL7" s="33"/>
      <c r="DVM7" s="33"/>
      <c r="DVN7" s="33"/>
      <c r="DVO7" s="33"/>
      <c r="DVP7" s="33"/>
      <c r="DVQ7" s="33"/>
      <c r="DVR7" s="33"/>
      <c r="DVS7" s="33"/>
      <c r="DVT7" s="33"/>
      <c r="DVU7" s="33"/>
      <c r="DVV7" s="33"/>
      <c r="DVW7" s="33"/>
      <c r="DVX7" s="33"/>
      <c r="DVY7" s="33"/>
      <c r="DVZ7" s="33"/>
      <c r="DWA7" s="33"/>
      <c r="DWB7" s="33"/>
      <c r="DWC7" s="33"/>
      <c r="DWD7" s="33"/>
      <c r="DWE7" s="33"/>
      <c r="DWF7" s="33"/>
      <c r="DWG7" s="33"/>
      <c r="DWH7" s="33"/>
      <c r="DWI7" s="33"/>
      <c r="DWJ7" s="33"/>
      <c r="DWK7" s="33"/>
      <c r="DWL7" s="33"/>
      <c r="DWM7" s="33"/>
      <c r="DWN7" s="33"/>
      <c r="DWO7" s="33"/>
      <c r="DWP7" s="33"/>
      <c r="DWQ7" s="33"/>
      <c r="DWR7" s="33"/>
      <c r="DWS7" s="33"/>
      <c r="DWT7" s="33"/>
      <c r="DWU7" s="33"/>
      <c r="DWV7" s="33"/>
      <c r="DWW7" s="33"/>
      <c r="DWX7" s="33"/>
      <c r="DWY7" s="33"/>
      <c r="DWZ7" s="33"/>
      <c r="DXA7" s="33"/>
      <c r="DXB7" s="33"/>
      <c r="DXC7" s="33"/>
      <c r="DXD7" s="33"/>
      <c r="DXE7" s="33"/>
      <c r="DXF7" s="33"/>
      <c r="DXG7" s="33"/>
      <c r="DXH7" s="33"/>
      <c r="DXI7" s="33"/>
      <c r="DXJ7" s="33"/>
      <c r="DXK7" s="33"/>
      <c r="DXL7" s="33"/>
      <c r="DXM7" s="33"/>
      <c r="DXN7" s="33"/>
      <c r="DXO7" s="33"/>
      <c r="DXP7" s="33"/>
      <c r="DXQ7" s="33"/>
      <c r="DXR7" s="33"/>
      <c r="DXS7" s="33"/>
      <c r="DXT7" s="33"/>
      <c r="DXU7" s="33"/>
      <c r="DXV7" s="33"/>
      <c r="DXW7" s="33"/>
      <c r="DXX7" s="33"/>
      <c r="DXY7" s="33"/>
      <c r="DXZ7" s="33"/>
      <c r="DYA7" s="33"/>
      <c r="DYB7" s="33"/>
      <c r="DYC7" s="33"/>
      <c r="DYD7" s="33"/>
      <c r="DYE7" s="33"/>
      <c r="DYF7" s="33"/>
      <c r="DYG7" s="33"/>
      <c r="DYH7" s="33"/>
      <c r="DYI7" s="33"/>
      <c r="DYJ7" s="33"/>
      <c r="DYK7" s="33"/>
      <c r="DYL7" s="33"/>
      <c r="DYM7" s="33"/>
      <c r="DYN7" s="33"/>
      <c r="DYO7" s="33"/>
      <c r="DYP7" s="33"/>
      <c r="DYQ7" s="33"/>
      <c r="DYR7" s="33"/>
      <c r="DYS7" s="33"/>
      <c r="DYT7" s="33"/>
      <c r="DYU7" s="33"/>
      <c r="DYV7" s="33"/>
      <c r="DYW7" s="33"/>
      <c r="DYX7" s="33"/>
      <c r="DYY7" s="33"/>
      <c r="DYZ7" s="33"/>
      <c r="DZA7" s="33"/>
      <c r="DZB7" s="33"/>
      <c r="DZC7" s="33"/>
      <c r="DZD7" s="33"/>
      <c r="DZE7" s="33"/>
      <c r="DZF7" s="33"/>
      <c r="DZG7" s="33"/>
      <c r="DZH7" s="33"/>
      <c r="DZI7" s="33"/>
      <c r="DZJ7" s="33"/>
      <c r="DZK7" s="33"/>
      <c r="DZL7" s="33"/>
      <c r="DZM7" s="33"/>
      <c r="DZN7" s="33"/>
      <c r="DZO7" s="33"/>
      <c r="DZP7" s="33"/>
      <c r="DZQ7" s="33"/>
      <c r="DZR7" s="33"/>
      <c r="DZS7" s="33"/>
      <c r="DZT7" s="33"/>
      <c r="DZU7" s="33"/>
      <c r="DZV7" s="33"/>
      <c r="DZW7" s="33"/>
      <c r="DZX7" s="33"/>
      <c r="DZY7" s="33"/>
      <c r="DZZ7" s="33"/>
      <c r="EAA7" s="33"/>
      <c r="EAB7" s="33"/>
      <c r="EAC7" s="33"/>
      <c r="EAD7" s="33"/>
      <c r="EAE7" s="33"/>
      <c r="EAF7" s="33"/>
      <c r="EAG7" s="33"/>
      <c r="EAH7" s="33"/>
      <c r="EAI7" s="33"/>
      <c r="EAJ7" s="33"/>
      <c r="EAK7" s="33"/>
      <c r="EAL7" s="33"/>
      <c r="EAM7" s="33"/>
      <c r="EAN7" s="33"/>
      <c r="EAO7" s="33"/>
      <c r="EAP7" s="33"/>
      <c r="EAQ7" s="33"/>
      <c r="EAR7" s="33"/>
      <c r="EAS7" s="33"/>
      <c r="EAT7" s="33"/>
      <c r="EAU7" s="33"/>
      <c r="EAV7" s="33"/>
      <c r="EAW7" s="33"/>
      <c r="EAX7" s="33"/>
      <c r="EAY7" s="33"/>
      <c r="EAZ7" s="33"/>
      <c r="EBA7" s="33"/>
      <c r="EBB7" s="33"/>
      <c r="EBC7" s="33"/>
      <c r="EBD7" s="33"/>
      <c r="EBE7" s="33"/>
      <c r="EBF7" s="33"/>
      <c r="EBG7" s="33"/>
      <c r="EBH7" s="33"/>
      <c r="EBI7" s="33"/>
      <c r="EBJ7" s="33"/>
      <c r="EBK7" s="33"/>
      <c r="EBL7" s="33"/>
      <c r="EBM7" s="33"/>
      <c r="EBN7" s="33"/>
      <c r="EBO7" s="33"/>
      <c r="EBP7" s="33"/>
      <c r="EBQ7" s="33"/>
      <c r="EBR7" s="33"/>
      <c r="EBS7" s="33"/>
      <c r="EBT7" s="33"/>
      <c r="EBU7" s="33"/>
      <c r="EBV7" s="33"/>
      <c r="EBW7" s="33"/>
      <c r="EBX7" s="33"/>
      <c r="EBY7" s="33"/>
      <c r="EBZ7" s="33"/>
      <c r="ECA7" s="33"/>
      <c r="ECB7" s="33"/>
      <c r="ECC7" s="33"/>
      <c r="ECD7" s="33"/>
      <c r="ECE7" s="33"/>
      <c r="ECF7" s="33"/>
      <c r="ECG7" s="33"/>
      <c r="ECH7" s="33"/>
      <c r="ECI7" s="33"/>
      <c r="ECJ7" s="33"/>
      <c r="ECK7" s="33"/>
      <c r="ECL7" s="33"/>
      <c r="ECM7" s="33"/>
      <c r="ECN7" s="33"/>
      <c r="ECO7" s="33"/>
      <c r="ECP7" s="33"/>
      <c r="ECQ7" s="33"/>
      <c r="ECR7" s="33"/>
      <c r="ECS7" s="33"/>
      <c r="ECT7" s="33"/>
      <c r="ECU7" s="33"/>
      <c r="ECV7" s="33"/>
      <c r="ECW7" s="33"/>
      <c r="ECX7" s="33"/>
      <c r="ECY7" s="33"/>
      <c r="ECZ7" s="33"/>
      <c r="EDA7" s="33"/>
      <c r="EDB7" s="33"/>
      <c r="EDC7" s="33"/>
      <c r="EDD7" s="33"/>
      <c r="EDE7" s="33"/>
      <c r="EDF7" s="33"/>
      <c r="EDG7" s="33"/>
      <c r="EDH7" s="33"/>
      <c r="EDI7" s="33"/>
      <c r="EDJ7" s="33"/>
      <c r="EDK7" s="33"/>
      <c r="EDL7" s="33"/>
      <c r="EDM7" s="33"/>
      <c r="EDN7" s="33"/>
      <c r="EDO7" s="33"/>
      <c r="EDP7" s="33"/>
      <c r="EDQ7" s="33"/>
      <c r="EDR7" s="33"/>
      <c r="EDS7" s="33"/>
      <c r="EDT7" s="33"/>
      <c r="EDU7" s="33"/>
      <c r="EDV7" s="33"/>
      <c r="EDW7" s="33"/>
      <c r="EDX7" s="33"/>
      <c r="EDY7" s="33"/>
      <c r="EDZ7" s="33"/>
      <c r="EEA7" s="33"/>
      <c r="EEB7" s="33"/>
      <c r="EEC7" s="33"/>
      <c r="EED7" s="33"/>
      <c r="EEE7" s="33"/>
      <c r="EEF7" s="33"/>
      <c r="EEG7" s="33"/>
      <c r="EEH7" s="33"/>
      <c r="EEI7" s="33"/>
      <c r="EEJ7" s="33"/>
      <c r="EEK7" s="33"/>
      <c r="EEL7" s="33"/>
      <c r="EEM7" s="33"/>
      <c r="EEN7" s="33"/>
      <c r="EEO7" s="33"/>
      <c r="EEP7" s="33"/>
      <c r="EEQ7" s="33"/>
      <c r="EER7" s="33"/>
      <c r="EES7" s="33"/>
      <c r="EET7" s="33"/>
      <c r="EEU7" s="33"/>
      <c r="EEV7" s="33"/>
      <c r="EEW7" s="33"/>
      <c r="EEX7" s="33"/>
      <c r="EEY7" s="33"/>
      <c r="EEZ7" s="33"/>
      <c r="EFA7" s="33"/>
      <c r="EFB7" s="33"/>
      <c r="EFC7" s="33"/>
      <c r="EFD7" s="33"/>
      <c r="EFE7" s="33"/>
      <c r="EFF7" s="33"/>
      <c r="EFG7" s="33"/>
      <c r="EFH7" s="33"/>
      <c r="EFI7" s="33"/>
      <c r="EFJ7" s="33"/>
      <c r="EFK7" s="33"/>
      <c r="EFL7" s="33"/>
      <c r="EFM7" s="33"/>
      <c r="EFN7" s="33"/>
      <c r="EFO7" s="33"/>
      <c r="EFP7" s="33"/>
      <c r="EFQ7" s="33"/>
      <c r="EFR7" s="33"/>
      <c r="EFS7" s="33"/>
      <c r="EFT7" s="33"/>
      <c r="EFU7" s="33"/>
      <c r="EFV7" s="33"/>
      <c r="EFW7" s="33"/>
      <c r="EFX7" s="33"/>
      <c r="EFY7" s="33"/>
      <c r="EFZ7" s="33"/>
      <c r="EGA7" s="33"/>
      <c r="EGB7" s="33"/>
      <c r="EGC7" s="33"/>
      <c r="EGD7" s="33"/>
      <c r="EGE7" s="33"/>
      <c r="EGF7" s="33"/>
      <c r="EGG7" s="33"/>
      <c r="EGH7" s="33"/>
      <c r="EGI7" s="33"/>
      <c r="EGJ7" s="33"/>
      <c r="EGK7" s="33"/>
      <c r="EGL7" s="33"/>
      <c r="EGM7" s="33"/>
      <c r="EGN7" s="33"/>
      <c r="EGO7" s="33"/>
      <c r="EGP7" s="33"/>
      <c r="EGQ7" s="33"/>
      <c r="EGR7" s="33"/>
      <c r="EGS7" s="33"/>
      <c r="EGT7" s="33"/>
      <c r="EGU7" s="33"/>
      <c r="EGV7" s="33"/>
      <c r="EGW7" s="33"/>
      <c r="EGX7" s="33"/>
      <c r="EGY7" s="33"/>
      <c r="EGZ7" s="33"/>
      <c r="EHA7" s="33"/>
      <c r="EHB7" s="33"/>
      <c r="EHC7" s="33"/>
      <c r="EHD7" s="33"/>
      <c r="EHE7" s="33"/>
      <c r="EHF7" s="33"/>
      <c r="EHG7" s="33"/>
      <c r="EHH7" s="33"/>
      <c r="EHI7" s="33"/>
      <c r="EHJ7" s="33"/>
      <c r="EHK7" s="33"/>
      <c r="EHL7" s="33"/>
      <c r="EHM7" s="33"/>
      <c r="EHN7" s="33"/>
      <c r="EHO7" s="33"/>
      <c r="EHP7" s="33"/>
      <c r="EHQ7" s="33"/>
      <c r="EHR7" s="33"/>
      <c r="EHS7" s="33"/>
      <c r="EHT7" s="33"/>
      <c r="EHU7" s="33"/>
      <c r="EHV7" s="33"/>
      <c r="EHW7" s="33"/>
      <c r="EHX7" s="33"/>
      <c r="EHY7" s="33"/>
      <c r="EHZ7" s="33"/>
      <c r="EIA7" s="33"/>
      <c r="EIB7" s="33"/>
      <c r="EIC7" s="33"/>
      <c r="EID7" s="33"/>
      <c r="EIE7" s="33"/>
      <c r="EIF7" s="33"/>
      <c r="EIG7" s="33"/>
      <c r="EIH7" s="33"/>
      <c r="EII7" s="33"/>
      <c r="EIJ7" s="33"/>
      <c r="EIK7" s="33"/>
      <c r="EIL7" s="33"/>
      <c r="EIM7" s="33"/>
      <c r="EIN7" s="33"/>
      <c r="EIO7" s="33"/>
      <c r="EIP7" s="33"/>
      <c r="EIQ7" s="33"/>
      <c r="EIR7" s="33"/>
      <c r="EIS7" s="33"/>
      <c r="EIT7" s="33"/>
      <c r="EIU7" s="33"/>
      <c r="EIV7" s="33"/>
      <c r="EIW7" s="33"/>
      <c r="EIX7" s="33"/>
      <c r="EIY7" s="33"/>
      <c r="EIZ7" s="33"/>
      <c r="EJA7" s="33"/>
      <c r="EJB7" s="33"/>
      <c r="EJC7" s="33"/>
      <c r="EJD7" s="33"/>
      <c r="EJE7" s="33"/>
      <c r="EJF7" s="33"/>
      <c r="EJG7" s="33"/>
      <c r="EJH7" s="33"/>
      <c r="EJI7" s="33"/>
      <c r="EJJ7" s="33"/>
      <c r="EJK7" s="33"/>
      <c r="EJL7" s="33"/>
      <c r="EJM7" s="33"/>
      <c r="EJN7" s="33"/>
      <c r="EJO7" s="33"/>
      <c r="EJP7" s="33"/>
      <c r="EJQ7" s="33"/>
      <c r="EJR7" s="33"/>
      <c r="EJS7" s="33"/>
      <c r="EJT7" s="33"/>
      <c r="EJU7" s="33"/>
      <c r="EJV7" s="33"/>
      <c r="EJW7" s="33"/>
      <c r="EJX7" s="33"/>
      <c r="EJY7" s="33"/>
      <c r="EJZ7" s="33"/>
      <c r="EKA7" s="33"/>
      <c r="EKB7" s="33"/>
      <c r="EKC7" s="33"/>
      <c r="EKD7" s="33"/>
      <c r="EKE7" s="33"/>
      <c r="EKF7" s="33"/>
      <c r="EKG7" s="33"/>
      <c r="EKH7" s="33"/>
      <c r="EKI7" s="33"/>
      <c r="EKJ7" s="33"/>
      <c r="EKK7" s="33"/>
      <c r="EKL7" s="33"/>
      <c r="EKM7" s="33"/>
      <c r="EKN7" s="33"/>
      <c r="EKO7" s="33"/>
      <c r="EKP7" s="33"/>
      <c r="EKQ7" s="33"/>
      <c r="EKR7" s="33"/>
      <c r="EKS7" s="33"/>
      <c r="EKT7" s="33"/>
      <c r="EKU7" s="33"/>
      <c r="EKV7" s="33"/>
      <c r="EKW7" s="33"/>
      <c r="EKX7" s="33"/>
      <c r="EKY7" s="33"/>
      <c r="EKZ7" s="33"/>
      <c r="ELA7" s="33"/>
      <c r="ELB7" s="33"/>
      <c r="ELC7" s="33"/>
      <c r="ELD7" s="33"/>
      <c r="ELE7" s="33"/>
      <c r="ELF7" s="33"/>
      <c r="ELG7" s="33"/>
      <c r="ELH7" s="33"/>
      <c r="ELI7" s="33"/>
      <c r="ELJ7" s="33"/>
      <c r="ELK7" s="33"/>
      <c r="ELL7" s="33"/>
      <c r="ELM7" s="33"/>
      <c r="ELN7" s="33"/>
      <c r="ELO7" s="33"/>
      <c r="ELP7" s="33"/>
      <c r="ELQ7" s="33"/>
      <c r="ELR7" s="33"/>
      <c r="ELS7" s="33"/>
      <c r="ELT7" s="33"/>
      <c r="ELU7" s="33"/>
      <c r="ELV7" s="33"/>
      <c r="ELW7" s="33"/>
      <c r="ELX7" s="33"/>
      <c r="ELY7" s="33"/>
      <c r="ELZ7" s="33"/>
      <c r="EMA7" s="33"/>
      <c r="EMB7" s="33"/>
      <c r="EMC7" s="33"/>
      <c r="EMD7" s="33"/>
      <c r="EME7" s="33"/>
      <c r="EMF7" s="33"/>
      <c r="EMG7" s="33"/>
      <c r="EMH7" s="33"/>
      <c r="EMI7" s="33"/>
      <c r="EMJ7" s="33"/>
      <c r="EMK7" s="33"/>
      <c r="EML7" s="33"/>
      <c r="EMM7" s="33"/>
      <c r="EMN7" s="33"/>
      <c r="EMO7" s="33"/>
      <c r="EMP7" s="33"/>
      <c r="EMQ7" s="33"/>
      <c r="EMR7" s="33"/>
      <c r="EMS7" s="33"/>
      <c r="EMT7" s="33"/>
      <c r="EMU7" s="33"/>
      <c r="EMV7" s="33"/>
      <c r="EMW7" s="33"/>
      <c r="EMX7" s="33"/>
      <c r="EMY7" s="33"/>
      <c r="EMZ7" s="33"/>
      <c r="ENA7" s="33"/>
      <c r="ENB7" s="33"/>
      <c r="ENC7" s="33"/>
      <c r="END7" s="33"/>
      <c r="ENE7" s="33"/>
      <c r="ENF7" s="33"/>
      <c r="ENG7" s="33"/>
      <c r="ENH7" s="33"/>
      <c r="ENI7" s="33"/>
      <c r="ENJ7" s="33"/>
      <c r="ENK7" s="33"/>
      <c r="ENL7" s="33"/>
      <c r="ENM7" s="33"/>
      <c r="ENN7" s="33"/>
      <c r="ENO7" s="33"/>
      <c r="ENP7" s="33"/>
      <c r="ENQ7" s="33"/>
      <c r="ENR7" s="33"/>
      <c r="ENS7" s="33"/>
      <c r="ENT7" s="33"/>
      <c r="ENU7" s="33"/>
      <c r="ENV7" s="33"/>
      <c r="ENW7" s="33"/>
      <c r="ENX7" s="33"/>
      <c r="ENY7" s="33"/>
      <c r="ENZ7" s="33"/>
      <c r="EOA7" s="33"/>
      <c r="EOB7" s="33"/>
      <c r="EOC7" s="33"/>
      <c r="EOD7" s="33"/>
      <c r="EOE7" s="33"/>
      <c r="EOF7" s="33"/>
      <c r="EOG7" s="33"/>
      <c r="EOH7" s="33"/>
      <c r="EOI7" s="33"/>
      <c r="EOJ7" s="33"/>
      <c r="EOK7" s="33"/>
      <c r="EOL7" s="33"/>
      <c r="EOM7" s="33"/>
      <c r="EON7" s="33"/>
      <c r="EOO7" s="33"/>
      <c r="EOP7" s="33"/>
      <c r="EOQ7" s="33"/>
      <c r="EOR7" s="33"/>
      <c r="EOS7" s="33"/>
      <c r="EOT7" s="33"/>
      <c r="EOU7" s="33"/>
      <c r="EOV7" s="33"/>
      <c r="EOW7" s="33"/>
      <c r="EOX7" s="33"/>
      <c r="EOY7" s="33"/>
      <c r="EOZ7" s="33"/>
      <c r="EPA7" s="33"/>
      <c r="EPB7" s="33"/>
      <c r="EPC7" s="33"/>
      <c r="EPD7" s="33"/>
      <c r="EPE7" s="33"/>
      <c r="EPF7" s="33"/>
      <c r="EPG7" s="33"/>
      <c r="EPH7" s="33"/>
      <c r="EPI7" s="33"/>
      <c r="EPJ7" s="33"/>
      <c r="EPK7" s="33"/>
      <c r="EPL7" s="33"/>
      <c r="EPM7" s="33"/>
      <c r="EPN7" s="33"/>
      <c r="EPO7" s="33"/>
      <c r="EPP7" s="33"/>
      <c r="EPQ7" s="33"/>
      <c r="EPR7" s="33"/>
      <c r="EPS7" s="33"/>
      <c r="EPT7" s="33"/>
      <c r="EPU7" s="33"/>
      <c r="EPV7" s="33"/>
      <c r="EPW7" s="33"/>
      <c r="EPX7" s="33"/>
      <c r="EPY7" s="33"/>
      <c r="EPZ7" s="33"/>
      <c r="EQA7" s="33"/>
      <c r="EQB7" s="33"/>
      <c r="EQC7" s="33"/>
      <c r="EQD7" s="33"/>
      <c r="EQE7" s="33"/>
      <c r="EQF7" s="33"/>
      <c r="EQG7" s="33"/>
      <c r="EQH7" s="33"/>
      <c r="EQI7" s="33"/>
      <c r="EQJ7" s="33"/>
      <c r="EQK7" s="33"/>
      <c r="EQL7" s="33"/>
      <c r="EQM7" s="33"/>
      <c r="EQN7" s="33"/>
      <c r="EQO7" s="33"/>
      <c r="EQP7" s="33"/>
      <c r="EQQ7" s="33"/>
      <c r="EQR7" s="33"/>
      <c r="EQS7" s="33"/>
      <c r="EQT7" s="33"/>
      <c r="EQU7" s="33"/>
      <c r="EQV7" s="33"/>
      <c r="EQW7" s="33"/>
      <c r="EQX7" s="33"/>
      <c r="EQY7" s="33"/>
      <c r="EQZ7" s="33"/>
      <c r="ERA7" s="33"/>
      <c r="ERB7" s="33"/>
      <c r="ERC7" s="33"/>
      <c r="ERD7" s="33"/>
      <c r="ERE7" s="33"/>
      <c r="ERF7" s="33"/>
      <c r="ERG7" s="33"/>
      <c r="ERH7" s="33"/>
      <c r="ERI7" s="33"/>
      <c r="ERJ7" s="33"/>
      <c r="ERK7" s="33"/>
      <c r="ERL7" s="33"/>
      <c r="ERM7" s="33"/>
      <c r="ERN7" s="33"/>
      <c r="ERO7" s="33"/>
      <c r="ERP7" s="33"/>
      <c r="ERQ7" s="33"/>
      <c r="ERR7" s="33"/>
      <c r="ERS7" s="33"/>
      <c r="ERT7" s="33"/>
      <c r="ERU7" s="33"/>
      <c r="ERV7" s="33"/>
      <c r="ERW7" s="33"/>
      <c r="ERX7" s="33"/>
      <c r="ERY7" s="33"/>
      <c r="ERZ7" s="33"/>
      <c r="ESA7" s="33"/>
      <c r="ESB7" s="33"/>
      <c r="ESC7" s="33"/>
      <c r="ESD7" s="33"/>
      <c r="ESE7" s="33"/>
      <c r="ESF7" s="33"/>
      <c r="ESG7" s="33"/>
      <c r="ESH7" s="33"/>
      <c r="ESI7" s="33"/>
      <c r="ESJ7" s="33"/>
      <c r="ESK7" s="33"/>
      <c r="ESL7" s="33"/>
      <c r="ESM7" s="33"/>
      <c r="ESN7" s="33"/>
      <c r="ESO7" s="33"/>
      <c r="ESP7" s="33"/>
      <c r="ESQ7" s="33"/>
      <c r="ESR7" s="33"/>
      <c r="ESS7" s="33"/>
      <c r="EST7" s="33"/>
      <c r="ESU7" s="33"/>
      <c r="ESV7" s="33"/>
      <c r="ESW7" s="33"/>
      <c r="ESX7" s="33"/>
      <c r="ESY7" s="33"/>
      <c r="ESZ7" s="33"/>
      <c r="ETA7" s="33"/>
      <c r="ETB7" s="33"/>
      <c r="ETC7" s="33"/>
      <c r="ETD7" s="33"/>
      <c r="ETE7" s="33"/>
      <c r="ETF7" s="33"/>
      <c r="ETG7" s="33"/>
      <c r="ETH7" s="33"/>
      <c r="ETI7" s="33"/>
      <c r="ETJ7" s="33"/>
      <c r="ETK7" s="33"/>
      <c r="ETL7" s="33"/>
      <c r="ETM7" s="33"/>
      <c r="ETN7" s="33"/>
      <c r="ETO7" s="33"/>
      <c r="ETP7" s="33"/>
      <c r="ETQ7" s="33"/>
      <c r="ETR7" s="33"/>
      <c r="ETS7" s="33"/>
      <c r="ETT7" s="33"/>
      <c r="ETU7" s="33"/>
      <c r="ETV7" s="33"/>
      <c r="ETW7" s="33"/>
      <c r="ETX7" s="33"/>
      <c r="ETY7" s="33"/>
      <c r="ETZ7" s="33"/>
      <c r="EUA7" s="33"/>
      <c r="EUB7" s="33"/>
      <c r="EUC7" s="33"/>
      <c r="EUD7" s="33"/>
      <c r="EUE7" s="33"/>
      <c r="EUF7" s="33"/>
      <c r="EUG7" s="33"/>
      <c r="EUH7" s="33"/>
      <c r="EUI7" s="33"/>
      <c r="EUJ7" s="33"/>
      <c r="EUK7" s="33"/>
      <c r="EUL7" s="33"/>
      <c r="EUM7" s="33"/>
      <c r="EUN7" s="33"/>
      <c r="EUO7" s="33"/>
      <c r="EUP7" s="33"/>
      <c r="EUQ7" s="33"/>
      <c r="EUR7" s="33"/>
      <c r="EUS7" s="33"/>
      <c r="EUT7" s="33"/>
      <c r="EUU7" s="33"/>
      <c r="EUV7" s="33"/>
      <c r="EUW7" s="33"/>
      <c r="EUX7" s="33"/>
      <c r="EUY7" s="33"/>
      <c r="EUZ7" s="33"/>
      <c r="EVA7" s="33"/>
      <c r="EVB7" s="33"/>
      <c r="EVC7" s="33"/>
      <c r="EVD7" s="33"/>
      <c r="EVE7" s="33"/>
      <c r="EVF7" s="33"/>
      <c r="EVG7" s="33"/>
      <c r="EVH7" s="33"/>
      <c r="EVI7" s="33"/>
      <c r="EVJ7" s="33"/>
      <c r="EVK7" s="33"/>
      <c r="EVL7" s="33"/>
      <c r="EVM7" s="33"/>
      <c r="EVN7" s="33"/>
      <c r="EVO7" s="33"/>
      <c r="EVP7" s="33"/>
      <c r="EVQ7" s="33"/>
      <c r="EVR7" s="33"/>
      <c r="EVS7" s="33"/>
      <c r="EVT7" s="33"/>
      <c r="EVU7" s="33"/>
      <c r="EVV7" s="33"/>
      <c r="EVW7" s="33"/>
      <c r="EVX7" s="33"/>
      <c r="EVY7" s="33"/>
      <c r="EVZ7" s="33"/>
      <c r="EWA7" s="33"/>
      <c r="EWB7" s="33"/>
      <c r="EWC7" s="33"/>
      <c r="EWD7" s="33"/>
      <c r="EWE7" s="33"/>
      <c r="EWF7" s="33"/>
      <c r="EWG7" s="33"/>
      <c r="EWH7" s="33"/>
      <c r="EWI7" s="33"/>
      <c r="EWJ7" s="33"/>
      <c r="EWK7" s="33"/>
      <c r="EWL7" s="33"/>
      <c r="EWM7" s="33"/>
      <c r="EWN7" s="33"/>
      <c r="EWO7" s="33"/>
      <c r="EWP7" s="33"/>
      <c r="EWQ7" s="33"/>
      <c r="EWR7" s="33"/>
      <c r="EWS7" s="33"/>
      <c r="EWT7" s="33"/>
      <c r="EWU7" s="33"/>
      <c r="EWV7" s="33"/>
      <c r="EWW7" s="33"/>
      <c r="EWX7" s="33"/>
      <c r="EWY7" s="33"/>
      <c r="EWZ7" s="33"/>
      <c r="EXA7" s="33"/>
      <c r="EXB7" s="33"/>
      <c r="EXC7" s="33"/>
      <c r="EXD7" s="33"/>
      <c r="EXE7" s="33"/>
      <c r="EXF7" s="33"/>
      <c r="EXG7" s="33"/>
      <c r="EXH7" s="33"/>
      <c r="EXI7" s="33"/>
      <c r="EXJ7" s="33"/>
      <c r="EXK7" s="33"/>
      <c r="EXL7" s="33"/>
      <c r="EXM7" s="33"/>
      <c r="EXN7" s="33"/>
      <c r="EXO7" s="33"/>
      <c r="EXP7" s="33"/>
      <c r="EXQ7" s="33"/>
      <c r="EXR7" s="33"/>
      <c r="EXS7" s="33"/>
      <c r="EXT7" s="33"/>
      <c r="EXU7" s="33"/>
      <c r="EXV7" s="33"/>
      <c r="EXW7" s="33"/>
      <c r="EXX7" s="33"/>
      <c r="EXY7" s="33"/>
      <c r="EXZ7" s="33"/>
      <c r="EYA7" s="33"/>
      <c r="EYB7" s="33"/>
      <c r="EYC7" s="33"/>
      <c r="EYD7" s="33"/>
      <c r="EYE7" s="33"/>
      <c r="EYF7" s="33"/>
      <c r="EYG7" s="33"/>
      <c r="EYH7" s="33"/>
      <c r="EYI7" s="33"/>
      <c r="EYJ7" s="33"/>
      <c r="EYK7" s="33"/>
      <c r="EYL7" s="33"/>
      <c r="EYM7" s="33"/>
      <c r="EYN7" s="33"/>
      <c r="EYO7" s="33"/>
      <c r="EYP7" s="33"/>
      <c r="EYQ7" s="33"/>
      <c r="EYR7" s="33"/>
      <c r="EYS7" s="33"/>
      <c r="EYT7" s="33"/>
      <c r="EYU7" s="33"/>
      <c r="EYV7" s="33"/>
      <c r="EYW7" s="33"/>
      <c r="EYX7" s="33"/>
      <c r="EYY7" s="33"/>
      <c r="EYZ7" s="33"/>
      <c r="EZA7" s="33"/>
      <c r="EZB7" s="33"/>
      <c r="EZC7" s="33"/>
      <c r="EZD7" s="33"/>
      <c r="EZE7" s="33"/>
      <c r="EZF7" s="33"/>
      <c r="EZG7" s="33"/>
      <c r="EZH7" s="33"/>
      <c r="EZI7" s="33"/>
      <c r="EZJ7" s="33"/>
      <c r="EZK7" s="33"/>
      <c r="EZL7" s="33"/>
      <c r="EZM7" s="33"/>
      <c r="EZN7" s="33"/>
      <c r="EZO7" s="33"/>
      <c r="EZP7" s="33"/>
      <c r="EZQ7" s="33"/>
      <c r="EZR7" s="33"/>
      <c r="EZS7" s="33"/>
      <c r="EZT7" s="33"/>
      <c r="EZU7" s="33"/>
      <c r="EZV7" s="33"/>
      <c r="EZW7" s="33"/>
      <c r="EZX7" s="33"/>
      <c r="EZY7" s="33"/>
      <c r="EZZ7" s="33"/>
      <c r="FAA7" s="33"/>
      <c r="FAB7" s="33"/>
      <c r="FAC7" s="33"/>
      <c r="FAD7" s="33"/>
      <c r="FAE7" s="33"/>
      <c r="FAF7" s="33"/>
      <c r="FAG7" s="33"/>
      <c r="FAH7" s="33"/>
      <c r="FAI7" s="33"/>
      <c r="FAJ7" s="33"/>
      <c r="FAK7" s="33"/>
      <c r="FAL7" s="33"/>
      <c r="FAM7" s="33"/>
      <c r="FAN7" s="33"/>
      <c r="FAO7" s="33"/>
      <c r="FAP7" s="33"/>
      <c r="FAQ7" s="33"/>
      <c r="FAR7" s="33"/>
      <c r="FAS7" s="33"/>
      <c r="FAT7" s="33"/>
      <c r="FAU7" s="33"/>
      <c r="FAV7" s="33"/>
      <c r="FAW7" s="33"/>
      <c r="FAX7" s="33"/>
      <c r="FAY7" s="33"/>
      <c r="FAZ7" s="33"/>
      <c r="FBA7" s="33"/>
      <c r="FBB7" s="33"/>
      <c r="FBC7" s="33"/>
      <c r="FBD7" s="33"/>
      <c r="FBE7" s="33"/>
      <c r="FBF7" s="33"/>
      <c r="FBG7" s="33"/>
      <c r="FBH7" s="33"/>
      <c r="FBI7" s="33"/>
      <c r="FBJ7" s="33"/>
      <c r="FBK7" s="33"/>
      <c r="FBL7" s="33"/>
      <c r="FBM7" s="33"/>
      <c r="FBN7" s="33"/>
      <c r="FBO7" s="33"/>
      <c r="FBP7" s="33"/>
      <c r="FBQ7" s="33"/>
      <c r="FBR7" s="33"/>
      <c r="FBS7" s="33"/>
      <c r="FBT7" s="33"/>
      <c r="FBU7" s="33"/>
      <c r="FBV7" s="33"/>
      <c r="FBW7" s="33"/>
      <c r="FBX7" s="33"/>
      <c r="FBY7" s="33"/>
      <c r="FBZ7" s="33"/>
      <c r="FCA7" s="33"/>
      <c r="FCB7" s="33"/>
      <c r="FCC7" s="33"/>
      <c r="FCD7" s="33"/>
      <c r="FCE7" s="33"/>
      <c r="FCF7" s="33"/>
      <c r="FCG7" s="33"/>
      <c r="FCH7" s="33"/>
      <c r="FCI7" s="33"/>
      <c r="FCJ7" s="33"/>
      <c r="FCK7" s="33"/>
      <c r="FCL7" s="33"/>
      <c r="FCM7" s="33"/>
      <c r="FCN7" s="33"/>
      <c r="FCO7" s="33"/>
      <c r="FCP7" s="33"/>
      <c r="FCQ7" s="33"/>
      <c r="FCR7" s="33"/>
      <c r="FCS7" s="33"/>
      <c r="FCT7" s="33"/>
      <c r="FCU7" s="33"/>
      <c r="FCV7" s="33"/>
      <c r="FCW7" s="33"/>
      <c r="FCX7" s="33"/>
      <c r="FCY7" s="33"/>
      <c r="FCZ7" s="33"/>
      <c r="FDA7" s="33"/>
      <c r="FDB7" s="33"/>
      <c r="FDC7" s="33"/>
      <c r="FDD7" s="33"/>
      <c r="FDE7" s="33"/>
      <c r="FDF7" s="33"/>
      <c r="FDG7" s="33"/>
      <c r="FDH7" s="33"/>
      <c r="FDI7" s="33"/>
      <c r="FDJ7" s="33"/>
      <c r="FDK7" s="33"/>
      <c r="FDL7" s="33"/>
      <c r="FDM7" s="33"/>
      <c r="FDN7" s="33"/>
      <c r="FDO7" s="33"/>
      <c r="FDP7" s="33"/>
      <c r="FDQ7" s="33"/>
      <c r="FDR7" s="33"/>
      <c r="FDS7" s="33"/>
      <c r="FDT7" s="33"/>
      <c r="FDU7" s="33"/>
      <c r="FDV7" s="33"/>
      <c r="FDW7" s="33"/>
      <c r="FDX7" s="33"/>
      <c r="FDY7" s="33"/>
      <c r="FDZ7" s="33"/>
      <c r="FEA7" s="33"/>
      <c r="FEB7" s="33"/>
      <c r="FEC7" s="33"/>
      <c r="FED7" s="33"/>
      <c r="FEE7" s="33"/>
      <c r="FEF7" s="33"/>
      <c r="FEG7" s="33"/>
      <c r="FEH7" s="33"/>
      <c r="FEI7" s="33"/>
      <c r="FEJ7" s="33"/>
      <c r="FEK7" s="33"/>
      <c r="FEL7" s="33"/>
      <c r="FEM7" s="33"/>
      <c r="FEN7" s="33"/>
      <c r="FEO7" s="33"/>
      <c r="FEP7" s="33"/>
      <c r="FEQ7" s="33"/>
      <c r="FER7" s="33"/>
      <c r="FES7" s="33"/>
      <c r="FET7" s="33"/>
      <c r="FEU7" s="33"/>
      <c r="FEV7" s="33"/>
      <c r="FEW7" s="33"/>
      <c r="FEX7" s="33"/>
      <c r="FEY7" s="33"/>
      <c r="FEZ7" s="33"/>
      <c r="FFA7" s="33"/>
      <c r="FFB7" s="33"/>
      <c r="FFC7" s="33"/>
      <c r="FFD7" s="33"/>
      <c r="FFE7" s="33"/>
      <c r="FFF7" s="33"/>
      <c r="FFG7" s="33"/>
      <c r="FFH7" s="33"/>
      <c r="FFI7" s="33"/>
      <c r="FFJ7" s="33"/>
      <c r="FFK7" s="33"/>
      <c r="FFL7" s="33"/>
      <c r="FFM7" s="33"/>
      <c r="FFN7" s="33"/>
      <c r="FFO7" s="33"/>
      <c r="FFP7" s="33"/>
      <c r="FFQ7" s="33"/>
      <c r="FFR7" s="33"/>
      <c r="FFS7" s="33"/>
      <c r="FFT7" s="33"/>
      <c r="FFU7" s="33"/>
      <c r="FFV7" s="33"/>
      <c r="FFW7" s="33"/>
      <c r="FFX7" s="33"/>
      <c r="FFY7" s="33"/>
      <c r="FFZ7" s="33"/>
      <c r="FGA7" s="33"/>
      <c r="FGB7" s="33"/>
      <c r="FGC7" s="33"/>
      <c r="FGD7" s="33"/>
      <c r="FGE7" s="33"/>
      <c r="FGF7" s="33"/>
      <c r="FGG7" s="33"/>
      <c r="FGH7" s="33"/>
      <c r="FGI7" s="33"/>
      <c r="FGJ7" s="33"/>
      <c r="FGK7" s="33"/>
      <c r="FGL7" s="33"/>
      <c r="FGM7" s="33"/>
      <c r="FGN7" s="33"/>
      <c r="FGO7" s="33"/>
      <c r="FGP7" s="33"/>
      <c r="FGQ7" s="33"/>
      <c r="FGR7" s="33"/>
      <c r="FGS7" s="33"/>
      <c r="FGT7" s="33"/>
      <c r="FGU7" s="33"/>
      <c r="FGV7" s="33"/>
      <c r="FGW7" s="33"/>
      <c r="FGX7" s="33"/>
      <c r="FGY7" s="33"/>
      <c r="FGZ7" s="33"/>
      <c r="FHA7" s="33"/>
      <c r="FHB7" s="33"/>
      <c r="FHC7" s="33"/>
      <c r="FHD7" s="33"/>
      <c r="FHE7" s="33"/>
      <c r="FHF7" s="33"/>
      <c r="FHG7" s="33"/>
      <c r="FHH7" s="33"/>
      <c r="FHI7" s="33"/>
      <c r="FHJ7" s="33"/>
      <c r="FHK7" s="33"/>
      <c r="FHL7" s="33"/>
      <c r="FHM7" s="33"/>
      <c r="FHN7" s="33"/>
      <c r="FHO7" s="33"/>
      <c r="FHP7" s="33"/>
      <c r="FHQ7" s="33"/>
      <c r="FHR7" s="33"/>
      <c r="FHS7" s="33"/>
      <c r="FHT7" s="33"/>
      <c r="FHU7" s="33"/>
      <c r="FHV7" s="33"/>
      <c r="FHW7" s="33"/>
      <c r="FHX7" s="33"/>
      <c r="FHY7" s="33"/>
      <c r="FHZ7" s="33"/>
      <c r="FIA7" s="33"/>
      <c r="FIB7" s="33"/>
      <c r="FIC7" s="33"/>
      <c r="FID7" s="33"/>
      <c r="FIE7" s="33"/>
      <c r="FIF7" s="33"/>
      <c r="FIG7" s="33"/>
      <c r="FIH7" s="33"/>
      <c r="FII7" s="33"/>
      <c r="FIJ7" s="33"/>
      <c r="FIK7" s="33"/>
      <c r="FIL7" s="33"/>
      <c r="FIM7" s="33"/>
      <c r="FIN7" s="33"/>
      <c r="FIO7" s="33"/>
      <c r="FIP7" s="33"/>
      <c r="FIQ7" s="33"/>
      <c r="FIR7" s="33"/>
      <c r="FIS7" s="33"/>
      <c r="FIT7" s="33"/>
      <c r="FIU7" s="33"/>
      <c r="FIV7" s="33"/>
      <c r="FIW7" s="33"/>
      <c r="FIX7" s="33"/>
      <c r="FIY7" s="33"/>
      <c r="FIZ7" s="33"/>
      <c r="FJA7" s="33"/>
      <c r="FJB7" s="33"/>
      <c r="FJC7" s="33"/>
      <c r="FJD7" s="33"/>
      <c r="FJE7" s="33"/>
      <c r="FJF7" s="33"/>
      <c r="FJG7" s="33"/>
      <c r="FJH7" s="33"/>
      <c r="FJI7" s="33"/>
      <c r="FJJ7" s="33"/>
      <c r="FJK7" s="33"/>
      <c r="FJL7" s="33"/>
      <c r="FJM7" s="33"/>
      <c r="FJN7" s="33"/>
      <c r="FJO7" s="33"/>
      <c r="FJP7" s="33"/>
      <c r="FJQ7" s="33"/>
      <c r="FJR7" s="33"/>
      <c r="FJS7" s="33"/>
      <c r="FJT7" s="33"/>
      <c r="FJU7" s="33"/>
      <c r="FJV7" s="33"/>
      <c r="FJW7" s="33"/>
      <c r="FJX7" s="33"/>
      <c r="FJY7" s="33"/>
      <c r="FJZ7" s="33"/>
      <c r="FKA7" s="33"/>
      <c r="FKB7" s="33"/>
      <c r="FKC7" s="33"/>
      <c r="FKD7" s="33"/>
      <c r="FKE7" s="33"/>
      <c r="FKF7" s="33"/>
      <c r="FKG7" s="33"/>
      <c r="FKH7" s="33"/>
      <c r="FKI7" s="33"/>
      <c r="FKJ7" s="33"/>
      <c r="FKK7" s="33"/>
      <c r="FKL7" s="33"/>
      <c r="FKM7" s="33"/>
      <c r="FKN7" s="33"/>
      <c r="FKO7" s="33"/>
      <c r="FKP7" s="33"/>
      <c r="FKQ7" s="33"/>
      <c r="FKR7" s="33"/>
      <c r="FKS7" s="33"/>
      <c r="FKT7" s="33"/>
      <c r="FKU7" s="33"/>
      <c r="FKV7" s="33"/>
      <c r="FKW7" s="33"/>
      <c r="FKX7" s="33"/>
      <c r="FKY7" s="33"/>
      <c r="FKZ7" s="33"/>
      <c r="FLA7" s="33"/>
      <c r="FLB7" s="33"/>
      <c r="FLC7" s="33"/>
      <c r="FLD7" s="33"/>
      <c r="FLE7" s="33"/>
      <c r="FLF7" s="33"/>
      <c r="FLG7" s="33"/>
      <c r="FLH7" s="33"/>
      <c r="FLI7" s="33"/>
      <c r="FLJ7" s="33"/>
      <c r="FLK7" s="33"/>
      <c r="FLL7" s="33"/>
      <c r="FLM7" s="33"/>
      <c r="FLN7" s="33"/>
      <c r="FLO7" s="33"/>
      <c r="FLP7" s="33"/>
      <c r="FLQ7" s="33"/>
      <c r="FLR7" s="33"/>
      <c r="FLS7" s="33"/>
      <c r="FLT7" s="33"/>
      <c r="FLU7" s="33"/>
      <c r="FLV7" s="33"/>
      <c r="FLW7" s="33"/>
      <c r="FLX7" s="33"/>
      <c r="FLY7" s="33"/>
      <c r="FLZ7" s="33"/>
      <c r="FMA7" s="33"/>
      <c r="FMB7" s="33"/>
      <c r="FMC7" s="33"/>
      <c r="FMD7" s="33"/>
      <c r="FME7" s="33"/>
      <c r="FMF7" s="33"/>
      <c r="FMG7" s="33"/>
      <c r="FMH7" s="33"/>
      <c r="FMI7" s="33"/>
      <c r="FMJ7" s="33"/>
      <c r="FMK7" s="33"/>
      <c r="FML7" s="33"/>
      <c r="FMM7" s="33"/>
      <c r="FMN7" s="33"/>
      <c r="FMO7" s="33"/>
      <c r="FMP7" s="33"/>
      <c r="FMQ7" s="33"/>
      <c r="FMR7" s="33"/>
      <c r="FMS7" s="33"/>
      <c r="FMT7" s="33"/>
      <c r="FMU7" s="33"/>
      <c r="FMV7" s="33"/>
      <c r="FMW7" s="33"/>
      <c r="FMX7" s="33"/>
      <c r="FMY7" s="33"/>
      <c r="FMZ7" s="33"/>
      <c r="FNA7" s="33"/>
      <c r="FNB7" s="33"/>
      <c r="FNC7" s="33"/>
      <c r="FND7" s="33"/>
      <c r="FNE7" s="33"/>
      <c r="FNF7" s="33"/>
      <c r="FNG7" s="33"/>
      <c r="FNH7" s="33"/>
      <c r="FNI7" s="33"/>
      <c r="FNJ7" s="33"/>
      <c r="FNK7" s="33"/>
      <c r="FNL7" s="33"/>
      <c r="FNM7" s="33"/>
      <c r="FNN7" s="33"/>
      <c r="FNO7" s="33"/>
      <c r="FNP7" s="33"/>
      <c r="FNQ7" s="33"/>
      <c r="FNR7" s="33"/>
      <c r="FNS7" s="33"/>
      <c r="FNT7" s="33"/>
      <c r="FNU7" s="33"/>
      <c r="FNV7" s="33"/>
      <c r="FNW7" s="33"/>
      <c r="FNX7" s="33"/>
      <c r="FNY7" s="33"/>
      <c r="FNZ7" s="33"/>
      <c r="FOA7" s="33"/>
      <c r="FOB7" s="33"/>
      <c r="FOC7" s="33"/>
      <c r="FOD7" s="33"/>
      <c r="FOE7" s="33"/>
      <c r="FOF7" s="33"/>
      <c r="FOG7" s="33"/>
      <c r="FOH7" s="33"/>
      <c r="FOI7" s="33"/>
      <c r="FOJ7" s="33"/>
      <c r="FOK7" s="33"/>
      <c r="FOL7" s="33"/>
      <c r="FOM7" s="33"/>
      <c r="FON7" s="33"/>
      <c r="FOO7" s="33"/>
      <c r="FOP7" s="33"/>
      <c r="FOQ7" s="33"/>
      <c r="FOR7" s="33"/>
      <c r="FOS7" s="33"/>
      <c r="FOT7" s="33"/>
      <c r="FOU7" s="33"/>
      <c r="FOV7" s="33"/>
      <c r="FOW7" s="33"/>
      <c r="FOX7" s="33"/>
      <c r="FOY7" s="33"/>
      <c r="FOZ7" s="33"/>
      <c r="FPA7" s="33"/>
      <c r="FPB7" s="33"/>
      <c r="FPC7" s="33"/>
      <c r="FPD7" s="33"/>
      <c r="FPE7" s="33"/>
      <c r="FPF7" s="33"/>
      <c r="FPG7" s="33"/>
      <c r="FPH7" s="33"/>
      <c r="FPI7" s="33"/>
      <c r="FPJ7" s="33"/>
      <c r="FPK7" s="33"/>
      <c r="FPL7" s="33"/>
      <c r="FPM7" s="33"/>
      <c r="FPN7" s="33"/>
      <c r="FPO7" s="33"/>
      <c r="FPP7" s="33"/>
      <c r="FPQ7" s="33"/>
      <c r="FPR7" s="33"/>
      <c r="FPS7" s="33"/>
      <c r="FPT7" s="33"/>
      <c r="FPU7" s="33"/>
      <c r="FPV7" s="33"/>
      <c r="FPW7" s="33"/>
      <c r="FPX7" s="33"/>
      <c r="FPY7" s="33"/>
      <c r="FPZ7" s="33"/>
      <c r="FQA7" s="33"/>
      <c r="FQB7" s="33"/>
      <c r="FQC7" s="33"/>
      <c r="FQD7" s="33"/>
      <c r="FQE7" s="33"/>
      <c r="FQF7" s="33"/>
      <c r="FQG7" s="33"/>
      <c r="FQH7" s="33"/>
      <c r="FQI7" s="33"/>
      <c r="FQJ7" s="33"/>
      <c r="FQK7" s="33"/>
      <c r="FQL7" s="33"/>
      <c r="FQM7" s="33"/>
      <c r="FQN7" s="33"/>
      <c r="FQO7" s="33"/>
      <c r="FQP7" s="33"/>
      <c r="FQQ7" s="33"/>
      <c r="FQR7" s="33"/>
      <c r="FQS7" s="33"/>
      <c r="FQT7" s="33"/>
      <c r="FQU7" s="33"/>
      <c r="FQV7" s="33"/>
      <c r="FQW7" s="33"/>
      <c r="FQX7" s="33"/>
      <c r="FQY7" s="33"/>
      <c r="FQZ7" s="33"/>
      <c r="FRA7" s="33"/>
      <c r="FRB7" s="33"/>
      <c r="FRC7" s="33"/>
      <c r="FRD7" s="33"/>
      <c r="FRE7" s="33"/>
      <c r="FRF7" s="33"/>
      <c r="FRG7" s="33"/>
      <c r="FRH7" s="33"/>
      <c r="FRI7" s="33"/>
      <c r="FRJ7" s="33"/>
      <c r="FRK7" s="33"/>
      <c r="FRL7" s="33"/>
      <c r="FRM7" s="33"/>
      <c r="FRN7" s="33"/>
      <c r="FRO7" s="33"/>
      <c r="FRP7" s="33"/>
      <c r="FRQ7" s="33"/>
      <c r="FRR7" s="33"/>
      <c r="FRS7" s="33"/>
      <c r="FRT7" s="33"/>
      <c r="FRU7" s="33"/>
      <c r="FRV7" s="33"/>
      <c r="FRW7" s="33"/>
      <c r="FRX7" s="33"/>
      <c r="FRY7" s="33"/>
      <c r="FRZ7" s="33"/>
      <c r="FSA7" s="33"/>
      <c r="FSB7" s="33"/>
      <c r="FSC7" s="33"/>
      <c r="FSD7" s="33"/>
      <c r="FSE7" s="33"/>
      <c r="FSF7" s="33"/>
      <c r="FSG7" s="33"/>
      <c r="FSH7" s="33"/>
      <c r="FSI7" s="33"/>
      <c r="FSJ7" s="33"/>
      <c r="FSK7" s="33"/>
      <c r="FSL7" s="33"/>
      <c r="FSM7" s="33"/>
      <c r="FSN7" s="33"/>
      <c r="FSO7" s="33"/>
      <c r="FSP7" s="33"/>
      <c r="FSQ7" s="33"/>
      <c r="FSR7" s="33"/>
      <c r="FSS7" s="33"/>
      <c r="FST7" s="33"/>
      <c r="FSU7" s="33"/>
      <c r="FSV7" s="33"/>
      <c r="FSW7" s="33"/>
      <c r="FSX7" s="33"/>
      <c r="FSY7" s="33"/>
      <c r="FSZ7" s="33"/>
      <c r="FTA7" s="33"/>
      <c r="FTB7" s="33"/>
      <c r="FTC7" s="33"/>
      <c r="FTD7" s="33"/>
      <c r="FTE7" s="33"/>
      <c r="FTF7" s="33"/>
      <c r="FTG7" s="33"/>
      <c r="FTH7" s="33"/>
      <c r="FTI7" s="33"/>
      <c r="FTJ7" s="33"/>
      <c r="FTK7" s="33"/>
      <c r="FTL7" s="33"/>
      <c r="FTM7" s="33"/>
      <c r="FTN7" s="33"/>
      <c r="FTO7" s="33"/>
      <c r="FTP7" s="33"/>
      <c r="FTQ7" s="33"/>
      <c r="FTR7" s="33"/>
      <c r="FTS7" s="33"/>
      <c r="FTT7" s="33"/>
      <c r="FTU7" s="33"/>
      <c r="FTV7" s="33"/>
      <c r="FTW7" s="33"/>
      <c r="FTX7" s="33"/>
      <c r="FTY7" s="33"/>
      <c r="FTZ7" s="33"/>
      <c r="FUA7" s="33"/>
      <c r="FUB7" s="33"/>
      <c r="FUC7" s="33"/>
      <c r="FUD7" s="33"/>
      <c r="FUE7" s="33"/>
      <c r="FUF7" s="33"/>
      <c r="FUG7" s="33"/>
      <c r="FUH7" s="33"/>
      <c r="FUI7" s="33"/>
      <c r="FUJ7" s="33"/>
      <c r="FUK7" s="33"/>
      <c r="FUL7" s="33"/>
      <c r="FUM7" s="33"/>
      <c r="FUN7" s="33"/>
      <c r="FUO7" s="33"/>
      <c r="FUP7" s="33"/>
      <c r="FUQ7" s="33"/>
      <c r="FUR7" s="33"/>
      <c r="FUS7" s="33"/>
      <c r="FUT7" s="33"/>
      <c r="FUU7" s="33"/>
      <c r="FUV7" s="33"/>
      <c r="FUW7" s="33"/>
      <c r="FUX7" s="33"/>
      <c r="FUY7" s="33"/>
      <c r="FUZ7" s="33"/>
      <c r="FVA7" s="33"/>
      <c r="FVB7" s="33"/>
      <c r="FVC7" s="33"/>
      <c r="FVD7" s="33"/>
      <c r="FVE7" s="33"/>
      <c r="FVF7" s="33"/>
      <c r="FVG7" s="33"/>
      <c r="FVH7" s="33"/>
      <c r="FVI7" s="33"/>
      <c r="FVJ7" s="33"/>
      <c r="FVK7" s="33"/>
      <c r="FVL7" s="33"/>
      <c r="FVM7" s="33"/>
      <c r="FVN7" s="33"/>
      <c r="FVO7" s="33"/>
      <c r="FVP7" s="33"/>
      <c r="FVQ7" s="33"/>
      <c r="FVR7" s="33"/>
      <c r="FVS7" s="33"/>
      <c r="FVT7" s="33"/>
      <c r="FVU7" s="33"/>
      <c r="FVV7" s="33"/>
      <c r="FVW7" s="33"/>
      <c r="FVX7" s="33"/>
      <c r="FVY7" s="33"/>
      <c r="FVZ7" s="33"/>
      <c r="FWA7" s="33"/>
      <c r="FWB7" s="33"/>
      <c r="FWC7" s="33"/>
      <c r="FWD7" s="33"/>
      <c r="FWE7" s="33"/>
      <c r="FWF7" s="33"/>
      <c r="FWG7" s="33"/>
      <c r="FWH7" s="33"/>
      <c r="FWI7" s="33"/>
      <c r="FWJ7" s="33"/>
      <c r="FWK7" s="33"/>
      <c r="FWL7" s="33"/>
      <c r="FWM7" s="33"/>
      <c r="FWN7" s="33"/>
      <c r="FWO7" s="33"/>
      <c r="FWP7" s="33"/>
      <c r="FWQ7" s="33"/>
      <c r="FWR7" s="33"/>
      <c r="FWS7" s="33"/>
      <c r="FWT7" s="33"/>
      <c r="FWU7" s="33"/>
      <c r="FWV7" s="33"/>
      <c r="FWW7" s="33"/>
      <c r="FWX7" s="33"/>
      <c r="FWY7" s="33"/>
      <c r="FWZ7" s="33"/>
      <c r="FXA7" s="33"/>
      <c r="FXB7" s="33"/>
      <c r="FXC7" s="33"/>
      <c r="FXD7" s="33"/>
      <c r="FXE7" s="33"/>
      <c r="FXF7" s="33"/>
      <c r="FXG7" s="33"/>
      <c r="FXH7" s="33"/>
      <c r="FXI7" s="33"/>
      <c r="FXJ7" s="33"/>
      <c r="FXK7" s="33"/>
      <c r="FXL7" s="33"/>
      <c r="FXM7" s="33"/>
      <c r="FXN7" s="33"/>
      <c r="FXO7" s="33"/>
      <c r="FXP7" s="33"/>
      <c r="FXQ7" s="33"/>
      <c r="FXR7" s="33"/>
      <c r="FXS7" s="33"/>
      <c r="FXT7" s="33"/>
      <c r="FXU7" s="33"/>
      <c r="FXV7" s="33"/>
      <c r="FXW7" s="33"/>
      <c r="FXX7" s="33"/>
      <c r="FXY7" s="33"/>
      <c r="FXZ7" s="33"/>
      <c r="FYA7" s="33"/>
      <c r="FYB7" s="33"/>
      <c r="FYC7" s="33"/>
      <c r="FYD7" s="33"/>
      <c r="FYE7" s="33"/>
      <c r="FYF7" s="33"/>
      <c r="FYG7" s="33"/>
      <c r="FYH7" s="33"/>
      <c r="FYI7" s="33"/>
      <c r="FYJ7" s="33"/>
      <c r="FYK7" s="33"/>
      <c r="FYL7" s="33"/>
      <c r="FYM7" s="33"/>
      <c r="FYN7" s="33"/>
      <c r="FYO7" s="33"/>
      <c r="FYP7" s="33"/>
      <c r="FYQ7" s="33"/>
      <c r="FYR7" s="33"/>
      <c r="FYS7" s="33"/>
      <c r="FYT7" s="33"/>
      <c r="FYU7" s="33"/>
      <c r="FYV7" s="33"/>
      <c r="FYW7" s="33"/>
      <c r="FYX7" s="33"/>
      <c r="FYY7" s="33"/>
      <c r="FYZ7" s="33"/>
      <c r="FZA7" s="33"/>
      <c r="FZB7" s="33"/>
      <c r="FZC7" s="33"/>
      <c r="FZD7" s="33"/>
      <c r="FZE7" s="33"/>
      <c r="FZF7" s="33"/>
      <c r="FZG7" s="33"/>
      <c r="FZH7" s="33"/>
      <c r="FZI7" s="33"/>
      <c r="FZJ7" s="33"/>
      <c r="FZK7" s="33"/>
      <c r="FZL7" s="33"/>
      <c r="FZM7" s="33"/>
      <c r="FZN7" s="33"/>
      <c r="FZO7" s="33"/>
      <c r="FZP7" s="33"/>
      <c r="FZQ7" s="33"/>
      <c r="FZR7" s="33"/>
      <c r="FZS7" s="33"/>
      <c r="FZT7" s="33"/>
      <c r="FZU7" s="33"/>
      <c r="FZV7" s="33"/>
      <c r="FZW7" s="33"/>
      <c r="FZX7" s="33"/>
      <c r="FZY7" s="33"/>
      <c r="FZZ7" s="33"/>
      <c r="GAA7" s="33"/>
      <c r="GAB7" s="33"/>
      <c r="GAC7" s="33"/>
      <c r="GAD7" s="33"/>
      <c r="GAE7" s="33"/>
      <c r="GAF7" s="33"/>
      <c r="GAG7" s="33"/>
      <c r="GAH7" s="33"/>
      <c r="GAI7" s="33"/>
      <c r="GAJ7" s="33"/>
      <c r="GAK7" s="33"/>
      <c r="GAL7" s="33"/>
      <c r="GAM7" s="33"/>
      <c r="GAN7" s="33"/>
      <c r="GAO7" s="33"/>
      <c r="GAP7" s="33"/>
      <c r="GAQ7" s="33"/>
      <c r="GAR7" s="33"/>
      <c r="GAS7" s="33"/>
      <c r="GAT7" s="33"/>
      <c r="GAU7" s="33"/>
      <c r="GAV7" s="33"/>
      <c r="GAW7" s="33"/>
      <c r="GAX7" s="33"/>
      <c r="GAY7" s="33"/>
      <c r="GAZ7" s="33"/>
      <c r="GBA7" s="33"/>
      <c r="GBB7" s="33"/>
      <c r="GBC7" s="33"/>
      <c r="GBD7" s="33"/>
      <c r="GBE7" s="33"/>
      <c r="GBF7" s="33"/>
      <c r="GBG7" s="33"/>
      <c r="GBH7" s="33"/>
      <c r="GBI7" s="33"/>
      <c r="GBJ7" s="33"/>
      <c r="GBK7" s="33"/>
      <c r="GBL7" s="33"/>
      <c r="GBM7" s="33"/>
      <c r="GBN7" s="33"/>
      <c r="GBO7" s="33"/>
      <c r="GBP7" s="33"/>
      <c r="GBQ7" s="33"/>
      <c r="GBR7" s="33"/>
      <c r="GBS7" s="33"/>
      <c r="GBT7" s="33"/>
      <c r="GBU7" s="33"/>
      <c r="GBV7" s="33"/>
      <c r="GBW7" s="33"/>
      <c r="GBX7" s="33"/>
      <c r="GBY7" s="33"/>
      <c r="GBZ7" s="33"/>
      <c r="GCA7" s="33"/>
      <c r="GCB7" s="33"/>
      <c r="GCC7" s="33"/>
      <c r="GCD7" s="33"/>
      <c r="GCE7" s="33"/>
      <c r="GCF7" s="33"/>
      <c r="GCG7" s="33"/>
      <c r="GCH7" s="33"/>
      <c r="GCI7" s="33"/>
      <c r="GCJ7" s="33"/>
      <c r="GCK7" s="33"/>
      <c r="GCL7" s="33"/>
      <c r="GCM7" s="33"/>
      <c r="GCN7" s="33"/>
      <c r="GCO7" s="33"/>
      <c r="GCP7" s="33"/>
      <c r="GCQ7" s="33"/>
      <c r="GCR7" s="33"/>
      <c r="GCS7" s="33"/>
      <c r="GCT7" s="33"/>
      <c r="GCU7" s="33"/>
      <c r="GCV7" s="33"/>
      <c r="GCW7" s="33"/>
      <c r="GCX7" s="33"/>
      <c r="GCY7" s="33"/>
      <c r="GCZ7" s="33"/>
      <c r="GDA7" s="33"/>
      <c r="GDB7" s="33"/>
      <c r="GDC7" s="33"/>
      <c r="GDD7" s="33"/>
      <c r="GDE7" s="33"/>
      <c r="GDF7" s="33"/>
      <c r="GDG7" s="33"/>
      <c r="GDH7" s="33"/>
      <c r="GDI7" s="33"/>
      <c r="GDJ7" s="33"/>
      <c r="GDK7" s="33"/>
      <c r="GDL7" s="33"/>
      <c r="GDM7" s="33"/>
      <c r="GDN7" s="33"/>
      <c r="GDO7" s="33"/>
      <c r="GDP7" s="33"/>
      <c r="GDQ7" s="33"/>
      <c r="GDR7" s="33"/>
      <c r="GDS7" s="33"/>
      <c r="GDT7" s="33"/>
      <c r="GDU7" s="33"/>
      <c r="GDV7" s="33"/>
      <c r="GDW7" s="33"/>
      <c r="GDX7" s="33"/>
      <c r="GDY7" s="33"/>
      <c r="GDZ7" s="33"/>
      <c r="GEA7" s="33"/>
      <c r="GEB7" s="33"/>
      <c r="GEC7" s="33"/>
      <c r="GED7" s="33"/>
      <c r="GEE7" s="33"/>
      <c r="GEF7" s="33"/>
      <c r="GEG7" s="33"/>
      <c r="GEH7" s="33"/>
      <c r="GEI7" s="33"/>
      <c r="GEJ7" s="33"/>
      <c r="GEK7" s="33"/>
      <c r="GEL7" s="33"/>
      <c r="GEM7" s="33"/>
      <c r="GEN7" s="33"/>
      <c r="GEO7" s="33"/>
      <c r="GEP7" s="33"/>
      <c r="GEQ7" s="33"/>
      <c r="GER7" s="33"/>
      <c r="GES7" s="33"/>
      <c r="GET7" s="33"/>
      <c r="GEU7" s="33"/>
      <c r="GEV7" s="33"/>
      <c r="GEW7" s="33"/>
      <c r="GEX7" s="33"/>
      <c r="GEY7" s="33"/>
      <c r="GEZ7" s="33"/>
      <c r="GFA7" s="33"/>
      <c r="GFB7" s="33"/>
      <c r="GFC7" s="33"/>
      <c r="GFD7" s="33"/>
      <c r="GFE7" s="33"/>
      <c r="GFF7" s="33"/>
      <c r="GFG7" s="33"/>
      <c r="GFH7" s="33"/>
      <c r="GFI7" s="33"/>
      <c r="GFJ7" s="33"/>
      <c r="GFK7" s="33"/>
      <c r="GFL7" s="33"/>
      <c r="GFM7" s="33"/>
      <c r="GFN7" s="33"/>
      <c r="GFO7" s="33"/>
      <c r="GFP7" s="33"/>
      <c r="GFQ7" s="33"/>
      <c r="GFR7" s="33"/>
      <c r="GFS7" s="33"/>
      <c r="GFT7" s="33"/>
      <c r="GFU7" s="33"/>
      <c r="GFV7" s="33"/>
      <c r="GFW7" s="33"/>
      <c r="GFX7" s="33"/>
      <c r="GFY7" s="33"/>
      <c r="GFZ7" s="33"/>
      <c r="GGA7" s="33"/>
      <c r="GGB7" s="33"/>
      <c r="GGC7" s="33"/>
      <c r="GGD7" s="33"/>
      <c r="GGE7" s="33"/>
      <c r="GGF7" s="33"/>
      <c r="GGG7" s="33"/>
      <c r="GGH7" s="33"/>
      <c r="GGI7" s="33"/>
      <c r="GGJ7" s="33"/>
      <c r="GGK7" s="33"/>
      <c r="GGL7" s="33"/>
      <c r="GGM7" s="33"/>
      <c r="GGN7" s="33"/>
      <c r="GGO7" s="33"/>
      <c r="GGP7" s="33"/>
      <c r="GGQ7" s="33"/>
      <c r="GGR7" s="33"/>
      <c r="GGS7" s="33"/>
      <c r="GGT7" s="33"/>
      <c r="GGU7" s="33"/>
      <c r="GGV7" s="33"/>
      <c r="GGW7" s="33"/>
      <c r="GGX7" s="33"/>
      <c r="GGY7" s="33"/>
      <c r="GGZ7" s="33"/>
      <c r="GHA7" s="33"/>
      <c r="GHB7" s="33"/>
      <c r="GHC7" s="33"/>
      <c r="GHD7" s="33"/>
      <c r="GHE7" s="33"/>
      <c r="GHF7" s="33"/>
      <c r="GHG7" s="33"/>
      <c r="GHH7" s="33"/>
      <c r="GHI7" s="33"/>
      <c r="GHJ7" s="33"/>
      <c r="GHK7" s="33"/>
      <c r="GHL7" s="33"/>
      <c r="GHM7" s="33"/>
      <c r="GHN7" s="33"/>
      <c r="GHO7" s="33"/>
      <c r="GHP7" s="33"/>
      <c r="GHQ7" s="33"/>
      <c r="GHR7" s="33"/>
      <c r="GHS7" s="33"/>
      <c r="GHT7" s="33"/>
      <c r="GHU7" s="33"/>
      <c r="GHV7" s="33"/>
      <c r="GHW7" s="33"/>
      <c r="GHX7" s="33"/>
      <c r="GHY7" s="33"/>
      <c r="GHZ7" s="33"/>
      <c r="GIA7" s="33"/>
      <c r="GIB7" s="33"/>
      <c r="GIC7" s="33"/>
      <c r="GID7" s="33"/>
      <c r="GIE7" s="33"/>
      <c r="GIF7" s="33"/>
      <c r="GIG7" s="33"/>
      <c r="GIH7" s="33"/>
      <c r="GII7" s="33"/>
      <c r="GIJ7" s="33"/>
      <c r="GIK7" s="33"/>
      <c r="GIL7" s="33"/>
      <c r="GIM7" s="33"/>
      <c r="GIN7" s="33"/>
      <c r="GIO7" s="33"/>
      <c r="GIP7" s="33"/>
      <c r="GIQ7" s="33"/>
      <c r="GIR7" s="33"/>
      <c r="GIS7" s="33"/>
      <c r="GIT7" s="33"/>
      <c r="GIU7" s="33"/>
      <c r="GIV7" s="33"/>
      <c r="GIW7" s="33"/>
      <c r="GIX7" s="33"/>
      <c r="GIY7" s="33"/>
      <c r="GIZ7" s="33"/>
      <c r="GJA7" s="33"/>
      <c r="GJB7" s="33"/>
      <c r="GJC7" s="33"/>
      <c r="GJD7" s="33"/>
      <c r="GJE7" s="33"/>
      <c r="GJF7" s="33"/>
      <c r="GJG7" s="33"/>
      <c r="GJH7" s="33"/>
      <c r="GJI7" s="33"/>
      <c r="GJJ7" s="33"/>
      <c r="GJK7" s="33"/>
      <c r="GJL7" s="33"/>
      <c r="GJM7" s="33"/>
      <c r="GJN7" s="33"/>
      <c r="GJO7" s="33"/>
      <c r="GJP7" s="33"/>
      <c r="GJQ7" s="33"/>
      <c r="GJR7" s="33"/>
      <c r="GJS7" s="33"/>
      <c r="GJT7" s="33"/>
      <c r="GJU7" s="33"/>
      <c r="GJV7" s="33"/>
      <c r="GJW7" s="33"/>
      <c r="GJX7" s="33"/>
      <c r="GJY7" s="33"/>
      <c r="GJZ7" s="33"/>
      <c r="GKA7" s="33"/>
      <c r="GKB7" s="33"/>
      <c r="GKC7" s="33"/>
      <c r="GKD7" s="33"/>
      <c r="GKE7" s="33"/>
      <c r="GKF7" s="33"/>
      <c r="GKG7" s="33"/>
      <c r="GKH7" s="33"/>
      <c r="GKI7" s="33"/>
      <c r="GKJ7" s="33"/>
      <c r="GKK7" s="33"/>
      <c r="GKL7" s="33"/>
      <c r="GKM7" s="33"/>
      <c r="GKN7" s="33"/>
      <c r="GKO7" s="33"/>
      <c r="GKP7" s="33"/>
      <c r="GKQ7" s="33"/>
      <c r="GKR7" s="33"/>
      <c r="GKS7" s="33"/>
      <c r="GKT7" s="33"/>
      <c r="GKU7" s="33"/>
      <c r="GKV7" s="33"/>
      <c r="GKW7" s="33"/>
      <c r="GKX7" s="33"/>
      <c r="GKY7" s="33"/>
      <c r="GKZ7" s="33"/>
      <c r="GLA7" s="33"/>
      <c r="GLB7" s="33"/>
      <c r="GLC7" s="33"/>
      <c r="GLD7" s="33"/>
      <c r="GLE7" s="33"/>
      <c r="GLF7" s="33"/>
      <c r="GLG7" s="33"/>
      <c r="GLH7" s="33"/>
      <c r="GLI7" s="33"/>
      <c r="GLJ7" s="33"/>
      <c r="GLK7" s="33"/>
      <c r="GLL7" s="33"/>
      <c r="GLM7" s="33"/>
      <c r="GLN7" s="33"/>
      <c r="GLO7" s="33"/>
      <c r="GLP7" s="33"/>
      <c r="GLQ7" s="33"/>
      <c r="GLR7" s="33"/>
      <c r="GLS7" s="33"/>
      <c r="GLT7" s="33"/>
      <c r="GLU7" s="33"/>
      <c r="GLV7" s="33"/>
      <c r="GLW7" s="33"/>
      <c r="GLX7" s="33"/>
      <c r="GLY7" s="33"/>
      <c r="GLZ7" s="33"/>
      <c r="GMA7" s="33"/>
      <c r="GMB7" s="33"/>
      <c r="GMC7" s="33"/>
      <c r="GMD7" s="33"/>
      <c r="GME7" s="33"/>
      <c r="GMF7" s="33"/>
      <c r="GMG7" s="33"/>
      <c r="GMH7" s="33"/>
      <c r="GMI7" s="33"/>
      <c r="GMJ7" s="33"/>
      <c r="GMK7" s="33"/>
      <c r="GML7" s="33"/>
      <c r="GMM7" s="33"/>
      <c r="GMN7" s="33"/>
      <c r="GMO7" s="33"/>
      <c r="GMP7" s="33"/>
      <c r="GMQ7" s="33"/>
      <c r="GMR7" s="33"/>
      <c r="GMS7" s="33"/>
      <c r="GMT7" s="33"/>
      <c r="GMU7" s="33"/>
      <c r="GMV7" s="33"/>
      <c r="GMW7" s="33"/>
      <c r="GMX7" s="33"/>
      <c r="GMY7" s="33"/>
      <c r="GMZ7" s="33"/>
      <c r="GNA7" s="33"/>
      <c r="GNB7" s="33"/>
      <c r="GNC7" s="33"/>
      <c r="GND7" s="33"/>
      <c r="GNE7" s="33"/>
      <c r="GNF7" s="33"/>
      <c r="GNG7" s="33"/>
      <c r="GNH7" s="33"/>
      <c r="GNI7" s="33"/>
      <c r="GNJ7" s="33"/>
      <c r="GNK7" s="33"/>
      <c r="GNL7" s="33"/>
      <c r="GNM7" s="33"/>
      <c r="GNN7" s="33"/>
      <c r="GNO7" s="33"/>
      <c r="GNP7" s="33"/>
      <c r="GNQ7" s="33"/>
      <c r="GNR7" s="33"/>
      <c r="GNS7" s="33"/>
      <c r="GNT7" s="33"/>
      <c r="GNU7" s="33"/>
      <c r="GNV7" s="33"/>
      <c r="GNW7" s="33"/>
      <c r="GNX7" s="33"/>
      <c r="GNY7" s="33"/>
      <c r="GNZ7" s="33"/>
      <c r="GOA7" s="33"/>
      <c r="GOB7" s="33"/>
      <c r="GOC7" s="33"/>
      <c r="GOD7" s="33"/>
      <c r="GOE7" s="33"/>
      <c r="GOF7" s="33"/>
      <c r="GOG7" s="33"/>
      <c r="GOH7" s="33"/>
      <c r="GOI7" s="33"/>
      <c r="GOJ7" s="33"/>
      <c r="GOK7" s="33"/>
      <c r="GOL7" s="33"/>
      <c r="GOM7" s="33"/>
      <c r="GON7" s="33"/>
      <c r="GOO7" s="33"/>
      <c r="GOP7" s="33"/>
      <c r="GOQ7" s="33"/>
      <c r="GOR7" s="33"/>
      <c r="GOS7" s="33"/>
      <c r="GOT7" s="33"/>
      <c r="GOU7" s="33"/>
      <c r="GOV7" s="33"/>
      <c r="GOW7" s="33"/>
      <c r="GOX7" s="33"/>
      <c r="GOY7" s="33"/>
      <c r="GOZ7" s="33"/>
      <c r="GPA7" s="33"/>
      <c r="GPB7" s="33"/>
      <c r="GPC7" s="33"/>
      <c r="GPD7" s="33"/>
      <c r="GPE7" s="33"/>
      <c r="GPF7" s="33"/>
      <c r="GPG7" s="33"/>
      <c r="GPH7" s="33"/>
      <c r="GPI7" s="33"/>
      <c r="GPJ7" s="33"/>
      <c r="GPK7" s="33"/>
      <c r="GPL7" s="33"/>
      <c r="GPM7" s="33"/>
      <c r="GPN7" s="33"/>
      <c r="GPO7" s="33"/>
      <c r="GPP7" s="33"/>
      <c r="GPQ7" s="33"/>
      <c r="GPR7" s="33"/>
      <c r="GPS7" s="33"/>
      <c r="GPT7" s="33"/>
      <c r="GPU7" s="33"/>
      <c r="GPV7" s="33"/>
      <c r="GPW7" s="33"/>
      <c r="GPX7" s="33"/>
      <c r="GPY7" s="33"/>
      <c r="GPZ7" s="33"/>
      <c r="GQA7" s="33"/>
      <c r="GQB7" s="33"/>
      <c r="GQC7" s="33"/>
      <c r="GQD7" s="33"/>
      <c r="GQE7" s="33"/>
      <c r="GQF7" s="33"/>
      <c r="GQG7" s="33"/>
      <c r="GQH7" s="33"/>
      <c r="GQI7" s="33"/>
      <c r="GQJ7" s="33"/>
      <c r="GQK7" s="33"/>
      <c r="GQL7" s="33"/>
      <c r="GQM7" s="33"/>
      <c r="GQN7" s="33"/>
      <c r="GQO7" s="33"/>
      <c r="GQP7" s="33"/>
      <c r="GQQ7" s="33"/>
      <c r="GQR7" s="33"/>
      <c r="GQS7" s="33"/>
      <c r="GQT7" s="33"/>
      <c r="GQU7" s="33"/>
      <c r="GQV7" s="33"/>
      <c r="GQW7" s="33"/>
      <c r="GQX7" s="33"/>
      <c r="GQY7" s="33"/>
      <c r="GQZ7" s="33"/>
      <c r="GRA7" s="33"/>
      <c r="GRB7" s="33"/>
      <c r="GRC7" s="33"/>
      <c r="GRD7" s="33"/>
      <c r="GRE7" s="33"/>
      <c r="GRF7" s="33"/>
      <c r="GRG7" s="33"/>
      <c r="GRH7" s="33"/>
      <c r="GRI7" s="33"/>
      <c r="GRJ7" s="33"/>
      <c r="GRK7" s="33"/>
      <c r="GRL7" s="33"/>
      <c r="GRM7" s="33"/>
      <c r="GRN7" s="33"/>
      <c r="GRO7" s="33"/>
      <c r="GRP7" s="33"/>
      <c r="GRQ7" s="33"/>
      <c r="GRR7" s="33"/>
      <c r="GRS7" s="33"/>
      <c r="GRT7" s="33"/>
      <c r="GRU7" s="33"/>
      <c r="GRV7" s="33"/>
      <c r="GRW7" s="33"/>
      <c r="GRX7" s="33"/>
      <c r="GRY7" s="33"/>
      <c r="GRZ7" s="33"/>
      <c r="GSA7" s="33"/>
      <c r="GSB7" s="33"/>
      <c r="GSC7" s="33"/>
      <c r="GSD7" s="33"/>
      <c r="GSE7" s="33"/>
      <c r="GSF7" s="33"/>
      <c r="GSG7" s="33"/>
      <c r="GSH7" s="33"/>
      <c r="GSI7" s="33"/>
      <c r="GSJ7" s="33"/>
      <c r="GSK7" s="33"/>
      <c r="GSL7" s="33"/>
      <c r="GSM7" s="33"/>
      <c r="GSN7" s="33"/>
      <c r="GSO7" s="33"/>
      <c r="GSP7" s="33"/>
      <c r="GSQ7" s="33"/>
      <c r="GSR7" s="33"/>
      <c r="GSS7" s="33"/>
      <c r="GST7" s="33"/>
      <c r="GSU7" s="33"/>
      <c r="GSV7" s="33"/>
      <c r="GSW7" s="33"/>
      <c r="GSX7" s="33"/>
      <c r="GSY7" s="33"/>
      <c r="GSZ7" s="33"/>
      <c r="GTA7" s="33"/>
      <c r="GTB7" s="33"/>
      <c r="GTC7" s="33"/>
      <c r="GTD7" s="33"/>
      <c r="GTE7" s="33"/>
      <c r="GTF7" s="33"/>
      <c r="GTG7" s="33"/>
      <c r="GTH7" s="33"/>
      <c r="GTI7" s="33"/>
      <c r="GTJ7" s="33"/>
      <c r="GTK7" s="33"/>
      <c r="GTL7" s="33"/>
      <c r="GTM7" s="33"/>
      <c r="GTN7" s="33"/>
      <c r="GTO7" s="33"/>
      <c r="GTP7" s="33"/>
      <c r="GTQ7" s="33"/>
      <c r="GTR7" s="33"/>
      <c r="GTS7" s="33"/>
      <c r="GTT7" s="33"/>
      <c r="GTU7" s="33"/>
      <c r="GTV7" s="33"/>
      <c r="GTW7" s="33"/>
      <c r="GTX7" s="33"/>
      <c r="GTY7" s="33"/>
      <c r="GTZ7" s="33"/>
      <c r="GUA7" s="33"/>
      <c r="GUB7" s="33"/>
      <c r="GUC7" s="33"/>
      <c r="GUD7" s="33"/>
      <c r="GUE7" s="33"/>
      <c r="GUF7" s="33"/>
      <c r="GUG7" s="33"/>
      <c r="GUH7" s="33"/>
      <c r="GUI7" s="33"/>
      <c r="GUJ7" s="33"/>
      <c r="GUK7" s="33"/>
      <c r="GUL7" s="33"/>
      <c r="GUM7" s="33"/>
      <c r="GUN7" s="33"/>
      <c r="GUO7" s="33"/>
      <c r="GUP7" s="33"/>
      <c r="GUQ7" s="33"/>
      <c r="GUR7" s="33"/>
      <c r="GUS7" s="33"/>
      <c r="GUT7" s="33"/>
      <c r="GUU7" s="33"/>
      <c r="GUV7" s="33"/>
      <c r="GUW7" s="33"/>
      <c r="GUX7" s="33"/>
      <c r="GUY7" s="33"/>
      <c r="GUZ7" s="33"/>
      <c r="GVA7" s="33"/>
      <c r="GVB7" s="33"/>
      <c r="GVC7" s="33"/>
      <c r="GVD7" s="33"/>
      <c r="GVE7" s="33"/>
      <c r="GVF7" s="33"/>
      <c r="GVG7" s="33"/>
      <c r="GVH7" s="33"/>
      <c r="GVI7" s="33"/>
      <c r="GVJ7" s="33"/>
      <c r="GVK7" s="33"/>
      <c r="GVL7" s="33"/>
      <c r="GVM7" s="33"/>
      <c r="GVN7" s="33"/>
      <c r="GVO7" s="33"/>
      <c r="GVP7" s="33"/>
      <c r="GVQ7" s="33"/>
      <c r="GVR7" s="33"/>
      <c r="GVS7" s="33"/>
      <c r="GVT7" s="33"/>
      <c r="GVU7" s="33"/>
      <c r="GVV7" s="33"/>
      <c r="GVW7" s="33"/>
      <c r="GVX7" s="33"/>
      <c r="GVY7" s="33"/>
      <c r="GVZ7" s="33"/>
      <c r="GWA7" s="33"/>
      <c r="GWB7" s="33"/>
      <c r="GWC7" s="33"/>
      <c r="GWD7" s="33"/>
      <c r="GWE7" s="33"/>
      <c r="GWF7" s="33"/>
      <c r="GWG7" s="33"/>
      <c r="GWH7" s="33"/>
      <c r="GWI7" s="33"/>
      <c r="GWJ7" s="33"/>
      <c r="GWK7" s="33"/>
      <c r="GWL7" s="33"/>
      <c r="GWM7" s="33"/>
      <c r="GWN7" s="33"/>
      <c r="GWO7" s="33"/>
      <c r="GWP7" s="33"/>
      <c r="GWQ7" s="33"/>
      <c r="GWR7" s="33"/>
      <c r="GWS7" s="33"/>
      <c r="GWT7" s="33"/>
      <c r="GWU7" s="33"/>
      <c r="GWV7" s="33"/>
      <c r="GWW7" s="33"/>
      <c r="GWX7" s="33"/>
      <c r="GWY7" s="33"/>
      <c r="GWZ7" s="33"/>
      <c r="GXA7" s="33"/>
      <c r="GXB7" s="33"/>
      <c r="GXC7" s="33"/>
      <c r="GXD7" s="33"/>
      <c r="GXE7" s="33"/>
      <c r="GXF7" s="33"/>
      <c r="GXG7" s="33"/>
      <c r="GXH7" s="33"/>
      <c r="GXI7" s="33"/>
      <c r="GXJ7" s="33"/>
      <c r="GXK7" s="33"/>
      <c r="GXL7" s="33"/>
      <c r="GXM7" s="33"/>
      <c r="GXN7" s="33"/>
      <c r="GXO7" s="33"/>
      <c r="GXP7" s="33"/>
      <c r="GXQ7" s="33"/>
      <c r="GXR7" s="33"/>
      <c r="GXS7" s="33"/>
      <c r="GXT7" s="33"/>
      <c r="GXU7" s="33"/>
      <c r="GXV7" s="33"/>
      <c r="GXW7" s="33"/>
      <c r="GXX7" s="33"/>
      <c r="GXY7" s="33"/>
      <c r="GXZ7" s="33"/>
      <c r="GYA7" s="33"/>
      <c r="GYB7" s="33"/>
      <c r="GYC7" s="33"/>
      <c r="GYD7" s="33"/>
      <c r="GYE7" s="33"/>
      <c r="GYF7" s="33"/>
      <c r="GYG7" s="33"/>
      <c r="GYH7" s="33"/>
      <c r="GYI7" s="33"/>
      <c r="GYJ7" s="33"/>
      <c r="GYK7" s="33"/>
      <c r="GYL7" s="33"/>
      <c r="GYM7" s="33"/>
      <c r="GYN7" s="33"/>
      <c r="GYO7" s="33"/>
      <c r="GYP7" s="33"/>
      <c r="GYQ7" s="33"/>
      <c r="GYR7" s="33"/>
      <c r="GYS7" s="33"/>
      <c r="GYT7" s="33"/>
      <c r="GYU7" s="33"/>
      <c r="GYV7" s="33"/>
      <c r="GYW7" s="33"/>
      <c r="GYX7" s="33"/>
      <c r="GYY7" s="33"/>
      <c r="GYZ7" s="33"/>
      <c r="GZA7" s="33"/>
      <c r="GZB7" s="33"/>
      <c r="GZC7" s="33"/>
      <c r="GZD7" s="33"/>
      <c r="GZE7" s="33"/>
      <c r="GZF7" s="33"/>
      <c r="GZG7" s="33"/>
      <c r="GZH7" s="33"/>
      <c r="GZI7" s="33"/>
      <c r="GZJ7" s="33"/>
      <c r="GZK7" s="33"/>
      <c r="GZL7" s="33"/>
      <c r="GZM7" s="33"/>
      <c r="GZN7" s="33"/>
      <c r="GZO7" s="33"/>
      <c r="GZP7" s="33"/>
      <c r="GZQ7" s="33"/>
      <c r="GZR7" s="33"/>
      <c r="GZS7" s="33"/>
      <c r="GZT7" s="33"/>
      <c r="GZU7" s="33"/>
      <c r="GZV7" s="33"/>
      <c r="GZW7" s="33"/>
      <c r="GZX7" s="33"/>
      <c r="GZY7" s="33"/>
      <c r="GZZ7" s="33"/>
      <c r="HAA7" s="33"/>
      <c r="HAB7" s="33"/>
      <c r="HAC7" s="33"/>
      <c r="HAD7" s="33"/>
      <c r="HAE7" s="33"/>
      <c r="HAF7" s="33"/>
      <c r="HAG7" s="33"/>
      <c r="HAH7" s="33"/>
      <c r="HAI7" s="33"/>
      <c r="HAJ7" s="33"/>
      <c r="HAK7" s="33"/>
      <c r="HAL7" s="33"/>
      <c r="HAM7" s="33"/>
      <c r="HAN7" s="33"/>
      <c r="HAO7" s="33"/>
      <c r="HAP7" s="33"/>
      <c r="HAQ7" s="33"/>
      <c r="HAR7" s="33"/>
      <c r="HAS7" s="33"/>
      <c r="HAT7" s="33"/>
      <c r="HAU7" s="33"/>
      <c r="HAV7" s="33"/>
      <c r="HAW7" s="33"/>
      <c r="HAX7" s="33"/>
      <c r="HAY7" s="33"/>
      <c r="HAZ7" s="33"/>
      <c r="HBA7" s="33"/>
      <c r="HBB7" s="33"/>
      <c r="HBC7" s="33"/>
      <c r="HBD7" s="33"/>
      <c r="HBE7" s="33"/>
      <c r="HBF7" s="33"/>
      <c r="HBG7" s="33"/>
      <c r="HBH7" s="33"/>
      <c r="HBI7" s="33"/>
      <c r="HBJ7" s="33"/>
      <c r="HBK7" s="33"/>
      <c r="HBL7" s="33"/>
      <c r="HBM7" s="33"/>
      <c r="HBN7" s="33"/>
      <c r="HBO7" s="33"/>
      <c r="HBP7" s="33"/>
      <c r="HBQ7" s="33"/>
      <c r="HBR7" s="33"/>
      <c r="HBS7" s="33"/>
      <c r="HBT7" s="33"/>
      <c r="HBU7" s="33"/>
      <c r="HBV7" s="33"/>
      <c r="HBW7" s="33"/>
      <c r="HBX7" s="33"/>
      <c r="HBY7" s="33"/>
      <c r="HBZ7" s="33"/>
      <c r="HCA7" s="33"/>
      <c r="HCB7" s="33"/>
      <c r="HCC7" s="33"/>
      <c r="HCD7" s="33"/>
      <c r="HCE7" s="33"/>
      <c r="HCF7" s="33"/>
      <c r="HCG7" s="33"/>
      <c r="HCH7" s="33"/>
      <c r="HCI7" s="33"/>
      <c r="HCJ7" s="33"/>
      <c r="HCK7" s="33"/>
      <c r="HCL7" s="33"/>
      <c r="HCM7" s="33"/>
      <c r="HCN7" s="33"/>
      <c r="HCO7" s="33"/>
      <c r="HCP7" s="33"/>
      <c r="HCQ7" s="33"/>
      <c r="HCR7" s="33"/>
      <c r="HCS7" s="33"/>
      <c r="HCT7" s="33"/>
      <c r="HCU7" s="33"/>
      <c r="HCV7" s="33"/>
      <c r="HCW7" s="33"/>
      <c r="HCX7" s="33"/>
      <c r="HCY7" s="33"/>
      <c r="HCZ7" s="33"/>
      <c r="HDA7" s="33"/>
      <c r="HDB7" s="33"/>
      <c r="HDC7" s="33"/>
      <c r="HDD7" s="33"/>
      <c r="HDE7" s="33"/>
      <c r="HDF7" s="33"/>
      <c r="HDG7" s="33"/>
      <c r="HDH7" s="33"/>
      <c r="HDI7" s="33"/>
      <c r="HDJ7" s="33"/>
      <c r="HDK7" s="33"/>
      <c r="HDL7" s="33"/>
      <c r="HDM7" s="33"/>
      <c r="HDN7" s="33"/>
      <c r="HDO7" s="33"/>
      <c r="HDP7" s="33"/>
      <c r="HDQ7" s="33"/>
      <c r="HDR7" s="33"/>
      <c r="HDS7" s="33"/>
      <c r="HDT7" s="33"/>
      <c r="HDU7" s="33"/>
      <c r="HDV7" s="33"/>
      <c r="HDW7" s="33"/>
      <c r="HDX7" s="33"/>
      <c r="HDY7" s="33"/>
      <c r="HDZ7" s="33"/>
      <c r="HEA7" s="33"/>
      <c r="HEB7" s="33"/>
      <c r="HEC7" s="33"/>
      <c r="HED7" s="33"/>
      <c r="HEE7" s="33"/>
      <c r="HEF7" s="33"/>
      <c r="HEG7" s="33"/>
      <c r="HEH7" s="33"/>
      <c r="HEI7" s="33"/>
      <c r="HEJ7" s="33"/>
      <c r="HEK7" s="33"/>
      <c r="HEL7" s="33"/>
      <c r="HEM7" s="33"/>
      <c r="HEN7" s="33"/>
      <c r="HEO7" s="33"/>
      <c r="HEP7" s="33"/>
      <c r="HEQ7" s="33"/>
      <c r="HER7" s="33"/>
      <c r="HES7" s="33"/>
      <c r="HET7" s="33"/>
      <c r="HEU7" s="33"/>
      <c r="HEV7" s="33"/>
      <c r="HEW7" s="33"/>
      <c r="HEX7" s="33"/>
      <c r="HEY7" s="33"/>
      <c r="HEZ7" s="33"/>
      <c r="HFA7" s="33"/>
      <c r="HFB7" s="33"/>
      <c r="HFC7" s="33"/>
      <c r="HFD7" s="33"/>
      <c r="HFE7" s="33"/>
      <c r="HFF7" s="33"/>
      <c r="HFG7" s="33"/>
      <c r="HFH7" s="33"/>
      <c r="HFI7" s="33"/>
      <c r="HFJ7" s="33"/>
      <c r="HFK7" s="33"/>
      <c r="HFL7" s="33"/>
      <c r="HFM7" s="33"/>
      <c r="HFN7" s="33"/>
      <c r="HFO7" s="33"/>
      <c r="HFP7" s="33"/>
      <c r="HFQ7" s="33"/>
      <c r="HFR7" s="33"/>
      <c r="HFS7" s="33"/>
      <c r="HFT7" s="33"/>
      <c r="HFU7" s="33"/>
      <c r="HFV7" s="33"/>
      <c r="HFW7" s="33"/>
      <c r="HFX7" s="33"/>
      <c r="HFY7" s="33"/>
      <c r="HFZ7" s="33"/>
      <c r="HGA7" s="33"/>
      <c r="HGB7" s="33"/>
      <c r="HGC7" s="33"/>
      <c r="HGD7" s="33"/>
      <c r="HGE7" s="33"/>
      <c r="HGF7" s="33"/>
      <c r="HGG7" s="33"/>
      <c r="HGH7" s="33"/>
      <c r="HGI7" s="33"/>
      <c r="HGJ7" s="33"/>
      <c r="HGK7" s="33"/>
      <c r="HGL7" s="33"/>
      <c r="HGM7" s="33"/>
      <c r="HGN7" s="33"/>
      <c r="HGO7" s="33"/>
      <c r="HGP7" s="33"/>
      <c r="HGQ7" s="33"/>
      <c r="HGR7" s="33"/>
      <c r="HGS7" s="33"/>
      <c r="HGT7" s="33"/>
      <c r="HGU7" s="33"/>
      <c r="HGV7" s="33"/>
      <c r="HGW7" s="33"/>
      <c r="HGX7" s="33"/>
      <c r="HGY7" s="33"/>
      <c r="HGZ7" s="33"/>
      <c r="HHA7" s="33"/>
      <c r="HHB7" s="33"/>
      <c r="HHC7" s="33"/>
      <c r="HHD7" s="33"/>
      <c r="HHE7" s="33"/>
      <c r="HHF7" s="33"/>
      <c r="HHG7" s="33"/>
      <c r="HHH7" s="33"/>
      <c r="HHI7" s="33"/>
      <c r="HHJ7" s="33"/>
      <c r="HHK7" s="33"/>
      <c r="HHL7" s="33"/>
      <c r="HHM7" s="33"/>
      <c r="HHN7" s="33"/>
      <c r="HHO7" s="33"/>
      <c r="HHP7" s="33"/>
      <c r="HHQ7" s="33"/>
      <c r="HHR7" s="33"/>
      <c r="HHS7" s="33"/>
      <c r="HHT7" s="33"/>
      <c r="HHU7" s="33"/>
      <c r="HHV7" s="33"/>
      <c r="HHW7" s="33"/>
      <c r="HHX7" s="33"/>
      <c r="HHY7" s="33"/>
      <c r="HHZ7" s="33"/>
      <c r="HIA7" s="33"/>
      <c r="HIB7" s="33"/>
      <c r="HIC7" s="33"/>
      <c r="HID7" s="33"/>
      <c r="HIE7" s="33"/>
      <c r="HIF7" s="33"/>
      <c r="HIG7" s="33"/>
      <c r="HIH7" s="33"/>
      <c r="HII7" s="33"/>
      <c r="HIJ7" s="33"/>
      <c r="HIK7" s="33"/>
      <c r="HIL7" s="33"/>
      <c r="HIM7" s="33"/>
      <c r="HIN7" s="33"/>
      <c r="HIO7" s="33"/>
      <c r="HIP7" s="33"/>
      <c r="HIQ7" s="33"/>
      <c r="HIR7" s="33"/>
      <c r="HIS7" s="33"/>
      <c r="HIT7" s="33"/>
      <c r="HIU7" s="33"/>
      <c r="HIV7" s="33"/>
      <c r="HIW7" s="33"/>
      <c r="HIX7" s="33"/>
      <c r="HIY7" s="33"/>
      <c r="HIZ7" s="33"/>
      <c r="HJA7" s="33"/>
      <c r="HJB7" s="33"/>
      <c r="HJC7" s="33"/>
      <c r="HJD7" s="33"/>
      <c r="HJE7" s="33"/>
      <c r="HJF7" s="33"/>
      <c r="HJG7" s="33"/>
      <c r="HJH7" s="33"/>
      <c r="HJI7" s="33"/>
      <c r="HJJ7" s="33"/>
      <c r="HJK7" s="33"/>
      <c r="HJL7" s="33"/>
      <c r="HJM7" s="33"/>
      <c r="HJN7" s="33"/>
      <c r="HJO7" s="33"/>
      <c r="HJP7" s="33"/>
      <c r="HJQ7" s="33"/>
      <c r="HJR7" s="33"/>
      <c r="HJS7" s="33"/>
      <c r="HJT7" s="33"/>
      <c r="HJU7" s="33"/>
      <c r="HJV7" s="33"/>
      <c r="HJW7" s="33"/>
      <c r="HJX7" s="33"/>
      <c r="HJY7" s="33"/>
      <c r="HJZ7" s="33"/>
      <c r="HKA7" s="33"/>
      <c r="HKB7" s="33"/>
      <c r="HKC7" s="33"/>
      <c r="HKD7" s="33"/>
      <c r="HKE7" s="33"/>
      <c r="HKF7" s="33"/>
      <c r="HKG7" s="33"/>
      <c r="HKH7" s="33"/>
      <c r="HKI7" s="33"/>
      <c r="HKJ7" s="33"/>
      <c r="HKK7" s="33"/>
      <c r="HKL7" s="33"/>
      <c r="HKM7" s="33"/>
      <c r="HKN7" s="33"/>
      <c r="HKO7" s="33"/>
      <c r="HKP7" s="33"/>
      <c r="HKQ7" s="33"/>
      <c r="HKR7" s="33"/>
      <c r="HKS7" s="33"/>
      <c r="HKT7" s="33"/>
      <c r="HKU7" s="33"/>
      <c r="HKV7" s="33"/>
      <c r="HKW7" s="33"/>
      <c r="HKX7" s="33"/>
      <c r="HKY7" s="33"/>
      <c r="HKZ7" s="33"/>
      <c r="HLA7" s="33"/>
      <c r="HLB7" s="33"/>
      <c r="HLC7" s="33"/>
      <c r="HLD7" s="33"/>
      <c r="HLE7" s="33"/>
      <c r="HLF7" s="33"/>
      <c r="HLG7" s="33"/>
      <c r="HLH7" s="33"/>
      <c r="HLI7" s="33"/>
      <c r="HLJ7" s="33"/>
      <c r="HLK7" s="33"/>
      <c r="HLL7" s="33"/>
      <c r="HLM7" s="33"/>
      <c r="HLN7" s="33"/>
      <c r="HLO7" s="33"/>
      <c r="HLP7" s="33"/>
      <c r="HLQ7" s="33"/>
      <c r="HLR7" s="33"/>
      <c r="HLS7" s="33"/>
      <c r="HLT7" s="33"/>
      <c r="HLU7" s="33"/>
      <c r="HLV7" s="33"/>
      <c r="HLW7" s="33"/>
      <c r="HLX7" s="33"/>
      <c r="HLY7" s="33"/>
      <c r="HLZ7" s="33"/>
      <c r="HMA7" s="33"/>
      <c r="HMB7" s="33"/>
      <c r="HMC7" s="33"/>
      <c r="HMD7" s="33"/>
      <c r="HME7" s="33"/>
      <c r="HMF7" s="33"/>
      <c r="HMG7" s="33"/>
      <c r="HMH7" s="33"/>
      <c r="HMI7" s="33"/>
      <c r="HMJ7" s="33"/>
      <c r="HMK7" s="33"/>
      <c r="HML7" s="33"/>
      <c r="HMM7" s="33"/>
      <c r="HMN7" s="33"/>
      <c r="HMO7" s="33"/>
      <c r="HMP7" s="33"/>
      <c r="HMQ7" s="33"/>
      <c r="HMR7" s="33"/>
      <c r="HMS7" s="33"/>
      <c r="HMT7" s="33"/>
      <c r="HMU7" s="33"/>
      <c r="HMV7" s="33"/>
      <c r="HMW7" s="33"/>
      <c r="HMX7" s="33"/>
      <c r="HMY7" s="33"/>
      <c r="HMZ7" s="33"/>
      <c r="HNA7" s="33"/>
      <c r="HNB7" s="33"/>
      <c r="HNC7" s="33"/>
      <c r="HND7" s="33"/>
      <c r="HNE7" s="33"/>
      <c r="HNF7" s="33"/>
      <c r="HNG7" s="33"/>
      <c r="HNH7" s="33"/>
      <c r="HNI7" s="33"/>
      <c r="HNJ7" s="33"/>
      <c r="HNK7" s="33"/>
      <c r="HNL7" s="33"/>
      <c r="HNM7" s="33"/>
      <c r="HNN7" s="33"/>
      <c r="HNO7" s="33"/>
      <c r="HNP7" s="33"/>
      <c r="HNQ7" s="33"/>
      <c r="HNR7" s="33"/>
      <c r="HNS7" s="33"/>
      <c r="HNT7" s="33"/>
      <c r="HNU7" s="33"/>
      <c r="HNV7" s="33"/>
      <c r="HNW7" s="33"/>
      <c r="HNX7" s="33"/>
      <c r="HNY7" s="33"/>
      <c r="HNZ7" s="33"/>
      <c r="HOA7" s="33"/>
      <c r="HOB7" s="33"/>
      <c r="HOC7" s="33"/>
      <c r="HOD7" s="33"/>
      <c r="HOE7" s="33"/>
      <c r="HOF7" s="33"/>
      <c r="HOG7" s="33"/>
      <c r="HOH7" s="33"/>
      <c r="HOI7" s="33"/>
      <c r="HOJ7" s="33"/>
      <c r="HOK7" s="33"/>
      <c r="HOL7" s="33"/>
      <c r="HOM7" s="33"/>
      <c r="HON7" s="33"/>
      <c r="HOO7" s="33"/>
      <c r="HOP7" s="33"/>
      <c r="HOQ7" s="33"/>
      <c r="HOR7" s="33"/>
      <c r="HOS7" s="33"/>
      <c r="HOT7" s="33"/>
      <c r="HOU7" s="33"/>
      <c r="HOV7" s="33"/>
      <c r="HOW7" s="33"/>
      <c r="HOX7" s="33"/>
      <c r="HOY7" s="33"/>
      <c r="HOZ7" s="33"/>
      <c r="HPA7" s="33"/>
      <c r="HPB7" s="33"/>
      <c r="HPC7" s="33"/>
      <c r="HPD7" s="33"/>
      <c r="HPE7" s="33"/>
      <c r="HPF7" s="33"/>
      <c r="HPG7" s="33"/>
      <c r="HPH7" s="33"/>
      <c r="HPI7" s="33"/>
      <c r="HPJ7" s="33"/>
      <c r="HPK7" s="33"/>
      <c r="HPL7" s="33"/>
      <c r="HPM7" s="33"/>
      <c r="HPN7" s="33"/>
      <c r="HPO7" s="33"/>
      <c r="HPP7" s="33"/>
      <c r="HPQ7" s="33"/>
      <c r="HPR7" s="33"/>
      <c r="HPS7" s="33"/>
      <c r="HPT7" s="33"/>
      <c r="HPU7" s="33"/>
      <c r="HPV7" s="33"/>
      <c r="HPW7" s="33"/>
      <c r="HPX7" s="33"/>
      <c r="HPY7" s="33"/>
      <c r="HPZ7" s="33"/>
      <c r="HQA7" s="33"/>
      <c r="HQB7" s="33"/>
      <c r="HQC7" s="33"/>
      <c r="HQD7" s="33"/>
      <c r="HQE7" s="33"/>
      <c r="HQF7" s="33"/>
      <c r="HQG7" s="33"/>
      <c r="HQH7" s="33"/>
      <c r="HQI7" s="33"/>
      <c r="HQJ7" s="33"/>
      <c r="HQK7" s="33"/>
      <c r="HQL7" s="33"/>
      <c r="HQM7" s="33"/>
      <c r="HQN7" s="33"/>
      <c r="HQO7" s="33"/>
      <c r="HQP7" s="33"/>
      <c r="HQQ7" s="33"/>
      <c r="HQR7" s="33"/>
      <c r="HQS7" s="33"/>
      <c r="HQT7" s="33"/>
      <c r="HQU7" s="33"/>
      <c r="HQV7" s="33"/>
      <c r="HQW7" s="33"/>
      <c r="HQX7" s="33"/>
      <c r="HQY7" s="33"/>
      <c r="HQZ7" s="33"/>
      <c r="HRA7" s="33"/>
      <c r="HRB7" s="33"/>
      <c r="HRC7" s="33"/>
      <c r="HRD7" s="33"/>
      <c r="HRE7" s="33"/>
      <c r="HRF7" s="33"/>
      <c r="HRG7" s="33"/>
      <c r="HRH7" s="33"/>
      <c r="HRI7" s="33"/>
      <c r="HRJ7" s="33"/>
      <c r="HRK7" s="33"/>
      <c r="HRL7" s="33"/>
      <c r="HRM7" s="33"/>
      <c r="HRN7" s="33"/>
      <c r="HRO7" s="33"/>
      <c r="HRP7" s="33"/>
      <c r="HRQ7" s="33"/>
      <c r="HRR7" s="33"/>
      <c r="HRS7" s="33"/>
      <c r="HRT7" s="33"/>
      <c r="HRU7" s="33"/>
      <c r="HRV7" s="33"/>
      <c r="HRW7" s="33"/>
      <c r="HRX7" s="33"/>
      <c r="HRY7" s="33"/>
      <c r="HRZ7" s="33"/>
      <c r="HSA7" s="33"/>
      <c r="HSB7" s="33"/>
      <c r="HSC7" s="33"/>
      <c r="HSD7" s="33"/>
      <c r="HSE7" s="33"/>
      <c r="HSF7" s="33"/>
      <c r="HSG7" s="33"/>
      <c r="HSH7" s="33"/>
      <c r="HSI7" s="33"/>
      <c r="HSJ7" s="33"/>
      <c r="HSK7" s="33"/>
      <c r="HSL7" s="33"/>
      <c r="HSM7" s="33"/>
      <c r="HSN7" s="33"/>
      <c r="HSO7" s="33"/>
      <c r="HSP7" s="33"/>
      <c r="HSQ7" s="33"/>
      <c r="HSR7" s="33"/>
      <c r="HSS7" s="33"/>
      <c r="HST7" s="33"/>
      <c r="HSU7" s="33"/>
      <c r="HSV7" s="33"/>
      <c r="HSW7" s="33"/>
      <c r="HSX7" s="33"/>
      <c r="HSY7" s="33"/>
      <c r="HSZ7" s="33"/>
      <c r="HTA7" s="33"/>
      <c r="HTB7" s="33"/>
      <c r="HTC7" s="33"/>
      <c r="HTD7" s="33"/>
      <c r="HTE7" s="33"/>
      <c r="HTF7" s="33"/>
      <c r="HTG7" s="33"/>
      <c r="HTH7" s="33"/>
      <c r="HTI7" s="33"/>
      <c r="HTJ7" s="33"/>
      <c r="HTK7" s="33"/>
      <c r="HTL7" s="33"/>
      <c r="HTM7" s="33"/>
      <c r="HTN7" s="33"/>
      <c r="HTO7" s="33"/>
      <c r="HTP7" s="33"/>
      <c r="HTQ7" s="33"/>
      <c r="HTR7" s="33"/>
      <c r="HTS7" s="33"/>
      <c r="HTT7" s="33"/>
      <c r="HTU7" s="33"/>
      <c r="HTV7" s="33"/>
      <c r="HTW7" s="33"/>
      <c r="HTX7" s="33"/>
      <c r="HTY7" s="33"/>
      <c r="HTZ7" s="33"/>
      <c r="HUA7" s="33"/>
      <c r="HUB7" s="33"/>
      <c r="HUC7" s="33"/>
      <c r="HUD7" s="33"/>
      <c r="HUE7" s="33"/>
      <c r="HUF7" s="33"/>
      <c r="HUG7" s="33"/>
      <c r="HUH7" s="33"/>
      <c r="HUI7" s="33"/>
      <c r="HUJ7" s="33"/>
      <c r="HUK7" s="33"/>
      <c r="HUL7" s="33"/>
      <c r="HUM7" s="33"/>
      <c r="HUN7" s="33"/>
      <c r="HUO7" s="33"/>
      <c r="HUP7" s="33"/>
      <c r="HUQ7" s="33"/>
      <c r="HUR7" s="33"/>
      <c r="HUS7" s="33"/>
      <c r="HUT7" s="33"/>
      <c r="HUU7" s="33"/>
      <c r="HUV7" s="33"/>
      <c r="HUW7" s="33"/>
      <c r="HUX7" s="33"/>
      <c r="HUY7" s="33"/>
      <c r="HUZ7" s="33"/>
      <c r="HVA7" s="33"/>
      <c r="HVB7" s="33"/>
      <c r="HVC7" s="33"/>
      <c r="HVD7" s="33"/>
      <c r="HVE7" s="33"/>
      <c r="HVF7" s="33"/>
      <c r="HVG7" s="33"/>
      <c r="HVH7" s="33"/>
      <c r="HVI7" s="33"/>
      <c r="HVJ7" s="33"/>
      <c r="HVK7" s="33"/>
      <c r="HVL7" s="33"/>
      <c r="HVM7" s="33"/>
      <c r="HVN7" s="33"/>
      <c r="HVO7" s="33"/>
      <c r="HVP7" s="33"/>
      <c r="HVQ7" s="33"/>
      <c r="HVR7" s="33"/>
      <c r="HVS7" s="33"/>
      <c r="HVT7" s="33"/>
      <c r="HVU7" s="33"/>
      <c r="HVV7" s="33"/>
      <c r="HVW7" s="33"/>
      <c r="HVX7" s="33"/>
      <c r="HVY7" s="33"/>
      <c r="HVZ7" s="33"/>
      <c r="HWA7" s="33"/>
      <c r="HWB7" s="33"/>
      <c r="HWC7" s="33"/>
      <c r="HWD7" s="33"/>
      <c r="HWE7" s="33"/>
      <c r="HWF7" s="33"/>
      <c r="HWG7" s="33"/>
      <c r="HWH7" s="33"/>
      <c r="HWI7" s="33"/>
      <c r="HWJ7" s="33"/>
      <c r="HWK7" s="33"/>
      <c r="HWL7" s="33"/>
      <c r="HWM7" s="33"/>
      <c r="HWN7" s="33"/>
      <c r="HWO7" s="33"/>
      <c r="HWP7" s="33"/>
      <c r="HWQ7" s="33"/>
      <c r="HWR7" s="33"/>
      <c r="HWS7" s="33"/>
      <c r="HWT7" s="33"/>
      <c r="HWU7" s="33"/>
      <c r="HWV7" s="33"/>
      <c r="HWW7" s="33"/>
      <c r="HWX7" s="33"/>
      <c r="HWY7" s="33"/>
      <c r="HWZ7" s="33"/>
      <c r="HXA7" s="33"/>
      <c r="HXB7" s="33"/>
      <c r="HXC7" s="33"/>
      <c r="HXD7" s="33"/>
      <c r="HXE7" s="33"/>
      <c r="HXF7" s="33"/>
      <c r="HXG7" s="33"/>
      <c r="HXH7" s="33"/>
      <c r="HXI7" s="33"/>
      <c r="HXJ7" s="33"/>
      <c r="HXK7" s="33"/>
      <c r="HXL7" s="33"/>
      <c r="HXM7" s="33"/>
      <c r="HXN7" s="33"/>
      <c r="HXO7" s="33"/>
      <c r="HXP7" s="33"/>
      <c r="HXQ7" s="33"/>
      <c r="HXR7" s="33"/>
      <c r="HXS7" s="33"/>
      <c r="HXT7" s="33"/>
      <c r="HXU7" s="33"/>
      <c r="HXV7" s="33"/>
      <c r="HXW7" s="33"/>
      <c r="HXX7" s="33"/>
      <c r="HXY7" s="33"/>
      <c r="HXZ7" s="33"/>
      <c r="HYA7" s="33"/>
      <c r="HYB7" s="33"/>
      <c r="HYC7" s="33"/>
      <c r="HYD7" s="33"/>
      <c r="HYE7" s="33"/>
      <c r="HYF7" s="33"/>
      <c r="HYG7" s="33"/>
      <c r="HYH7" s="33"/>
      <c r="HYI7" s="33"/>
      <c r="HYJ7" s="33"/>
      <c r="HYK7" s="33"/>
      <c r="HYL7" s="33"/>
      <c r="HYM7" s="33"/>
      <c r="HYN7" s="33"/>
      <c r="HYO7" s="33"/>
      <c r="HYP7" s="33"/>
      <c r="HYQ7" s="33"/>
      <c r="HYR7" s="33"/>
      <c r="HYS7" s="33"/>
      <c r="HYT7" s="33"/>
      <c r="HYU7" s="33"/>
      <c r="HYV7" s="33"/>
      <c r="HYW7" s="33"/>
      <c r="HYX7" s="33"/>
      <c r="HYY7" s="33"/>
      <c r="HYZ7" s="33"/>
      <c r="HZA7" s="33"/>
      <c r="HZB7" s="33"/>
      <c r="HZC7" s="33"/>
      <c r="HZD7" s="33"/>
      <c r="HZE7" s="33"/>
      <c r="HZF7" s="33"/>
      <c r="HZG7" s="33"/>
      <c r="HZH7" s="33"/>
      <c r="HZI7" s="33"/>
      <c r="HZJ7" s="33"/>
      <c r="HZK7" s="33"/>
      <c r="HZL7" s="33"/>
      <c r="HZM7" s="33"/>
      <c r="HZN7" s="33"/>
      <c r="HZO7" s="33"/>
      <c r="HZP7" s="33"/>
      <c r="HZQ7" s="33"/>
      <c r="HZR7" s="33"/>
      <c r="HZS7" s="33"/>
      <c r="HZT7" s="33"/>
      <c r="HZU7" s="33"/>
      <c r="HZV7" s="33"/>
      <c r="HZW7" s="33"/>
      <c r="HZX7" s="33"/>
      <c r="HZY7" s="33"/>
      <c r="HZZ7" s="33"/>
      <c r="IAA7" s="33"/>
      <c r="IAB7" s="33"/>
      <c r="IAC7" s="33"/>
      <c r="IAD7" s="33"/>
      <c r="IAE7" s="33"/>
      <c r="IAF7" s="33"/>
      <c r="IAG7" s="33"/>
      <c r="IAH7" s="33"/>
      <c r="IAI7" s="33"/>
      <c r="IAJ7" s="33"/>
      <c r="IAK7" s="33"/>
      <c r="IAL7" s="33"/>
      <c r="IAM7" s="33"/>
      <c r="IAN7" s="33"/>
      <c r="IAO7" s="33"/>
      <c r="IAP7" s="33"/>
      <c r="IAQ7" s="33"/>
      <c r="IAR7" s="33"/>
      <c r="IAS7" s="33"/>
      <c r="IAT7" s="33"/>
      <c r="IAU7" s="33"/>
      <c r="IAV7" s="33"/>
      <c r="IAW7" s="33"/>
      <c r="IAX7" s="33"/>
      <c r="IAY7" s="33"/>
      <c r="IAZ7" s="33"/>
      <c r="IBA7" s="33"/>
      <c r="IBB7" s="33"/>
      <c r="IBC7" s="33"/>
      <c r="IBD7" s="33"/>
      <c r="IBE7" s="33"/>
      <c r="IBF7" s="33"/>
      <c r="IBG7" s="33"/>
      <c r="IBH7" s="33"/>
      <c r="IBI7" s="33"/>
      <c r="IBJ7" s="33"/>
      <c r="IBK7" s="33"/>
      <c r="IBL7" s="33"/>
      <c r="IBM7" s="33"/>
      <c r="IBN7" s="33"/>
      <c r="IBO7" s="33"/>
      <c r="IBP7" s="33"/>
      <c r="IBQ7" s="33"/>
      <c r="IBR7" s="33"/>
      <c r="IBS7" s="33"/>
      <c r="IBT7" s="33"/>
      <c r="IBU7" s="33"/>
      <c r="IBV7" s="33"/>
      <c r="IBW7" s="33"/>
      <c r="IBX7" s="33"/>
      <c r="IBY7" s="33"/>
      <c r="IBZ7" s="33"/>
      <c r="ICA7" s="33"/>
      <c r="ICB7" s="33"/>
      <c r="ICC7" s="33"/>
      <c r="ICD7" s="33"/>
      <c r="ICE7" s="33"/>
      <c r="ICF7" s="33"/>
      <c r="ICG7" s="33"/>
      <c r="ICH7" s="33"/>
      <c r="ICI7" s="33"/>
      <c r="ICJ7" s="33"/>
      <c r="ICK7" s="33"/>
      <c r="ICL7" s="33"/>
      <c r="ICM7" s="33"/>
      <c r="ICN7" s="33"/>
      <c r="ICO7" s="33"/>
      <c r="ICP7" s="33"/>
      <c r="ICQ7" s="33"/>
      <c r="ICR7" s="33"/>
      <c r="ICS7" s="33"/>
      <c r="ICT7" s="33"/>
      <c r="ICU7" s="33"/>
      <c r="ICV7" s="33"/>
      <c r="ICW7" s="33"/>
      <c r="ICX7" s="33"/>
      <c r="ICY7" s="33"/>
      <c r="ICZ7" s="33"/>
      <c r="IDA7" s="33"/>
      <c r="IDB7" s="33"/>
      <c r="IDC7" s="33"/>
      <c r="IDD7" s="33"/>
      <c r="IDE7" s="33"/>
      <c r="IDF7" s="33"/>
      <c r="IDG7" s="33"/>
      <c r="IDH7" s="33"/>
      <c r="IDI7" s="33"/>
      <c r="IDJ7" s="33"/>
      <c r="IDK7" s="33"/>
      <c r="IDL7" s="33"/>
      <c r="IDM7" s="33"/>
      <c r="IDN7" s="33"/>
      <c r="IDO7" s="33"/>
      <c r="IDP7" s="33"/>
      <c r="IDQ7" s="33"/>
      <c r="IDR7" s="33"/>
      <c r="IDS7" s="33"/>
      <c r="IDT7" s="33"/>
      <c r="IDU7" s="33"/>
      <c r="IDV7" s="33"/>
      <c r="IDW7" s="33"/>
      <c r="IDX7" s="33"/>
      <c r="IDY7" s="33"/>
      <c r="IDZ7" s="33"/>
      <c r="IEA7" s="33"/>
      <c r="IEB7" s="33"/>
      <c r="IEC7" s="33"/>
      <c r="IED7" s="33"/>
      <c r="IEE7" s="33"/>
      <c r="IEF7" s="33"/>
      <c r="IEG7" s="33"/>
      <c r="IEH7" s="33"/>
      <c r="IEI7" s="33"/>
      <c r="IEJ7" s="33"/>
      <c r="IEK7" s="33"/>
      <c r="IEL7" s="33"/>
      <c r="IEM7" s="33"/>
      <c r="IEN7" s="33"/>
      <c r="IEO7" s="33"/>
      <c r="IEP7" s="33"/>
      <c r="IEQ7" s="33"/>
      <c r="IER7" s="33"/>
      <c r="IES7" s="33"/>
      <c r="IET7" s="33"/>
      <c r="IEU7" s="33"/>
      <c r="IEV7" s="33"/>
      <c r="IEW7" s="33"/>
      <c r="IEX7" s="33"/>
      <c r="IEY7" s="33"/>
      <c r="IEZ7" s="33"/>
      <c r="IFA7" s="33"/>
      <c r="IFB7" s="33"/>
      <c r="IFC7" s="33"/>
      <c r="IFD7" s="33"/>
      <c r="IFE7" s="33"/>
      <c r="IFF7" s="33"/>
      <c r="IFG7" s="33"/>
      <c r="IFH7" s="33"/>
      <c r="IFI7" s="33"/>
      <c r="IFJ7" s="33"/>
      <c r="IFK7" s="33"/>
      <c r="IFL7" s="33"/>
      <c r="IFM7" s="33"/>
      <c r="IFN7" s="33"/>
      <c r="IFO7" s="33"/>
      <c r="IFP7" s="33"/>
      <c r="IFQ7" s="33"/>
      <c r="IFR7" s="33"/>
      <c r="IFS7" s="33"/>
      <c r="IFT7" s="33"/>
      <c r="IFU7" s="33"/>
      <c r="IFV7" s="33"/>
      <c r="IFW7" s="33"/>
      <c r="IFX7" s="33"/>
      <c r="IFY7" s="33"/>
      <c r="IFZ7" s="33"/>
      <c r="IGA7" s="33"/>
      <c r="IGB7" s="33"/>
      <c r="IGC7" s="33"/>
      <c r="IGD7" s="33"/>
      <c r="IGE7" s="33"/>
      <c r="IGF7" s="33"/>
      <c r="IGG7" s="33"/>
      <c r="IGH7" s="33"/>
      <c r="IGI7" s="33"/>
      <c r="IGJ7" s="33"/>
      <c r="IGK7" s="33"/>
      <c r="IGL7" s="33"/>
      <c r="IGM7" s="33"/>
      <c r="IGN7" s="33"/>
      <c r="IGO7" s="33"/>
      <c r="IGP7" s="33"/>
      <c r="IGQ7" s="33"/>
      <c r="IGR7" s="33"/>
      <c r="IGS7" s="33"/>
      <c r="IGT7" s="33"/>
      <c r="IGU7" s="33"/>
      <c r="IGV7" s="33"/>
      <c r="IGW7" s="33"/>
      <c r="IGX7" s="33"/>
      <c r="IGY7" s="33"/>
      <c r="IGZ7" s="33"/>
      <c r="IHA7" s="33"/>
      <c r="IHB7" s="33"/>
      <c r="IHC7" s="33"/>
      <c r="IHD7" s="33"/>
      <c r="IHE7" s="33"/>
      <c r="IHF7" s="33"/>
      <c r="IHG7" s="33"/>
      <c r="IHH7" s="33"/>
      <c r="IHI7" s="33"/>
      <c r="IHJ7" s="33"/>
      <c r="IHK7" s="33"/>
      <c r="IHL7" s="33"/>
      <c r="IHM7" s="33"/>
      <c r="IHN7" s="33"/>
      <c r="IHO7" s="33"/>
      <c r="IHP7" s="33"/>
      <c r="IHQ7" s="33"/>
      <c r="IHR7" s="33"/>
      <c r="IHS7" s="33"/>
      <c r="IHT7" s="33"/>
      <c r="IHU7" s="33"/>
      <c r="IHV7" s="33"/>
      <c r="IHW7" s="33"/>
      <c r="IHX7" s="33"/>
      <c r="IHY7" s="33"/>
      <c r="IHZ7" s="33"/>
      <c r="IIA7" s="33"/>
      <c r="IIB7" s="33"/>
      <c r="IIC7" s="33"/>
      <c r="IID7" s="33"/>
      <c r="IIE7" s="33"/>
      <c r="IIF7" s="33"/>
      <c r="IIG7" s="33"/>
      <c r="IIH7" s="33"/>
      <c r="III7" s="33"/>
      <c r="IIJ7" s="33"/>
      <c r="IIK7" s="33"/>
      <c r="IIL7" s="33"/>
      <c r="IIM7" s="33"/>
      <c r="IIN7" s="33"/>
      <c r="IIO7" s="33"/>
      <c r="IIP7" s="33"/>
      <c r="IIQ7" s="33"/>
      <c r="IIR7" s="33"/>
      <c r="IIS7" s="33"/>
      <c r="IIT7" s="33"/>
      <c r="IIU7" s="33"/>
      <c r="IIV7" s="33"/>
      <c r="IIW7" s="33"/>
      <c r="IIX7" s="33"/>
      <c r="IIY7" s="33"/>
      <c r="IIZ7" s="33"/>
      <c r="IJA7" s="33"/>
      <c r="IJB7" s="33"/>
      <c r="IJC7" s="33"/>
      <c r="IJD7" s="33"/>
      <c r="IJE7" s="33"/>
      <c r="IJF7" s="33"/>
      <c r="IJG7" s="33"/>
      <c r="IJH7" s="33"/>
      <c r="IJI7" s="33"/>
      <c r="IJJ7" s="33"/>
      <c r="IJK7" s="33"/>
      <c r="IJL7" s="33"/>
      <c r="IJM7" s="33"/>
      <c r="IJN7" s="33"/>
      <c r="IJO7" s="33"/>
      <c r="IJP7" s="33"/>
      <c r="IJQ7" s="33"/>
      <c r="IJR7" s="33"/>
      <c r="IJS7" s="33"/>
      <c r="IJT7" s="33"/>
      <c r="IJU7" s="33"/>
      <c r="IJV7" s="33"/>
      <c r="IJW7" s="33"/>
      <c r="IJX7" s="33"/>
      <c r="IJY7" s="33"/>
      <c r="IJZ7" s="33"/>
      <c r="IKA7" s="33"/>
      <c r="IKB7" s="33"/>
      <c r="IKC7" s="33"/>
      <c r="IKD7" s="33"/>
      <c r="IKE7" s="33"/>
      <c r="IKF7" s="33"/>
      <c r="IKG7" s="33"/>
      <c r="IKH7" s="33"/>
      <c r="IKI7" s="33"/>
      <c r="IKJ7" s="33"/>
      <c r="IKK7" s="33"/>
      <c r="IKL7" s="33"/>
      <c r="IKM7" s="33"/>
      <c r="IKN7" s="33"/>
      <c r="IKO7" s="33"/>
      <c r="IKP7" s="33"/>
      <c r="IKQ7" s="33"/>
      <c r="IKR7" s="33"/>
      <c r="IKS7" s="33"/>
      <c r="IKT7" s="33"/>
      <c r="IKU7" s="33"/>
      <c r="IKV7" s="33"/>
      <c r="IKW7" s="33"/>
      <c r="IKX7" s="33"/>
      <c r="IKY7" s="33"/>
      <c r="IKZ7" s="33"/>
      <c r="ILA7" s="33"/>
      <c r="ILB7" s="33"/>
      <c r="ILC7" s="33"/>
      <c r="ILD7" s="33"/>
      <c r="ILE7" s="33"/>
      <c r="ILF7" s="33"/>
      <c r="ILG7" s="33"/>
      <c r="ILH7" s="33"/>
      <c r="ILI7" s="33"/>
      <c r="ILJ7" s="33"/>
      <c r="ILK7" s="33"/>
      <c r="ILL7" s="33"/>
      <c r="ILM7" s="33"/>
      <c r="ILN7" s="33"/>
      <c r="ILO7" s="33"/>
      <c r="ILP7" s="33"/>
      <c r="ILQ7" s="33"/>
      <c r="ILR7" s="33"/>
      <c r="ILS7" s="33"/>
      <c r="ILT7" s="33"/>
      <c r="ILU7" s="33"/>
      <c r="ILV7" s="33"/>
      <c r="ILW7" s="33"/>
      <c r="ILX7" s="33"/>
      <c r="ILY7" s="33"/>
      <c r="ILZ7" s="33"/>
      <c r="IMA7" s="33"/>
      <c r="IMB7" s="33"/>
      <c r="IMC7" s="33"/>
      <c r="IMD7" s="33"/>
      <c r="IME7" s="33"/>
      <c r="IMF7" s="33"/>
      <c r="IMG7" s="33"/>
      <c r="IMH7" s="33"/>
      <c r="IMI7" s="33"/>
      <c r="IMJ7" s="33"/>
      <c r="IMK7" s="33"/>
      <c r="IML7" s="33"/>
      <c r="IMM7" s="33"/>
      <c r="IMN7" s="33"/>
      <c r="IMO7" s="33"/>
      <c r="IMP7" s="33"/>
      <c r="IMQ7" s="33"/>
      <c r="IMR7" s="33"/>
      <c r="IMS7" s="33"/>
      <c r="IMT7" s="33"/>
      <c r="IMU7" s="33"/>
      <c r="IMV7" s="33"/>
      <c r="IMW7" s="33"/>
      <c r="IMX7" s="33"/>
      <c r="IMY7" s="33"/>
      <c r="IMZ7" s="33"/>
      <c r="INA7" s="33"/>
      <c r="INB7" s="33"/>
      <c r="INC7" s="33"/>
      <c r="IND7" s="33"/>
      <c r="INE7" s="33"/>
      <c r="INF7" s="33"/>
      <c r="ING7" s="33"/>
      <c r="INH7" s="33"/>
      <c r="INI7" s="33"/>
      <c r="INJ7" s="33"/>
      <c r="INK7" s="33"/>
      <c r="INL7" s="33"/>
      <c r="INM7" s="33"/>
      <c r="INN7" s="33"/>
      <c r="INO7" s="33"/>
      <c r="INP7" s="33"/>
      <c r="INQ7" s="33"/>
      <c r="INR7" s="33"/>
      <c r="INS7" s="33"/>
      <c r="INT7" s="33"/>
      <c r="INU7" s="33"/>
      <c r="INV7" s="33"/>
      <c r="INW7" s="33"/>
      <c r="INX7" s="33"/>
      <c r="INY7" s="33"/>
      <c r="INZ7" s="33"/>
      <c r="IOA7" s="33"/>
      <c r="IOB7" s="33"/>
      <c r="IOC7" s="33"/>
      <c r="IOD7" s="33"/>
      <c r="IOE7" s="33"/>
      <c r="IOF7" s="33"/>
      <c r="IOG7" s="33"/>
      <c r="IOH7" s="33"/>
      <c r="IOI7" s="33"/>
      <c r="IOJ7" s="33"/>
      <c r="IOK7" s="33"/>
      <c r="IOL7" s="33"/>
      <c r="IOM7" s="33"/>
      <c r="ION7" s="33"/>
      <c r="IOO7" s="33"/>
      <c r="IOP7" s="33"/>
      <c r="IOQ7" s="33"/>
      <c r="IOR7" s="33"/>
      <c r="IOS7" s="33"/>
      <c r="IOT7" s="33"/>
      <c r="IOU7" s="33"/>
      <c r="IOV7" s="33"/>
      <c r="IOW7" s="33"/>
      <c r="IOX7" s="33"/>
      <c r="IOY7" s="33"/>
      <c r="IOZ7" s="33"/>
      <c r="IPA7" s="33"/>
      <c r="IPB7" s="33"/>
      <c r="IPC7" s="33"/>
      <c r="IPD7" s="33"/>
      <c r="IPE7" s="33"/>
      <c r="IPF7" s="33"/>
      <c r="IPG7" s="33"/>
      <c r="IPH7" s="33"/>
      <c r="IPI7" s="33"/>
      <c r="IPJ7" s="33"/>
      <c r="IPK7" s="33"/>
      <c r="IPL7" s="33"/>
      <c r="IPM7" s="33"/>
      <c r="IPN7" s="33"/>
      <c r="IPO7" s="33"/>
      <c r="IPP7" s="33"/>
      <c r="IPQ7" s="33"/>
      <c r="IPR7" s="33"/>
      <c r="IPS7" s="33"/>
      <c r="IPT7" s="33"/>
      <c r="IPU7" s="33"/>
      <c r="IPV7" s="33"/>
      <c r="IPW7" s="33"/>
      <c r="IPX7" s="33"/>
      <c r="IPY7" s="33"/>
      <c r="IPZ7" s="33"/>
      <c r="IQA7" s="33"/>
      <c r="IQB7" s="33"/>
      <c r="IQC7" s="33"/>
      <c r="IQD7" s="33"/>
      <c r="IQE7" s="33"/>
      <c r="IQF7" s="33"/>
      <c r="IQG7" s="33"/>
      <c r="IQH7" s="33"/>
      <c r="IQI7" s="33"/>
      <c r="IQJ7" s="33"/>
      <c r="IQK7" s="33"/>
      <c r="IQL7" s="33"/>
      <c r="IQM7" s="33"/>
      <c r="IQN7" s="33"/>
      <c r="IQO7" s="33"/>
      <c r="IQP7" s="33"/>
      <c r="IQQ7" s="33"/>
      <c r="IQR7" s="33"/>
      <c r="IQS7" s="33"/>
      <c r="IQT7" s="33"/>
      <c r="IQU7" s="33"/>
      <c r="IQV7" s="33"/>
      <c r="IQW7" s="33"/>
      <c r="IQX7" s="33"/>
      <c r="IQY7" s="33"/>
      <c r="IQZ7" s="33"/>
      <c r="IRA7" s="33"/>
      <c r="IRB7" s="33"/>
      <c r="IRC7" s="33"/>
      <c r="IRD7" s="33"/>
      <c r="IRE7" s="33"/>
      <c r="IRF7" s="33"/>
      <c r="IRG7" s="33"/>
      <c r="IRH7" s="33"/>
      <c r="IRI7" s="33"/>
      <c r="IRJ7" s="33"/>
      <c r="IRK7" s="33"/>
      <c r="IRL7" s="33"/>
      <c r="IRM7" s="33"/>
      <c r="IRN7" s="33"/>
      <c r="IRO7" s="33"/>
      <c r="IRP7" s="33"/>
      <c r="IRQ7" s="33"/>
      <c r="IRR7" s="33"/>
      <c r="IRS7" s="33"/>
      <c r="IRT7" s="33"/>
      <c r="IRU7" s="33"/>
      <c r="IRV7" s="33"/>
      <c r="IRW7" s="33"/>
      <c r="IRX7" s="33"/>
      <c r="IRY7" s="33"/>
      <c r="IRZ7" s="33"/>
      <c r="ISA7" s="33"/>
      <c r="ISB7" s="33"/>
      <c r="ISC7" s="33"/>
      <c r="ISD7" s="33"/>
      <c r="ISE7" s="33"/>
      <c r="ISF7" s="33"/>
      <c r="ISG7" s="33"/>
      <c r="ISH7" s="33"/>
      <c r="ISI7" s="33"/>
      <c r="ISJ7" s="33"/>
      <c r="ISK7" s="33"/>
      <c r="ISL7" s="33"/>
      <c r="ISM7" s="33"/>
      <c r="ISN7" s="33"/>
      <c r="ISO7" s="33"/>
      <c r="ISP7" s="33"/>
      <c r="ISQ7" s="33"/>
      <c r="ISR7" s="33"/>
      <c r="ISS7" s="33"/>
      <c r="IST7" s="33"/>
      <c r="ISU7" s="33"/>
      <c r="ISV7" s="33"/>
      <c r="ISW7" s="33"/>
      <c r="ISX7" s="33"/>
      <c r="ISY7" s="33"/>
      <c r="ISZ7" s="33"/>
      <c r="ITA7" s="33"/>
      <c r="ITB7" s="33"/>
      <c r="ITC7" s="33"/>
      <c r="ITD7" s="33"/>
      <c r="ITE7" s="33"/>
      <c r="ITF7" s="33"/>
      <c r="ITG7" s="33"/>
      <c r="ITH7" s="33"/>
      <c r="ITI7" s="33"/>
      <c r="ITJ7" s="33"/>
      <c r="ITK7" s="33"/>
      <c r="ITL7" s="33"/>
      <c r="ITM7" s="33"/>
      <c r="ITN7" s="33"/>
      <c r="ITO7" s="33"/>
      <c r="ITP7" s="33"/>
      <c r="ITQ7" s="33"/>
      <c r="ITR7" s="33"/>
      <c r="ITS7" s="33"/>
      <c r="ITT7" s="33"/>
      <c r="ITU7" s="33"/>
      <c r="ITV7" s="33"/>
      <c r="ITW7" s="33"/>
      <c r="ITX7" s="33"/>
      <c r="ITY7" s="33"/>
      <c r="ITZ7" s="33"/>
      <c r="IUA7" s="33"/>
      <c r="IUB7" s="33"/>
      <c r="IUC7" s="33"/>
      <c r="IUD7" s="33"/>
      <c r="IUE7" s="33"/>
      <c r="IUF7" s="33"/>
      <c r="IUG7" s="33"/>
      <c r="IUH7" s="33"/>
      <c r="IUI7" s="33"/>
      <c r="IUJ7" s="33"/>
      <c r="IUK7" s="33"/>
      <c r="IUL7" s="33"/>
      <c r="IUM7" s="33"/>
      <c r="IUN7" s="33"/>
      <c r="IUO7" s="33"/>
      <c r="IUP7" s="33"/>
      <c r="IUQ7" s="33"/>
      <c r="IUR7" s="33"/>
      <c r="IUS7" s="33"/>
      <c r="IUT7" s="33"/>
      <c r="IUU7" s="33"/>
      <c r="IUV7" s="33"/>
      <c r="IUW7" s="33"/>
      <c r="IUX7" s="33"/>
      <c r="IUY7" s="33"/>
      <c r="IUZ7" s="33"/>
      <c r="IVA7" s="33"/>
      <c r="IVB7" s="33"/>
      <c r="IVC7" s="33"/>
      <c r="IVD7" s="33"/>
      <c r="IVE7" s="33"/>
      <c r="IVF7" s="33"/>
      <c r="IVG7" s="33"/>
      <c r="IVH7" s="33"/>
      <c r="IVI7" s="33"/>
      <c r="IVJ7" s="33"/>
      <c r="IVK7" s="33"/>
      <c r="IVL7" s="33"/>
      <c r="IVM7" s="33"/>
      <c r="IVN7" s="33"/>
      <c r="IVO7" s="33"/>
      <c r="IVP7" s="33"/>
      <c r="IVQ7" s="33"/>
      <c r="IVR7" s="33"/>
      <c r="IVS7" s="33"/>
      <c r="IVT7" s="33"/>
      <c r="IVU7" s="33"/>
      <c r="IVV7" s="33"/>
      <c r="IVW7" s="33"/>
      <c r="IVX7" s="33"/>
      <c r="IVY7" s="33"/>
      <c r="IVZ7" s="33"/>
      <c r="IWA7" s="33"/>
      <c r="IWB7" s="33"/>
      <c r="IWC7" s="33"/>
      <c r="IWD7" s="33"/>
      <c r="IWE7" s="33"/>
      <c r="IWF7" s="33"/>
      <c r="IWG7" s="33"/>
      <c r="IWH7" s="33"/>
      <c r="IWI7" s="33"/>
      <c r="IWJ7" s="33"/>
      <c r="IWK7" s="33"/>
      <c r="IWL7" s="33"/>
      <c r="IWM7" s="33"/>
      <c r="IWN7" s="33"/>
      <c r="IWO7" s="33"/>
      <c r="IWP7" s="33"/>
      <c r="IWQ7" s="33"/>
      <c r="IWR7" s="33"/>
      <c r="IWS7" s="33"/>
      <c r="IWT7" s="33"/>
      <c r="IWU7" s="33"/>
      <c r="IWV7" s="33"/>
      <c r="IWW7" s="33"/>
      <c r="IWX7" s="33"/>
      <c r="IWY7" s="33"/>
      <c r="IWZ7" s="33"/>
      <c r="IXA7" s="33"/>
      <c r="IXB7" s="33"/>
      <c r="IXC7" s="33"/>
      <c r="IXD7" s="33"/>
      <c r="IXE7" s="33"/>
      <c r="IXF7" s="33"/>
      <c r="IXG7" s="33"/>
      <c r="IXH7" s="33"/>
      <c r="IXI7" s="33"/>
      <c r="IXJ7" s="33"/>
      <c r="IXK7" s="33"/>
      <c r="IXL7" s="33"/>
      <c r="IXM7" s="33"/>
      <c r="IXN7" s="33"/>
      <c r="IXO7" s="33"/>
      <c r="IXP7" s="33"/>
      <c r="IXQ7" s="33"/>
      <c r="IXR7" s="33"/>
      <c r="IXS7" s="33"/>
      <c r="IXT7" s="33"/>
      <c r="IXU7" s="33"/>
      <c r="IXV7" s="33"/>
      <c r="IXW7" s="33"/>
      <c r="IXX7" s="33"/>
      <c r="IXY7" s="33"/>
      <c r="IXZ7" s="33"/>
      <c r="IYA7" s="33"/>
      <c r="IYB7" s="33"/>
      <c r="IYC7" s="33"/>
      <c r="IYD7" s="33"/>
      <c r="IYE7" s="33"/>
      <c r="IYF7" s="33"/>
      <c r="IYG7" s="33"/>
      <c r="IYH7" s="33"/>
      <c r="IYI7" s="33"/>
      <c r="IYJ7" s="33"/>
      <c r="IYK7" s="33"/>
      <c r="IYL7" s="33"/>
      <c r="IYM7" s="33"/>
      <c r="IYN7" s="33"/>
      <c r="IYO7" s="33"/>
      <c r="IYP7" s="33"/>
      <c r="IYQ7" s="33"/>
      <c r="IYR7" s="33"/>
      <c r="IYS7" s="33"/>
      <c r="IYT7" s="33"/>
      <c r="IYU7" s="33"/>
      <c r="IYV7" s="33"/>
      <c r="IYW7" s="33"/>
      <c r="IYX7" s="33"/>
      <c r="IYY7" s="33"/>
      <c r="IYZ7" s="33"/>
      <c r="IZA7" s="33"/>
      <c r="IZB7" s="33"/>
      <c r="IZC7" s="33"/>
      <c r="IZD7" s="33"/>
      <c r="IZE7" s="33"/>
      <c r="IZF7" s="33"/>
      <c r="IZG7" s="33"/>
      <c r="IZH7" s="33"/>
      <c r="IZI7" s="33"/>
      <c r="IZJ7" s="33"/>
      <c r="IZK7" s="33"/>
      <c r="IZL7" s="33"/>
      <c r="IZM7" s="33"/>
      <c r="IZN7" s="33"/>
      <c r="IZO7" s="33"/>
      <c r="IZP7" s="33"/>
      <c r="IZQ7" s="33"/>
      <c r="IZR7" s="33"/>
      <c r="IZS7" s="33"/>
      <c r="IZT7" s="33"/>
      <c r="IZU7" s="33"/>
      <c r="IZV7" s="33"/>
      <c r="IZW7" s="33"/>
      <c r="IZX7" s="33"/>
      <c r="IZY7" s="33"/>
      <c r="IZZ7" s="33"/>
      <c r="JAA7" s="33"/>
      <c r="JAB7" s="33"/>
      <c r="JAC7" s="33"/>
      <c r="JAD7" s="33"/>
      <c r="JAE7" s="33"/>
      <c r="JAF7" s="33"/>
      <c r="JAG7" s="33"/>
      <c r="JAH7" s="33"/>
      <c r="JAI7" s="33"/>
      <c r="JAJ7" s="33"/>
      <c r="JAK7" s="33"/>
      <c r="JAL7" s="33"/>
      <c r="JAM7" s="33"/>
      <c r="JAN7" s="33"/>
      <c r="JAO7" s="33"/>
      <c r="JAP7" s="33"/>
      <c r="JAQ7" s="33"/>
      <c r="JAR7" s="33"/>
      <c r="JAS7" s="33"/>
      <c r="JAT7" s="33"/>
      <c r="JAU7" s="33"/>
      <c r="JAV7" s="33"/>
      <c r="JAW7" s="33"/>
      <c r="JAX7" s="33"/>
      <c r="JAY7" s="33"/>
      <c r="JAZ7" s="33"/>
      <c r="JBA7" s="33"/>
      <c r="JBB7" s="33"/>
      <c r="JBC7" s="33"/>
      <c r="JBD7" s="33"/>
      <c r="JBE7" s="33"/>
      <c r="JBF7" s="33"/>
      <c r="JBG7" s="33"/>
      <c r="JBH7" s="33"/>
      <c r="JBI7" s="33"/>
      <c r="JBJ7" s="33"/>
      <c r="JBK7" s="33"/>
      <c r="JBL7" s="33"/>
      <c r="JBM7" s="33"/>
      <c r="JBN7" s="33"/>
      <c r="JBO7" s="33"/>
      <c r="JBP7" s="33"/>
      <c r="JBQ7" s="33"/>
      <c r="JBR7" s="33"/>
      <c r="JBS7" s="33"/>
      <c r="JBT7" s="33"/>
      <c r="JBU7" s="33"/>
      <c r="JBV7" s="33"/>
      <c r="JBW7" s="33"/>
      <c r="JBX7" s="33"/>
      <c r="JBY7" s="33"/>
      <c r="JBZ7" s="33"/>
      <c r="JCA7" s="33"/>
      <c r="JCB7" s="33"/>
      <c r="JCC7" s="33"/>
      <c r="JCD7" s="33"/>
      <c r="JCE7" s="33"/>
      <c r="JCF7" s="33"/>
      <c r="JCG7" s="33"/>
      <c r="JCH7" s="33"/>
      <c r="JCI7" s="33"/>
      <c r="JCJ7" s="33"/>
      <c r="JCK7" s="33"/>
      <c r="JCL7" s="33"/>
      <c r="JCM7" s="33"/>
      <c r="JCN7" s="33"/>
      <c r="JCO7" s="33"/>
      <c r="JCP7" s="33"/>
      <c r="JCQ7" s="33"/>
      <c r="JCR7" s="33"/>
      <c r="JCS7" s="33"/>
      <c r="JCT7" s="33"/>
      <c r="JCU7" s="33"/>
      <c r="JCV7" s="33"/>
      <c r="JCW7" s="33"/>
      <c r="JCX7" s="33"/>
      <c r="JCY7" s="33"/>
      <c r="JCZ7" s="33"/>
      <c r="JDA7" s="33"/>
      <c r="JDB7" s="33"/>
      <c r="JDC7" s="33"/>
      <c r="JDD7" s="33"/>
      <c r="JDE7" s="33"/>
      <c r="JDF7" s="33"/>
      <c r="JDG7" s="33"/>
      <c r="JDH7" s="33"/>
      <c r="JDI7" s="33"/>
      <c r="JDJ7" s="33"/>
      <c r="JDK7" s="33"/>
      <c r="JDL7" s="33"/>
      <c r="JDM7" s="33"/>
      <c r="JDN7" s="33"/>
      <c r="JDO7" s="33"/>
      <c r="JDP7" s="33"/>
      <c r="JDQ7" s="33"/>
      <c r="JDR7" s="33"/>
      <c r="JDS7" s="33"/>
      <c r="JDT7" s="33"/>
      <c r="JDU7" s="33"/>
      <c r="JDV7" s="33"/>
      <c r="JDW7" s="33"/>
      <c r="JDX7" s="33"/>
      <c r="JDY7" s="33"/>
      <c r="JDZ7" s="33"/>
      <c r="JEA7" s="33"/>
      <c r="JEB7" s="33"/>
      <c r="JEC7" s="33"/>
      <c r="JED7" s="33"/>
      <c r="JEE7" s="33"/>
      <c r="JEF7" s="33"/>
      <c r="JEG7" s="33"/>
      <c r="JEH7" s="33"/>
      <c r="JEI7" s="33"/>
      <c r="JEJ7" s="33"/>
      <c r="JEK7" s="33"/>
      <c r="JEL7" s="33"/>
      <c r="JEM7" s="33"/>
      <c r="JEN7" s="33"/>
      <c r="JEO7" s="33"/>
      <c r="JEP7" s="33"/>
      <c r="JEQ7" s="33"/>
      <c r="JER7" s="33"/>
      <c r="JES7" s="33"/>
      <c r="JET7" s="33"/>
      <c r="JEU7" s="33"/>
      <c r="JEV7" s="33"/>
      <c r="JEW7" s="33"/>
      <c r="JEX7" s="33"/>
      <c r="JEY7" s="33"/>
      <c r="JEZ7" s="33"/>
      <c r="JFA7" s="33"/>
      <c r="JFB7" s="33"/>
      <c r="JFC7" s="33"/>
      <c r="JFD7" s="33"/>
      <c r="JFE7" s="33"/>
      <c r="JFF7" s="33"/>
      <c r="JFG7" s="33"/>
      <c r="JFH7" s="33"/>
      <c r="JFI7" s="33"/>
      <c r="JFJ7" s="33"/>
      <c r="JFK7" s="33"/>
      <c r="JFL7" s="33"/>
      <c r="JFM7" s="33"/>
      <c r="JFN7" s="33"/>
      <c r="JFO7" s="33"/>
      <c r="JFP7" s="33"/>
      <c r="JFQ7" s="33"/>
      <c r="JFR7" s="33"/>
      <c r="JFS7" s="33"/>
      <c r="JFT7" s="33"/>
      <c r="JFU7" s="33"/>
      <c r="JFV7" s="33"/>
      <c r="JFW7" s="33"/>
      <c r="JFX7" s="33"/>
      <c r="JFY7" s="33"/>
      <c r="JFZ7" s="33"/>
      <c r="JGA7" s="33"/>
      <c r="JGB7" s="33"/>
      <c r="JGC7" s="33"/>
      <c r="JGD7" s="33"/>
      <c r="JGE7" s="33"/>
      <c r="JGF7" s="33"/>
      <c r="JGG7" s="33"/>
      <c r="JGH7" s="33"/>
      <c r="JGI7" s="33"/>
      <c r="JGJ7" s="33"/>
      <c r="JGK7" s="33"/>
      <c r="JGL7" s="33"/>
      <c r="JGM7" s="33"/>
      <c r="JGN7" s="33"/>
      <c r="JGO7" s="33"/>
      <c r="JGP7" s="33"/>
      <c r="JGQ7" s="33"/>
      <c r="JGR7" s="33"/>
      <c r="JGS7" s="33"/>
      <c r="JGT7" s="33"/>
      <c r="JGU7" s="33"/>
      <c r="JGV7" s="33"/>
      <c r="JGW7" s="33"/>
      <c r="JGX7" s="33"/>
      <c r="JGY7" s="33"/>
      <c r="JGZ7" s="33"/>
      <c r="JHA7" s="33"/>
      <c r="JHB7" s="33"/>
      <c r="JHC7" s="33"/>
      <c r="JHD7" s="33"/>
      <c r="JHE7" s="33"/>
      <c r="JHF7" s="33"/>
      <c r="JHG7" s="33"/>
      <c r="JHH7" s="33"/>
      <c r="JHI7" s="33"/>
      <c r="JHJ7" s="33"/>
      <c r="JHK7" s="33"/>
      <c r="JHL7" s="33"/>
      <c r="JHM7" s="33"/>
      <c r="JHN7" s="33"/>
      <c r="JHO7" s="33"/>
      <c r="JHP7" s="33"/>
      <c r="JHQ7" s="33"/>
      <c r="JHR7" s="33"/>
      <c r="JHS7" s="33"/>
      <c r="JHT7" s="33"/>
      <c r="JHU7" s="33"/>
      <c r="JHV7" s="33"/>
      <c r="JHW7" s="33"/>
      <c r="JHX7" s="33"/>
      <c r="JHY7" s="33"/>
      <c r="JHZ7" s="33"/>
      <c r="JIA7" s="33"/>
      <c r="JIB7" s="33"/>
      <c r="JIC7" s="33"/>
      <c r="JID7" s="33"/>
      <c r="JIE7" s="33"/>
      <c r="JIF7" s="33"/>
      <c r="JIG7" s="33"/>
      <c r="JIH7" s="33"/>
      <c r="JII7" s="33"/>
      <c r="JIJ7" s="33"/>
      <c r="JIK7" s="33"/>
      <c r="JIL7" s="33"/>
      <c r="JIM7" s="33"/>
      <c r="JIN7" s="33"/>
      <c r="JIO7" s="33"/>
      <c r="JIP7" s="33"/>
      <c r="JIQ7" s="33"/>
      <c r="JIR7" s="33"/>
      <c r="JIS7" s="33"/>
      <c r="JIT7" s="33"/>
      <c r="JIU7" s="33"/>
      <c r="JIV7" s="33"/>
      <c r="JIW7" s="33"/>
      <c r="JIX7" s="33"/>
      <c r="JIY7" s="33"/>
      <c r="JIZ7" s="33"/>
      <c r="JJA7" s="33"/>
      <c r="JJB7" s="33"/>
      <c r="JJC7" s="33"/>
      <c r="JJD7" s="33"/>
      <c r="JJE7" s="33"/>
      <c r="JJF7" s="33"/>
      <c r="JJG7" s="33"/>
      <c r="JJH7" s="33"/>
      <c r="JJI7" s="33"/>
      <c r="JJJ7" s="33"/>
      <c r="JJK7" s="33"/>
      <c r="JJL7" s="33"/>
      <c r="JJM7" s="33"/>
      <c r="JJN7" s="33"/>
      <c r="JJO7" s="33"/>
      <c r="JJP7" s="33"/>
      <c r="JJQ7" s="33"/>
      <c r="JJR7" s="33"/>
      <c r="JJS7" s="33"/>
      <c r="JJT7" s="33"/>
      <c r="JJU7" s="33"/>
      <c r="JJV7" s="33"/>
      <c r="JJW7" s="33"/>
      <c r="JJX7" s="33"/>
      <c r="JJY7" s="33"/>
      <c r="JJZ7" s="33"/>
      <c r="JKA7" s="33"/>
      <c r="JKB7" s="33"/>
      <c r="JKC7" s="33"/>
      <c r="JKD7" s="33"/>
      <c r="JKE7" s="33"/>
      <c r="JKF7" s="33"/>
      <c r="JKG7" s="33"/>
      <c r="JKH7" s="33"/>
      <c r="JKI7" s="33"/>
      <c r="JKJ7" s="33"/>
      <c r="JKK7" s="33"/>
      <c r="JKL7" s="33"/>
      <c r="JKM7" s="33"/>
      <c r="JKN7" s="33"/>
      <c r="JKO7" s="33"/>
      <c r="JKP7" s="33"/>
      <c r="JKQ7" s="33"/>
      <c r="JKR7" s="33"/>
      <c r="JKS7" s="33"/>
      <c r="JKT7" s="33"/>
      <c r="JKU7" s="33"/>
      <c r="JKV7" s="33"/>
      <c r="JKW7" s="33"/>
      <c r="JKX7" s="33"/>
      <c r="JKY7" s="33"/>
      <c r="JKZ7" s="33"/>
      <c r="JLA7" s="33"/>
      <c r="JLB7" s="33"/>
      <c r="JLC7" s="33"/>
      <c r="JLD7" s="33"/>
      <c r="JLE7" s="33"/>
      <c r="JLF7" s="33"/>
      <c r="JLG7" s="33"/>
      <c r="JLH7" s="33"/>
      <c r="JLI7" s="33"/>
      <c r="JLJ7" s="33"/>
      <c r="JLK7" s="33"/>
      <c r="JLL7" s="33"/>
      <c r="JLM7" s="33"/>
      <c r="JLN7" s="33"/>
      <c r="JLO7" s="33"/>
      <c r="JLP7" s="33"/>
      <c r="JLQ7" s="33"/>
      <c r="JLR7" s="33"/>
      <c r="JLS7" s="33"/>
      <c r="JLT7" s="33"/>
      <c r="JLU7" s="33"/>
      <c r="JLV7" s="33"/>
      <c r="JLW7" s="33"/>
      <c r="JLX7" s="33"/>
      <c r="JLY7" s="33"/>
      <c r="JLZ7" s="33"/>
      <c r="JMA7" s="33"/>
      <c r="JMB7" s="33"/>
      <c r="JMC7" s="33"/>
      <c r="JMD7" s="33"/>
      <c r="JME7" s="33"/>
      <c r="JMF7" s="33"/>
      <c r="JMG7" s="33"/>
      <c r="JMH7" s="33"/>
      <c r="JMI7" s="33"/>
      <c r="JMJ7" s="33"/>
      <c r="JMK7" s="33"/>
      <c r="JML7" s="33"/>
      <c r="JMM7" s="33"/>
      <c r="JMN7" s="33"/>
      <c r="JMO7" s="33"/>
      <c r="JMP7" s="33"/>
      <c r="JMQ7" s="33"/>
      <c r="JMR7" s="33"/>
      <c r="JMS7" s="33"/>
      <c r="JMT7" s="33"/>
      <c r="JMU7" s="33"/>
      <c r="JMV7" s="33"/>
      <c r="JMW7" s="33"/>
      <c r="JMX7" s="33"/>
      <c r="JMY7" s="33"/>
      <c r="JMZ7" s="33"/>
      <c r="JNA7" s="33"/>
      <c r="JNB7" s="33"/>
      <c r="JNC7" s="33"/>
      <c r="JND7" s="33"/>
      <c r="JNE7" s="33"/>
      <c r="JNF7" s="33"/>
      <c r="JNG7" s="33"/>
      <c r="JNH7" s="33"/>
      <c r="JNI7" s="33"/>
      <c r="JNJ7" s="33"/>
      <c r="JNK7" s="33"/>
      <c r="JNL7" s="33"/>
      <c r="JNM7" s="33"/>
      <c r="JNN7" s="33"/>
      <c r="JNO7" s="33"/>
      <c r="JNP7" s="33"/>
      <c r="JNQ7" s="33"/>
      <c r="JNR7" s="33"/>
      <c r="JNS7" s="33"/>
      <c r="JNT7" s="33"/>
      <c r="JNU7" s="33"/>
      <c r="JNV7" s="33"/>
      <c r="JNW7" s="33"/>
      <c r="JNX7" s="33"/>
      <c r="JNY7" s="33"/>
      <c r="JNZ7" s="33"/>
      <c r="JOA7" s="33"/>
      <c r="JOB7" s="33"/>
      <c r="JOC7" s="33"/>
      <c r="JOD7" s="33"/>
      <c r="JOE7" s="33"/>
      <c r="JOF7" s="33"/>
      <c r="JOG7" s="33"/>
      <c r="JOH7" s="33"/>
      <c r="JOI7" s="33"/>
      <c r="JOJ7" s="33"/>
      <c r="JOK7" s="33"/>
      <c r="JOL7" s="33"/>
      <c r="JOM7" s="33"/>
      <c r="JON7" s="33"/>
      <c r="JOO7" s="33"/>
      <c r="JOP7" s="33"/>
      <c r="JOQ7" s="33"/>
      <c r="JOR7" s="33"/>
      <c r="JOS7" s="33"/>
      <c r="JOT7" s="33"/>
      <c r="JOU7" s="33"/>
      <c r="JOV7" s="33"/>
      <c r="JOW7" s="33"/>
      <c r="JOX7" s="33"/>
      <c r="JOY7" s="33"/>
      <c r="JOZ7" s="33"/>
      <c r="JPA7" s="33"/>
      <c r="JPB7" s="33"/>
      <c r="JPC7" s="33"/>
      <c r="JPD7" s="33"/>
      <c r="JPE7" s="33"/>
      <c r="JPF7" s="33"/>
      <c r="JPG7" s="33"/>
      <c r="JPH7" s="33"/>
      <c r="JPI7" s="33"/>
      <c r="JPJ7" s="33"/>
      <c r="JPK7" s="33"/>
      <c r="JPL7" s="33"/>
      <c r="JPM7" s="33"/>
      <c r="JPN7" s="33"/>
      <c r="JPO7" s="33"/>
      <c r="JPP7" s="33"/>
      <c r="JPQ7" s="33"/>
      <c r="JPR7" s="33"/>
      <c r="JPS7" s="33"/>
      <c r="JPT7" s="33"/>
      <c r="JPU7" s="33"/>
      <c r="JPV7" s="33"/>
      <c r="JPW7" s="33"/>
      <c r="JPX7" s="33"/>
      <c r="JPY7" s="33"/>
      <c r="JPZ7" s="33"/>
      <c r="JQA7" s="33"/>
      <c r="JQB7" s="33"/>
      <c r="JQC7" s="33"/>
      <c r="JQD7" s="33"/>
      <c r="JQE7" s="33"/>
      <c r="JQF7" s="33"/>
      <c r="JQG7" s="33"/>
      <c r="JQH7" s="33"/>
      <c r="JQI7" s="33"/>
      <c r="JQJ7" s="33"/>
      <c r="JQK7" s="33"/>
      <c r="JQL7" s="33"/>
      <c r="JQM7" s="33"/>
      <c r="JQN7" s="33"/>
      <c r="JQO7" s="33"/>
      <c r="JQP7" s="33"/>
      <c r="JQQ7" s="33"/>
      <c r="JQR7" s="33"/>
      <c r="JQS7" s="33"/>
      <c r="JQT7" s="33"/>
      <c r="JQU7" s="33"/>
      <c r="JQV7" s="33"/>
      <c r="JQW7" s="33"/>
      <c r="JQX7" s="33"/>
      <c r="JQY7" s="33"/>
      <c r="JQZ7" s="33"/>
      <c r="JRA7" s="33"/>
      <c r="JRB7" s="33"/>
      <c r="JRC7" s="33"/>
      <c r="JRD7" s="33"/>
      <c r="JRE7" s="33"/>
      <c r="JRF7" s="33"/>
      <c r="JRG7" s="33"/>
      <c r="JRH7" s="33"/>
      <c r="JRI7" s="33"/>
      <c r="JRJ7" s="33"/>
      <c r="JRK7" s="33"/>
      <c r="JRL7" s="33"/>
      <c r="JRM7" s="33"/>
      <c r="JRN7" s="33"/>
      <c r="JRO7" s="33"/>
      <c r="JRP7" s="33"/>
      <c r="JRQ7" s="33"/>
      <c r="JRR7" s="33"/>
      <c r="JRS7" s="33"/>
      <c r="JRT7" s="33"/>
      <c r="JRU7" s="33"/>
      <c r="JRV7" s="33"/>
      <c r="JRW7" s="33"/>
      <c r="JRX7" s="33"/>
      <c r="JRY7" s="33"/>
      <c r="JRZ7" s="33"/>
      <c r="JSA7" s="33"/>
      <c r="JSB7" s="33"/>
      <c r="JSC7" s="33"/>
      <c r="JSD7" s="33"/>
      <c r="JSE7" s="33"/>
      <c r="JSF7" s="33"/>
      <c r="JSG7" s="33"/>
      <c r="JSH7" s="33"/>
      <c r="JSI7" s="33"/>
      <c r="JSJ7" s="33"/>
      <c r="JSK7" s="33"/>
      <c r="JSL7" s="33"/>
      <c r="JSM7" s="33"/>
      <c r="JSN7" s="33"/>
      <c r="JSO7" s="33"/>
      <c r="JSP7" s="33"/>
      <c r="JSQ7" s="33"/>
      <c r="JSR7" s="33"/>
      <c r="JSS7" s="33"/>
      <c r="JST7" s="33"/>
      <c r="JSU7" s="33"/>
      <c r="JSV7" s="33"/>
      <c r="JSW7" s="33"/>
      <c r="JSX7" s="33"/>
      <c r="JSY7" s="33"/>
      <c r="JSZ7" s="33"/>
      <c r="JTA7" s="33"/>
      <c r="JTB7" s="33"/>
      <c r="JTC7" s="33"/>
      <c r="JTD7" s="33"/>
      <c r="JTE7" s="33"/>
      <c r="JTF7" s="33"/>
      <c r="JTG7" s="33"/>
      <c r="JTH7" s="33"/>
      <c r="JTI7" s="33"/>
      <c r="JTJ7" s="33"/>
      <c r="JTK7" s="33"/>
      <c r="JTL7" s="33"/>
      <c r="JTM7" s="33"/>
      <c r="JTN7" s="33"/>
      <c r="JTO7" s="33"/>
      <c r="JTP7" s="33"/>
      <c r="JTQ7" s="33"/>
      <c r="JTR7" s="33"/>
      <c r="JTS7" s="33"/>
      <c r="JTT7" s="33"/>
      <c r="JTU7" s="33"/>
      <c r="JTV7" s="33"/>
      <c r="JTW7" s="33"/>
      <c r="JTX7" s="33"/>
      <c r="JTY7" s="33"/>
      <c r="JTZ7" s="33"/>
      <c r="JUA7" s="33"/>
      <c r="JUB7" s="33"/>
      <c r="JUC7" s="33"/>
      <c r="JUD7" s="33"/>
      <c r="JUE7" s="33"/>
      <c r="JUF7" s="33"/>
      <c r="JUG7" s="33"/>
      <c r="JUH7" s="33"/>
      <c r="JUI7" s="33"/>
      <c r="JUJ7" s="33"/>
      <c r="JUK7" s="33"/>
      <c r="JUL7" s="33"/>
      <c r="JUM7" s="33"/>
      <c r="JUN7" s="33"/>
      <c r="JUO7" s="33"/>
      <c r="JUP7" s="33"/>
      <c r="JUQ7" s="33"/>
      <c r="JUR7" s="33"/>
      <c r="JUS7" s="33"/>
      <c r="JUT7" s="33"/>
      <c r="JUU7" s="33"/>
      <c r="JUV7" s="33"/>
      <c r="JUW7" s="33"/>
      <c r="JUX7" s="33"/>
      <c r="JUY7" s="33"/>
      <c r="JUZ7" s="33"/>
      <c r="JVA7" s="33"/>
      <c r="JVB7" s="33"/>
      <c r="JVC7" s="33"/>
      <c r="JVD7" s="33"/>
      <c r="JVE7" s="33"/>
      <c r="JVF7" s="33"/>
      <c r="JVG7" s="33"/>
      <c r="JVH7" s="33"/>
      <c r="JVI7" s="33"/>
      <c r="JVJ7" s="33"/>
      <c r="JVK7" s="33"/>
      <c r="JVL7" s="33"/>
      <c r="JVM7" s="33"/>
      <c r="JVN7" s="33"/>
      <c r="JVO7" s="33"/>
      <c r="JVP7" s="33"/>
      <c r="JVQ7" s="33"/>
      <c r="JVR7" s="33"/>
      <c r="JVS7" s="33"/>
      <c r="JVT7" s="33"/>
      <c r="JVU7" s="33"/>
      <c r="JVV7" s="33"/>
      <c r="JVW7" s="33"/>
      <c r="JVX7" s="33"/>
      <c r="JVY7" s="33"/>
      <c r="JVZ7" s="33"/>
      <c r="JWA7" s="33"/>
      <c r="JWB7" s="33"/>
      <c r="JWC7" s="33"/>
      <c r="JWD7" s="33"/>
      <c r="JWE7" s="33"/>
      <c r="JWF7" s="33"/>
      <c r="JWG7" s="33"/>
      <c r="JWH7" s="33"/>
      <c r="JWI7" s="33"/>
      <c r="JWJ7" s="33"/>
      <c r="JWK7" s="33"/>
      <c r="JWL7" s="33"/>
      <c r="JWM7" s="33"/>
      <c r="JWN7" s="33"/>
      <c r="JWO7" s="33"/>
      <c r="JWP7" s="33"/>
      <c r="JWQ7" s="33"/>
      <c r="JWR7" s="33"/>
      <c r="JWS7" s="33"/>
      <c r="JWT7" s="33"/>
      <c r="JWU7" s="33"/>
      <c r="JWV7" s="33"/>
      <c r="JWW7" s="33"/>
      <c r="JWX7" s="33"/>
      <c r="JWY7" s="33"/>
      <c r="JWZ7" s="33"/>
      <c r="JXA7" s="33"/>
      <c r="JXB7" s="33"/>
      <c r="JXC7" s="33"/>
      <c r="JXD7" s="33"/>
      <c r="JXE7" s="33"/>
      <c r="JXF7" s="33"/>
      <c r="JXG7" s="33"/>
      <c r="JXH7" s="33"/>
      <c r="JXI7" s="33"/>
      <c r="JXJ7" s="33"/>
      <c r="JXK7" s="33"/>
      <c r="JXL7" s="33"/>
      <c r="JXM7" s="33"/>
      <c r="JXN7" s="33"/>
      <c r="JXO7" s="33"/>
      <c r="JXP7" s="33"/>
      <c r="JXQ7" s="33"/>
      <c r="JXR7" s="33"/>
      <c r="JXS7" s="33"/>
      <c r="JXT7" s="33"/>
      <c r="JXU7" s="33"/>
      <c r="JXV7" s="33"/>
      <c r="JXW7" s="33"/>
      <c r="JXX7" s="33"/>
      <c r="JXY7" s="33"/>
      <c r="JXZ7" s="33"/>
      <c r="JYA7" s="33"/>
      <c r="JYB7" s="33"/>
      <c r="JYC7" s="33"/>
      <c r="JYD7" s="33"/>
      <c r="JYE7" s="33"/>
      <c r="JYF7" s="33"/>
      <c r="JYG7" s="33"/>
      <c r="JYH7" s="33"/>
      <c r="JYI7" s="33"/>
      <c r="JYJ7" s="33"/>
      <c r="JYK7" s="33"/>
      <c r="JYL7" s="33"/>
      <c r="JYM7" s="33"/>
      <c r="JYN7" s="33"/>
      <c r="JYO7" s="33"/>
      <c r="JYP7" s="33"/>
      <c r="JYQ7" s="33"/>
      <c r="JYR7" s="33"/>
      <c r="JYS7" s="33"/>
      <c r="JYT7" s="33"/>
      <c r="JYU7" s="33"/>
      <c r="JYV7" s="33"/>
      <c r="JYW7" s="33"/>
      <c r="JYX7" s="33"/>
      <c r="JYY7" s="33"/>
      <c r="JYZ7" s="33"/>
      <c r="JZA7" s="33"/>
      <c r="JZB7" s="33"/>
      <c r="JZC7" s="33"/>
      <c r="JZD7" s="33"/>
      <c r="JZE7" s="33"/>
      <c r="JZF7" s="33"/>
      <c r="JZG7" s="33"/>
      <c r="JZH7" s="33"/>
      <c r="JZI7" s="33"/>
      <c r="JZJ7" s="33"/>
      <c r="JZK7" s="33"/>
      <c r="JZL7" s="33"/>
      <c r="JZM7" s="33"/>
      <c r="JZN7" s="33"/>
      <c r="JZO7" s="33"/>
      <c r="JZP7" s="33"/>
      <c r="JZQ7" s="33"/>
      <c r="JZR7" s="33"/>
      <c r="JZS7" s="33"/>
      <c r="JZT7" s="33"/>
      <c r="JZU7" s="33"/>
      <c r="JZV7" s="33"/>
      <c r="JZW7" s="33"/>
      <c r="JZX7" s="33"/>
      <c r="JZY7" s="33"/>
      <c r="JZZ7" s="33"/>
      <c r="KAA7" s="33"/>
      <c r="KAB7" s="33"/>
      <c r="KAC7" s="33"/>
      <c r="KAD7" s="33"/>
      <c r="KAE7" s="33"/>
      <c r="KAF7" s="33"/>
      <c r="KAG7" s="33"/>
      <c r="KAH7" s="33"/>
      <c r="KAI7" s="33"/>
      <c r="KAJ7" s="33"/>
      <c r="KAK7" s="33"/>
      <c r="KAL7" s="33"/>
      <c r="KAM7" s="33"/>
      <c r="KAN7" s="33"/>
      <c r="KAO7" s="33"/>
      <c r="KAP7" s="33"/>
      <c r="KAQ7" s="33"/>
      <c r="KAR7" s="33"/>
      <c r="KAS7" s="33"/>
      <c r="KAT7" s="33"/>
      <c r="KAU7" s="33"/>
      <c r="KAV7" s="33"/>
      <c r="KAW7" s="33"/>
      <c r="KAX7" s="33"/>
      <c r="KAY7" s="33"/>
      <c r="KAZ7" s="33"/>
      <c r="KBA7" s="33"/>
      <c r="KBB7" s="33"/>
      <c r="KBC7" s="33"/>
      <c r="KBD7" s="33"/>
      <c r="KBE7" s="33"/>
      <c r="KBF7" s="33"/>
      <c r="KBG7" s="33"/>
      <c r="KBH7" s="33"/>
      <c r="KBI7" s="33"/>
      <c r="KBJ7" s="33"/>
      <c r="KBK7" s="33"/>
      <c r="KBL7" s="33"/>
      <c r="KBM7" s="33"/>
      <c r="KBN7" s="33"/>
      <c r="KBO7" s="33"/>
      <c r="KBP7" s="33"/>
      <c r="KBQ7" s="33"/>
      <c r="KBR7" s="33"/>
      <c r="KBS7" s="33"/>
      <c r="KBT7" s="33"/>
      <c r="KBU7" s="33"/>
      <c r="KBV7" s="33"/>
      <c r="KBW7" s="33"/>
      <c r="KBX7" s="33"/>
      <c r="KBY7" s="33"/>
      <c r="KBZ7" s="33"/>
      <c r="KCA7" s="33"/>
      <c r="KCB7" s="33"/>
      <c r="KCC7" s="33"/>
      <c r="KCD7" s="33"/>
      <c r="KCE7" s="33"/>
      <c r="KCF7" s="33"/>
      <c r="KCG7" s="33"/>
      <c r="KCH7" s="33"/>
      <c r="KCI7" s="33"/>
      <c r="KCJ7" s="33"/>
      <c r="KCK7" s="33"/>
      <c r="KCL7" s="33"/>
      <c r="KCM7" s="33"/>
      <c r="KCN7" s="33"/>
      <c r="KCO7" s="33"/>
      <c r="KCP7" s="33"/>
      <c r="KCQ7" s="33"/>
      <c r="KCR7" s="33"/>
      <c r="KCS7" s="33"/>
      <c r="KCT7" s="33"/>
      <c r="KCU7" s="33"/>
      <c r="KCV7" s="33"/>
      <c r="KCW7" s="33"/>
      <c r="KCX7" s="33"/>
      <c r="KCY7" s="33"/>
      <c r="KCZ7" s="33"/>
      <c r="KDA7" s="33"/>
      <c r="KDB7" s="33"/>
      <c r="KDC7" s="33"/>
      <c r="KDD7" s="33"/>
      <c r="KDE7" s="33"/>
      <c r="KDF7" s="33"/>
      <c r="KDG7" s="33"/>
      <c r="KDH7" s="33"/>
      <c r="KDI7" s="33"/>
      <c r="KDJ7" s="33"/>
      <c r="KDK7" s="33"/>
      <c r="KDL7" s="33"/>
      <c r="KDM7" s="33"/>
      <c r="KDN7" s="33"/>
      <c r="KDO7" s="33"/>
      <c r="KDP7" s="33"/>
      <c r="KDQ7" s="33"/>
      <c r="KDR7" s="33"/>
      <c r="KDS7" s="33"/>
      <c r="KDT7" s="33"/>
      <c r="KDU7" s="33"/>
      <c r="KDV7" s="33"/>
      <c r="KDW7" s="33"/>
      <c r="KDX7" s="33"/>
      <c r="KDY7" s="33"/>
      <c r="KDZ7" s="33"/>
      <c r="KEA7" s="33"/>
      <c r="KEB7" s="33"/>
      <c r="KEC7" s="33"/>
      <c r="KED7" s="33"/>
      <c r="KEE7" s="33"/>
      <c r="KEF7" s="33"/>
      <c r="KEG7" s="33"/>
      <c r="KEH7" s="33"/>
      <c r="KEI7" s="33"/>
      <c r="KEJ7" s="33"/>
      <c r="KEK7" s="33"/>
      <c r="KEL7" s="33"/>
      <c r="KEM7" s="33"/>
      <c r="KEN7" s="33"/>
      <c r="KEO7" s="33"/>
      <c r="KEP7" s="33"/>
      <c r="KEQ7" s="33"/>
      <c r="KER7" s="33"/>
      <c r="KES7" s="33"/>
      <c r="KET7" s="33"/>
      <c r="KEU7" s="33"/>
      <c r="KEV7" s="33"/>
      <c r="KEW7" s="33"/>
      <c r="KEX7" s="33"/>
      <c r="KEY7" s="33"/>
      <c r="KEZ7" s="33"/>
      <c r="KFA7" s="33"/>
      <c r="KFB7" s="33"/>
      <c r="KFC7" s="33"/>
      <c r="KFD7" s="33"/>
      <c r="KFE7" s="33"/>
      <c r="KFF7" s="33"/>
      <c r="KFG7" s="33"/>
      <c r="KFH7" s="33"/>
      <c r="KFI7" s="33"/>
      <c r="KFJ7" s="33"/>
      <c r="KFK7" s="33"/>
      <c r="KFL7" s="33"/>
      <c r="KFM7" s="33"/>
      <c r="KFN7" s="33"/>
      <c r="KFO7" s="33"/>
      <c r="KFP7" s="33"/>
      <c r="KFQ7" s="33"/>
      <c r="KFR7" s="33"/>
      <c r="KFS7" s="33"/>
      <c r="KFT7" s="33"/>
      <c r="KFU7" s="33"/>
      <c r="KFV7" s="33"/>
      <c r="KFW7" s="33"/>
      <c r="KFX7" s="33"/>
      <c r="KFY7" s="33"/>
      <c r="KFZ7" s="33"/>
      <c r="KGA7" s="33"/>
      <c r="KGB7" s="33"/>
      <c r="KGC7" s="33"/>
      <c r="KGD7" s="33"/>
      <c r="KGE7" s="33"/>
      <c r="KGF7" s="33"/>
      <c r="KGG7" s="33"/>
      <c r="KGH7" s="33"/>
      <c r="KGI7" s="33"/>
      <c r="KGJ7" s="33"/>
      <c r="KGK7" s="33"/>
      <c r="KGL7" s="33"/>
      <c r="KGM7" s="33"/>
      <c r="KGN7" s="33"/>
      <c r="KGO7" s="33"/>
      <c r="KGP7" s="33"/>
      <c r="KGQ7" s="33"/>
      <c r="KGR7" s="33"/>
      <c r="KGS7" s="33"/>
      <c r="KGT7" s="33"/>
      <c r="KGU7" s="33"/>
      <c r="KGV7" s="33"/>
      <c r="KGW7" s="33"/>
      <c r="KGX7" s="33"/>
      <c r="KGY7" s="33"/>
      <c r="KGZ7" s="33"/>
      <c r="KHA7" s="33"/>
      <c r="KHB7" s="33"/>
      <c r="KHC7" s="33"/>
      <c r="KHD7" s="33"/>
      <c r="KHE7" s="33"/>
      <c r="KHF7" s="33"/>
      <c r="KHG7" s="33"/>
      <c r="KHH7" s="33"/>
      <c r="KHI7" s="33"/>
      <c r="KHJ7" s="33"/>
      <c r="KHK7" s="33"/>
      <c r="KHL7" s="33"/>
      <c r="KHM7" s="33"/>
      <c r="KHN7" s="33"/>
      <c r="KHO7" s="33"/>
      <c r="KHP7" s="33"/>
      <c r="KHQ7" s="33"/>
      <c r="KHR7" s="33"/>
      <c r="KHS7" s="33"/>
      <c r="KHT7" s="33"/>
      <c r="KHU7" s="33"/>
      <c r="KHV7" s="33"/>
      <c r="KHW7" s="33"/>
      <c r="KHX7" s="33"/>
      <c r="KHY7" s="33"/>
      <c r="KHZ7" s="33"/>
      <c r="KIA7" s="33"/>
      <c r="KIB7" s="33"/>
      <c r="KIC7" s="33"/>
      <c r="KID7" s="33"/>
      <c r="KIE7" s="33"/>
      <c r="KIF7" s="33"/>
      <c r="KIG7" s="33"/>
      <c r="KIH7" s="33"/>
      <c r="KII7" s="33"/>
      <c r="KIJ7" s="33"/>
      <c r="KIK7" s="33"/>
      <c r="KIL7" s="33"/>
      <c r="KIM7" s="33"/>
      <c r="KIN7" s="33"/>
      <c r="KIO7" s="33"/>
      <c r="KIP7" s="33"/>
      <c r="KIQ7" s="33"/>
      <c r="KIR7" s="33"/>
      <c r="KIS7" s="33"/>
      <c r="KIT7" s="33"/>
      <c r="KIU7" s="33"/>
      <c r="KIV7" s="33"/>
      <c r="KIW7" s="33"/>
      <c r="KIX7" s="33"/>
      <c r="KIY7" s="33"/>
      <c r="KIZ7" s="33"/>
      <c r="KJA7" s="33"/>
      <c r="KJB7" s="33"/>
      <c r="KJC7" s="33"/>
      <c r="KJD7" s="33"/>
      <c r="KJE7" s="33"/>
      <c r="KJF7" s="33"/>
      <c r="KJG7" s="33"/>
      <c r="KJH7" s="33"/>
      <c r="KJI7" s="33"/>
      <c r="KJJ7" s="33"/>
      <c r="KJK7" s="33"/>
      <c r="KJL7" s="33"/>
      <c r="KJM7" s="33"/>
      <c r="KJN7" s="33"/>
      <c r="KJO7" s="33"/>
      <c r="KJP7" s="33"/>
      <c r="KJQ7" s="33"/>
      <c r="KJR7" s="33"/>
      <c r="KJS7" s="33"/>
      <c r="KJT7" s="33"/>
      <c r="KJU7" s="33"/>
      <c r="KJV7" s="33"/>
      <c r="KJW7" s="33"/>
      <c r="KJX7" s="33"/>
      <c r="KJY7" s="33"/>
      <c r="KJZ7" s="33"/>
      <c r="KKA7" s="33"/>
      <c r="KKB7" s="33"/>
      <c r="KKC7" s="33"/>
      <c r="KKD7" s="33"/>
      <c r="KKE7" s="33"/>
      <c r="KKF7" s="33"/>
      <c r="KKG7" s="33"/>
      <c r="KKH7" s="33"/>
      <c r="KKI7" s="33"/>
      <c r="KKJ7" s="33"/>
      <c r="KKK7" s="33"/>
      <c r="KKL7" s="33"/>
      <c r="KKM7" s="33"/>
      <c r="KKN7" s="33"/>
      <c r="KKO7" s="33"/>
      <c r="KKP7" s="33"/>
      <c r="KKQ7" s="33"/>
      <c r="KKR7" s="33"/>
      <c r="KKS7" s="33"/>
      <c r="KKT7" s="33"/>
      <c r="KKU7" s="33"/>
      <c r="KKV7" s="33"/>
      <c r="KKW7" s="33"/>
      <c r="KKX7" s="33"/>
      <c r="KKY7" s="33"/>
      <c r="KKZ7" s="33"/>
      <c r="KLA7" s="33"/>
      <c r="KLB7" s="33"/>
      <c r="KLC7" s="33"/>
      <c r="KLD7" s="33"/>
      <c r="KLE7" s="33"/>
      <c r="KLF7" s="33"/>
      <c r="KLG7" s="33"/>
      <c r="KLH7" s="33"/>
      <c r="KLI7" s="33"/>
      <c r="KLJ7" s="33"/>
      <c r="KLK7" s="33"/>
      <c r="KLL7" s="33"/>
      <c r="KLM7" s="33"/>
      <c r="KLN7" s="33"/>
      <c r="KLO7" s="33"/>
      <c r="KLP7" s="33"/>
      <c r="KLQ7" s="33"/>
      <c r="KLR7" s="33"/>
      <c r="KLS7" s="33"/>
      <c r="KLT7" s="33"/>
      <c r="KLU7" s="33"/>
      <c r="KLV7" s="33"/>
      <c r="KLW7" s="33"/>
      <c r="KLX7" s="33"/>
      <c r="KLY7" s="33"/>
      <c r="KLZ7" s="33"/>
      <c r="KMA7" s="33"/>
      <c r="KMB7" s="33"/>
      <c r="KMC7" s="33"/>
      <c r="KMD7" s="33"/>
      <c r="KME7" s="33"/>
      <c r="KMF7" s="33"/>
      <c r="KMG7" s="33"/>
      <c r="KMH7" s="33"/>
      <c r="KMI7" s="33"/>
      <c r="KMJ7" s="33"/>
      <c r="KMK7" s="33"/>
      <c r="KML7" s="33"/>
      <c r="KMM7" s="33"/>
      <c r="KMN7" s="33"/>
      <c r="KMO7" s="33"/>
      <c r="KMP7" s="33"/>
      <c r="KMQ7" s="33"/>
      <c r="KMR7" s="33"/>
      <c r="KMS7" s="33"/>
      <c r="KMT7" s="33"/>
      <c r="KMU7" s="33"/>
      <c r="KMV7" s="33"/>
      <c r="KMW7" s="33"/>
      <c r="KMX7" s="33"/>
      <c r="KMY7" s="33"/>
      <c r="KMZ7" s="33"/>
      <c r="KNA7" s="33"/>
      <c r="KNB7" s="33"/>
      <c r="KNC7" s="33"/>
      <c r="KND7" s="33"/>
      <c r="KNE7" s="33"/>
      <c r="KNF7" s="33"/>
      <c r="KNG7" s="33"/>
      <c r="KNH7" s="33"/>
      <c r="KNI7" s="33"/>
      <c r="KNJ7" s="33"/>
      <c r="KNK7" s="33"/>
      <c r="KNL7" s="33"/>
      <c r="KNM7" s="33"/>
      <c r="KNN7" s="33"/>
      <c r="KNO7" s="33"/>
      <c r="KNP7" s="33"/>
      <c r="KNQ7" s="33"/>
      <c r="KNR7" s="33"/>
      <c r="KNS7" s="33"/>
      <c r="KNT7" s="33"/>
      <c r="KNU7" s="33"/>
      <c r="KNV7" s="33"/>
      <c r="KNW7" s="33"/>
      <c r="KNX7" s="33"/>
      <c r="KNY7" s="33"/>
      <c r="KNZ7" s="33"/>
      <c r="KOA7" s="33"/>
      <c r="KOB7" s="33"/>
      <c r="KOC7" s="33"/>
      <c r="KOD7" s="33"/>
      <c r="KOE7" s="33"/>
      <c r="KOF7" s="33"/>
      <c r="KOG7" s="33"/>
      <c r="KOH7" s="33"/>
      <c r="KOI7" s="33"/>
      <c r="KOJ7" s="33"/>
      <c r="KOK7" s="33"/>
      <c r="KOL7" s="33"/>
      <c r="KOM7" s="33"/>
      <c r="KON7" s="33"/>
      <c r="KOO7" s="33"/>
      <c r="KOP7" s="33"/>
      <c r="KOQ7" s="33"/>
      <c r="KOR7" s="33"/>
      <c r="KOS7" s="33"/>
      <c r="KOT7" s="33"/>
      <c r="KOU7" s="33"/>
      <c r="KOV7" s="33"/>
      <c r="KOW7" s="33"/>
      <c r="KOX7" s="33"/>
      <c r="KOY7" s="33"/>
      <c r="KOZ7" s="33"/>
      <c r="KPA7" s="33"/>
      <c r="KPB7" s="33"/>
      <c r="KPC7" s="33"/>
      <c r="KPD7" s="33"/>
      <c r="KPE7" s="33"/>
      <c r="KPF7" s="33"/>
      <c r="KPG7" s="33"/>
      <c r="KPH7" s="33"/>
      <c r="KPI7" s="33"/>
      <c r="KPJ7" s="33"/>
      <c r="KPK7" s="33"/>
      <c r="KPL7" s="33"/>
      <c r="KPM7" s="33"/>
      <c r="KPN7" s="33"/>
      <c r="KPO7" s="33"/>
      <c r="KPP7" s="33"/>
      <c r="KPQ7" s="33"/>
      <c r="KPR7" s="33"/>
      <c r="KPS7" s="33"/>
      <c r="KPT7" s="33"/>
      <c r="KPU7" s="33"/>
      <c r="KPV7" s="33"/>
      <c r="KPW7" s="33"/>
      <c r="KPX7" s="33"/>
      <c r="KPY7" s="33"/>
      <c r="KPZ7" s="33"/>
      <c r="KQA7" s="33"/>
      <c r="KQB7" s="33"/>
      <c r="KQC7" s="33"/>
      <c r="KQD7" s="33"/>
      <c r="KQE7" s="33"/>
      <c r="KQF7" s="33"/>
      <c r="KQG7" s="33"/>
      <c r="KQH7" s="33"/>
      <c r="KQI7" s="33"/>
      <c r="KQJ7" s="33"/>
      <c r="KQK7" s="33"/>
      <c r="KQL7" s="33"/>
      <c r="KQM7" s="33"/>
      <c r="KQN7" s="33"/>
      <c r="KQO7" s="33"/>
      <c r="KQP7" s="33"/>
      <c r="KQQ7" s="33"/>
      <c r="KQR7" s="33"/>
      <c r="KQS7" s="33"/>
      <c r="KQT7" s="33"/>
      <c r="KQU7" s="33"/>
      <c r="KQV7" s="33"/>
      <c r="KQW7" s="33"/>
      <c r="KQX7" s="33"/>
      <c r="KQY7" s="33"/>
      <c r="KQZ7" s="33"/>
      <c r="KRA7" s="33"/>
      <c r="KRB7" s="33"/>
      <c r="KRC7" s="33"/>
      <c r="KRD7" s="33"/>
      <c r="KRE7" s="33"/>
      <c r="KRF7" s="33"/>
      <c r="KRG7" s="33"/>
      <c r="KRH7" s="33"/>
      <c r="KRI7" s="33"/>
      <c r="KRJ7" s="33"/>
      <c r="KRK7" s="33"/>
      <c r="KRL7" s="33"/>
      <c r="KRM7" s="33"/>
      <c r="KRN7" s="33"/>
      <c r="KRO7" s="33"/>
      <c r="KRP7" s="33"/>
      <c r="KRQ7" s="33"/>
      <c r="KRR7" s="33"/>
      <c r="KRS7" s="33"/>
      <c r="KRT7" s="33"/>
      <c r="KRU7" s="33"/>
      <c r="KRV7" s="33"/>
      <c r="KRW7" s="33"/>
      <c r="KRX7" s="33"/>
      <c r="KRY7" s="33"/>
      <c r="KRZ7" s="33"/>
      <c r="KSA7" s="33"/>
      <c r="KSB7" s="33"/>
      <c r="KSC7" s="33"/>
      <c r="KSD7" s="33"/>
      <c r="KSE7" s="33"/>
      <c r="KSF7" s="33"/>
      <c r="KSG7" s="33"/>
      <c r="KSH7" s="33"/>
      <c r="KSI7" s="33"/>
      <c r="KSJ7" s="33"/>
      <c r="KSK7" s="33"/>
      <c r="KSL7" s="33"/>
      <c r="KSM7" s="33"/>
      <c r="KSN7" s="33"/>
      <c r="KSO7" s="33"/>
      <c r="KSP7" s="33"/>
      <c r="KSQ7" s="33"/>
      <c r="KSR7" s="33"/>
      <c r="KSS7" s="33"/>
      <c r="KST7" s="33"/>
      <c r="KSU7" s="33"/>
      <c r="KSV7" s="33"/>
      <c r="KSW7" s="33"/>
      <c r="KSX7" s="33"/>
      <c r="KSY7" s="33"/>
      <c r="KSZ7" s="33"/>
      <c r="KTA7" s="33"/>
      <c r="KTB7" s="33"/>
      <c r="KTC7" s="33"/>
      <c r="KTD7" s="33"/>
      <c r="KTE7" s="33"/>
      <c r="KTF7" s="33"/>
      <c r="KTG7" s="33"/>
      <c r="KTH7" s="33"/>
      <c r="KTI7" s="33"/>
      <c r="KTJ7" s="33"/>
      <c r="KTK7" s="33"/>
      <c r="KTL7" s="33"/>
      <c r="KTM7" s="33"/>
      <c r="KTN7" s="33"/>
      <c r="KTO7" s="33"/>
      <c r="KTP7" s="33"/>
      <c r="KTQ7" s="33"/>
      <c r="KTR7" s="33"/>
      <c r="KTS7" s="33"/>
      <c r="KTT7" s="33"/>
      <c r="KTU7" s="33"/>
      <c r="KTV7" s="33"/>
      <c r="KTW7" s="33"/>
      <c r="KTX7" s="33"/>
      <c r="KTY7" s="33"/>
      <c r="KTZ7" s="33"/>
      <c r="KUA7" s="33"/>
      <c r="KUB7" s="33"/>
      <c r="KUC7" s="33"/>
      <c r="KUD7" s="33"/>
      <c r="KUE7" s="33"/>
      <c r="KUF7" s="33"/>
      <c r="KUG7" s="33"/>
      <c r="KUH7" s="33"/>
      <c r="KUI7" s="33"/>
      <c r="KUJ7" s="33"/>
      <c r="KUK7" s="33"/>
      <c r="KUL7" s="33"/>
      <c r="KUM7" s="33"/>
      <c r="KUN7" s="33"/>
      <c r="KUO7" s="33"/>
      <c r="KUP7" s="33"/>
      <c r="KUQ7" s="33"/>
      <c r="KUR7" s="33"/>
      <c r="KUS7" s="33"/>
      <c r="KUT7" s="33"/>
      <c r="KUU7" s="33"/>
      <c r="KUV7" s="33"/>
      <c r="KUW7" s="33"/>
      <c r="KUX7" s="33"/>
      <c r="KUY7" s="33"/>
      <c r="KUZ7" s="33"/>
      <c r="KVA7" s="33"/>
      <c r="KVB7" s="33"/>
      <c r="KVC7" s="33"/>
      <c r="KVD7" s="33"/>
      <c r="KVE7" s="33"/>
      <c r="KVF7" s="33"/>
      <c r="KVG7" s="33"/>
      <c r="KVH7" s="33"/>
      <c r="KVI7" s="33"/>
      <c r="KVJ7" s="33"/>
      <c r="KVK7" s="33"/>
      <c r="KVL7" s="33"/>
      <c r="KVM7" s="33"/>
      <c r="KVN7" s="33"/>
      <c r="KVO7" s="33"/>
      <c r="KVP7" s="33"/>
      <c r="KVQ7" s="33"/>
      <c r="KVR7" s="33"/>
      <c r="KVS7" s="33"/>
      <c r="KVT7" s="33"/>
      <c r="KVU7" s="33"/>
      <c r="KVV7" s="33"/>
      <c r="KVW7" s="33"/>
      <c r="KVX7" s="33"/>
      <c r="KVY7" s="33"/>
      <c r="KVZ7" s="33"/>
      <c r="KWA7" s="33"/>
      <c r="KWB7" s="33"/>
      <c r="KWC7" s="33"/>
      <c r="KWD7" s="33"/>
      <c r="KWE7" s="33"/>
      <c r="KWF7" s="33"/>
      <c r="KWG7" s="33"/>
      <c r="KWH7" s="33"/>
      <c r="KWI7" s="33"/>
      <c r="KWJ7" s="33"/>
      <c r="KWK7" s="33"/>
      <c r="KWL7" s="33"/>
      <c r="KWM7" s="33"/>
      <c r="KWN7" s="33"/>
      <c r="KWO7" s="33"/>
      <c r="KWP7" s="33"/>
      <c r="KWQ7" s="33"/>
      <c r="KWR7" s="33"/>
      <c r="KWS7" s="33"/>
      <c r="KWT7" s="33"/>
      <c r="KWU7" s="33"/>
      <c r="KWV7" s="33"/>
      <c r="KWW7" s="33"/>
      <c r="KWX7" s="33"/>
      <c r="KWY7" s="33"/>
      <c r="KWZ7" s="33"/>
      <c r="KXA7" s="33"/>
      <c r="KXB7" s="33"/>
      <c r="KXC7" s="33"/>
      <c r="KXD7" s="33"/>
      <c r="KXE7" s="33"/>
      <c r="KXF7" s="33"/>
      <c r="KXG7" s="33"/>
      <c r="KXH7" s="33"/>
      <c r="KXI7" s="33"/>
      <c r="KXJ7" s="33"/>
      <c r="KXK7" s="33"/>
      <c r="KXL7" s="33"/>
      <c r="KXM7" s="33"/>
      <c r="KXN7" s="33"/>
      <c r="KXO7" s="33"/>
      <c r="KXP7" s="33"/>
      <c r="KXQ7" s="33"/>
      <c r="KXR7" s="33"/>
      <c r="KXS7" s="33"/>
      <c r="KXT7" s="33"/>
      <c r="KXU7" s="33"/>
      <c r="KXV7" s="33"/>
      <c r="KXW7" s="33"/>
      <c r="KXX7" s="33"/>
      <c r="KXY7" s="33"/>
      <c r="KXZ7" s="33"/>
      <c r="KYA7" s="33"/>
      <c r="KYB7" s="33"/>
      <c r="KYC7" s="33"/>
      <c r="KYD7" s="33"/>
      <c r="KYE7" s="33"/>
      <c r="KYF7" s="33"/>
      <c r="KYG7" s="33"/>
      <c r="KYH7" s="33"/>
      <c r="KYI7" s="33"/>
      <c r="KYJ7" s="33"/>
      <c r="KYK7" s="33"/>
      <c r="KYL7" s="33"/>
      <c r="KYM7" s="33"/>
      <c r="KYN7" s="33"/>
      <c r="KYO7" s="33"/>
      <c r="KYP7" s="33"/>
      <c r="KYQ7" s="33"/>
      <c r="KYR7" s="33"/>
      <c r="KYS7" s="33"/>
      <c r="KYT7" s="33"/>
      <c r="KYU7" s="33"/>
      <c r="KYV7" s="33"/>
      <c r="KYW7" s="33"/>
      <c r="KYX7" s="33"/>
      <c r="KYY7" s="33"/>
      <c r="KYZ7" s="33"/>
      <c r="KZA7" s="33"/>
      <c r="KZB7" s="33"/>
      <c r="KZC7" s="33"/>
      <c r="KZD7" s="33"/>
      <c r="KZE7" s="33"/>
      <c r="KZF7" s="33"/>
      <c r="KZG7" s="33"/>
      <c r="KZH7" s="33"/>
      <c r="KZI7" s="33"/>
      <c r="KZJ7" s="33"/>
      <c r="KZK7" s="33"/>
      <c r="KZL7" s="33"/>
      <c r="KZM7" s="33"/>
      <c r="KZN7" s="33"/>
      <c r="KZO7" s="33"/>
      <c r="KZP7" s="33"/>
      <c r="KZQ7" s="33"/>
      <c r="KZR7" s="33"/>
      <c r="KZS7" s="33"/>
      <c r="KZT7" s="33"/>
      <c r="KZU7" s="33"/>
      <c r="KZV7" s="33"/>
      <c r="KZW7" s="33"/>
      <c r="KZX7" s="33"/>
      <c r="KZY7" s="33"/>
      <c r="KZZ7" s="33"/>
      <c r="LAA7" s="33"/>
      <c r="LAB7" s="33"/>
      <c r="LAC7" s="33"/>
      <c r="LAD7" s="33"/>
      <c r="LAE7" s="33"/>
      <c r="LAF7" s="33"/>
      <c r="LAG7" s="33"/>
      <c r="LAH7" s="33"/>
      <c r="LAI7" s="33"/>
      <c r="LAJ7" s="33"/>
      <c r="LAK7" s="33"/>
      <c r="LAL7" s="33"/>
      <c r="LAM7" s="33"/>
      <c r="LAN7" s="33"/>
      <c r="LAO7" s="33"/>
      <c r="LAP7" s="33"/>
      <c r="LAQ7" s="33"/>
      <c r="LAR7" s="33"/>
      <c r="LAS7" s="33"/>
      <c r="LAT7" s="33"/>
      <c r="LAU7" s="33"/>
      <c r="LAV7" s="33"/>
      <c r="LAW7" s="33"/>
      <c r="LAX7" s="33"/>
      <c r="LAY7" s="33"/>
      <c r="LAZ7" s="33"/>
      <c r="LBA7" s="33"/>
      <c r="LBB7" s="33"/>
      <c r="LBC7" s="33"/>
      <c r="LBD7" s="33"/>
      <c r="LBE7" s="33"/>
      <c r="LBF7" s="33"/>
      <c r="LBG7" s="33"/>
      <c r="LBH7" s="33"/>
      <c r="LBI7" s="33"/>
      <c r="LBJ7" s="33"/>
      <c r="LBK7" s="33"/>
      <c r="LBL7" s="33"/>
      <c r="LBM7" s="33"/>
      <c r="LBN7" s="33"/>
      <c r="LBO7" s="33"/>
      <c r="LBP7" s="33"/>
      <c r="LBQ7" s="33"/>
      <c r="LBR7" s="33"/>
      <c r="LBS7" s="33"/>
      <c r="LBT7" s="33"/>
      <c r="LBU7" s="33"/>
      <c r="LBV7" s="33"/>
      <c r="LBW7" s="33"/>
      <c r="LBX7" s="33"/>
      <c r="LBY7" s="33"/>
      <c r="LBZ7" s="33"/>
      <c r="LCA7" s="33"/>
      <c r="LCB7" s="33"/>
      <c r="LCC7" s="33"/>
      <c r="LCD7" s="33"/>
      <c r="LCE7" s="33"/>
      <c r="LCF7" s="33"/>
      <c r="LCG7" s="33"/>
      <c r="LCH7" s="33"/>
      <c r="LCI7" s="33"/>
      <c r="LCJ7" s="33"/>
      <c r="LCK7" s="33"/>
      <c r="LCL7" s="33"/>
      <c r="LCM7" s="33"/>
      <c r="LCN7" s="33"/>
      <c r="LCO7" s="33"/>
      <c r="LCP7" s="33"/>
      <c r="LCQ7" s="33"/>
      <c r="LCR7" s="33"/>
      <c r="LCS7" s="33"/>
      <c r="LCT7" s="33"/>
      <c r="LCU7" s="33"/>
      <c r="LCV7" s="33"/>
      <c r="LCW7" s="33"/>
      <c r="LCX7" s="33"/>
      <c r="LCY7" s="33"/>
      <c r="LCZ7" s="33"/>
      <c r="LDA7" s="33"/>
      <c r="LDB7" s="33"/>
      <c r="LDC7" s="33"/>
      <c r="LDD7" s="33"/>
      <c r="LDE7" s="33"/>
      <c r="LDF7" s="33"/>
      <c r="LDG7" s="33"/>
      <c r="LDH7" s="33"/>
      <c r="LDI7" s="33"/>
      <c r="LDJ7" s="33"/>
      <c r="LDK7" s="33"/>
      <c r="LDL7" s="33"/>
      <c r="LDM7" s="33"/>
      <c r="LDN7" s="33"/>
      <c r="LDO7" s="33"/>
      <c r="LDP7" s="33"/>
      <c r="LDQ7" s="33"/>
      <c r="LDR7" s="33"/>
      <c r="LDS7" s="33"/>
      <c r="LDT7" s="33"/>
      <c r="LDU7" s="33"/>
      <c r="LDV7" s="33"/>
      <c r="LDW7" s="33"/>
      <c r="LDX7" s="33"/>
      <c r="LDY7" s="33"/>
      <c r="LDZ7" s="33"/>
      <c r="LEA7" s="33"/>
      <c r="LEB7" s="33"/>
      <c r="LEC7" s="33"/>
      <c r="LED7" s="33"/>
      <c r="LEE7" s="33"/>
      <c r="LEF7" s="33"/>
      <c r="LEG7" s="33"/>
      <c r="LEH7" s="33"/>
      <c r="LEI7" s="33"/>
      <c r="LEJ7" s="33"/>
      <c r="LEK7" s="33"/>
      <c r="LEL7" s="33"/>
      <c r="LEM7" s="33"/>
      <c r="LEN7" s="33"/>
      <c r="LEO7" s="33"/>
      <c r="LEP7" s="33"/>
      <c r="LEQ7" s="33"/>
      <c r="LER7" s="33"/>
      <c r="LES7" s="33"/>
      <c r="LET7" s="33"/>
      <c r="LEU7" s="33"/>
      <c r="LEV7" s="33"/>
      <c r="LEW7" s="33"/>
      <c r="LEX7" s="33"/>
      <c r="LEY7" s="33"/>
      <c r="LEZ7" s="33"/>
      <c r="LFA7" s="33"/>
      <c r="LFB7" s="33"/>
      <c r="LFC7" s="33"/>
      <c r="LFD7" s="33"/>
      <c r="LFE7" s="33"/>
      <c r="LFF7" s="33"/>
      <c r="LFG7" s="33"/>
      <c r="LFH7" s="33"/>
      <c r="LFI7" s="33"/>
      <c r="LFJ7" s="33"/>
      <c r="LFK7" s="33"/>
      <c r="LFL7" s="33"/>
      <c r="LFM7" s="33"/>
      <c r="LFN7" s="33"/>
      <c r="LFO7" s="33"/>
      <c r="LFP7" s="33"/>
      <c r="LFQ7" s="33"/>
      <c r="LFR7" s="33"/>
      <c r="LFS7" s="33"/>
      <c r="LFT7" s="33"/>
      <c r="LFU7" s="33"/>
      <c r="LFV7" s="33"/>
      <c r="LFW7" s="33"/>
      <c r="LFX7" s="33"/>
      <c r="LFY7" s="33"/>
      <c r="LFZ7" s="33"/>
      <c r="LGA7" s="33"/>
      <c r="LGB7" s="33"/>
      <c r="LGC7" s="33"/>
      <c r="LGD7" s="33"/>
      <c r="LGE7" s="33"/>
      <c r="LGF7" s="33"/>
      <c r="LGG7" s="33"/>
      <c r="LGH7" s="33"/>
      <c r="LGI7" s="33"/>
      <c r="LGJ7" s="33"/>
      <c r="LGK7" s="33"/>
      <c r="LGL7" s="33"/>
      <c r="LGM7" s="33"/>
      <c r="LGN7" s="33"/>
      <c r="LGO7" s="33"/>
      <c r="LGP7" s="33"/>
      <c r="LGQ7" s="33"/>
      <c r="LGR7" s="33"/>
      <c r="LGS7" s="33"/>
      <c r="LGT7" s="33"/>
      <c r="LGU7" s="33"/>
      <c r="LGV7" s="33"/>
      <c r="LGW7" s="33"/>
      <c r="LGX7" s="33"/>
      <c r="LGY7" s="33"/>
      <c r="LGZ7" s="33"/>
      <c r="LHA7" s="33"/>
      <c r="LHB7" s="33"/>
      <c r="LHC7" s="33"/>
      <c r="LHD7" s="33"/>
      <c r="LHE7" s="33"/>
      <c r="LHF7" s="33"/>
      <c r="LHG7" s="33"/>
      <c r="LHH7" s="33"/>
      <c r="LHI7" s="33"/>
      <c r="LHJ7" s="33"/>
      <c r="LHK7" s="33"/>
      <c r="LHL7" s="33"/>
      <c r="LHM7" s="33"/>
      <c r="LHN7" s="33"/>
      <c r="LHO7" s="33"/>
      <c r="LHP7" s="33"/>
      <c r="LHQ7" s="33"/>
      <c r="LHR7" s="33"/>
      <c r="LHS7" s="33"/>
      <c r="LHT7" s="33"/>
      <c r="LHU7" s="33"/>
      <c r="LHV7" s="33"/>
      <c r="LHW7" s="33"/>
      <c r="LHX7" s="33"/>
      <c r="LHY7" s="33"/>
      <c r="LHZ7" s="33"/>
      <c r="LIA7" s="33"/>
      <c r="LIB7" s="33"/>
      <c r="LIC7" s="33"/>
      <c r="LID7" s="33"/>
      <c r="LIE7" s="33"/>
      <c r="LIF7" s="33"/>
      <c r="LIG7" s="33"/>
      <c r="LIH7" s="33"/>
      <c r="LII7" s="33"/>
      <c r="LIJ7" s="33"/>
      <c r="LIK7" s="33"/>
      <c r="LIL7" s="33"/>
      <c r="LIM7" s="33"/>
      <c r="LIN7" s="33"/>
      <c r="LIO7" s="33"/>
      <c r="LIP7" s="33"/>
      <c r="LIQ7" s="33"/>
      <c r="LIR7" s="33"/>
      <c r="LIS7" s="33"/>
      <c r="LIT7" s="33"/>
      <c r="LIU7" s="33"/>
      <c r="LIV7" s="33"/>
      <c r="LIW7" s="33"/>
      <c r="LIX7" s="33"/>
      <c r="LIY7" s="33"/>
      <c r="LIZ7" s="33"/>
      <c r="LJA7" s="33"/>
      <c r="LJB7" s="33"/>
      <c r="LJC7" s="33"/>
      <c r="LJD7" s="33"/>
      <c r="LJE7" s="33"/>
      <c r="LJF7" s="33"/>
      <c r="LJG7" s="33"/>
      <c r="LJH7" s="33"/>
      <c r="LJI7" s="33"/>
      <c r="LJJ7" s="33"/>
      <c r="LJK7" s="33"/>
      <c r="LJL7" s="33"/>
      <c r="LJM7" s="33"/>
      <c r="LJN7" s="33"/>
      <c r="LJO7" s="33"/>
      <c r="LJP7" s="33"/>
      <c r="LJQ7" s="33"/>
      <c r="LJR7" s="33"/>
      <c r="LJS7" s="33"/>
      <c r="LJT7" s="33"/>
      <c r="LJU7" s="33"/>
      <c r="LJV7" s="33"/>
      <c r="LJW7" s="33"/>
      <c r="LJX7" s="33"/>
      <c r="LJY7" s="33"/>
      <c r="LJZ7" s="33"/>
      <c r="LKA7" s="33"/>
      <c r="LKB7" s="33"/>
      <c r="LKC7" s="33"/>
      <c r="LKD7" s="33"/>
      <c r="LKE7" s="33"/>
      <c r="LKF7" s="33"/>
      <c r="LKG7" s="33"/>
      <c r="LKH7" s="33"/>
      <c r="LKI7" s="33"/>
      <c r="LKJ7" s="33"/>
      <c r="LKK7" s="33"/>
      <c r="LKL7" s="33"/>
      <c r="LKM7" s="33"/>
      <c r="LKN7" s="33"/>
      <c r="LKO7" s="33"/>
      <c r="LKP7" s="33"/>
      <c r="LKQ7" s="33"/>
      <c r="LKR7" s="33"/>
      <c r="LKS7" s="33"/>
      <c r="LKT7" s="33"/>
      <c r="LKU7" s="33"/>
      <c r="LKV7" s="33"/>
      <c r="LKW7" s="33"/>
      <c r="LKX7" s="33"/>
      <c r="LKY7" s="33"/>
      <c r="LKZ7" s="33"/>
      <c r="LLA7" s="33"/>
      <c r="LLB7" s="33"/>
      <c r="LLC7" s="33"/>
      <c r="LLD7" s="33"/>
      <c r="LLE7" s="33"/>
      <c r="LLF7" s="33"/>
      <c r="LLG7" s="33"/>
      <c r="LLH7" s="33"/>
      <c r="LLI7" s="33"/>
      <c r="LLJ7" s="33"/>
      <c r="LLK7" s="33"/>
      <c r="LLL7" s="33"/>
      <c r="LLM7" s="33"/>
      <c r="LLN7" s="33"/>
      <c r="LLO7" s="33"/>
      <c r="LLP7" s="33"/>
      <c r="LLQ7" s="33"/>
      <c r="LLR7" s="33"/>
      <c r="LLS7" s="33"/>
      <c r="LLT7" s="33"/>
      <c r="LLU7" s="33"/>
      <c r="LLV7" s="33"/>
      <c r="LLW7" s="33"/>
      <c r="LLX7" s="33"/>
      <c r="LLY7" s="33"/>
      <c r="LLZ7" s="33"/>
      <c r="LMA7" s="33"/>
      <c r="LMB7" s="33"/>
      <c r="LMC7" s="33"/>
      <c r="LMD7" s="33"/>
      <c r="LME7" s="33"/>
      <c r="LMF7" s="33"/>
      <c r="LMG7" s="33"/>
      <c r="LMH7" s="33"/>
      <c r="LMI7" s="33"/>
      <c r="LMJ7" s="33"/>
      <c r="LMK7" s="33"/>
      <c r="LML7" s="33"/>
      <c r="LMM7" s="33"/>
      <c r="LMN7" s="33"/>
      <c r="LMO7" s="33"/>
      <c r="LMP7" s="33"/>
      <c r="LMQ7" s="33"/>
      <c r="LMR7" s="33"/>
      <c r="LMS7" s="33"/>
      <c r="LMT7" s="33"/>
      <c r="LMU7" s="33"/>
      <c r="LMV7" s="33"/>
      <c r="LMW7" s="33"/>
      <c r="LMX7" s="33"/>
      <c r="LMY7" s="33"/>
      <c r="LMZ7" s="33"/>
      <c r="LNA7" s="33"/>
      <c r="LNB7" s="33"/>
      <c r="LNC7" s="33"/>
      <c r="LND7" s="33"/>
      <c r="LNE7" s="33"/>
      <c r="LNF7" s="33"/>
      <c r="LNG7" s="33"/>
      <c r="LNH7" s="33"/>
      <c r="LNI7" s="33"/>
      <c r="LNJ7" s="33"/>
      <c r="LNK7" s="33"/>
      <c r="LNL7" s="33"/>
      <c r="LNM7" s="33"/>
      <c r="LNN7" s="33"/>
      <c r="LNO7" s="33"/>
      <c r="LNP7" s="33"/>
      <c r="LNQ7" s="33"/>
      <c r="LNR7" s="33"/>
      <c r="LNS7" s="33"/>
      <c r="LNT7" s="33"/>
      <c r="LNU7" s="33"/>
      <c r="LNV7" s="33"/>
      <c r="LNW7" s="33"/>
      <c r="LNX7" s="33"/>
      <c r="LNY7" s="33"/>
      <c r="LNZ7" s="33"/>
      <c r="LOA7" s="33"/>
      <c r="LOB7" s="33"/>
      <c r="LOC7" s="33"/>
      <c r="LOD7" s="33"/>
      <c r="LOE7" s="33"/>
      <c r="LOF7" s="33"/>
      <c r="LOG7" s="33"/>
      <c r="LOH7" s="33"/>
      <c r="LOI7" s="33"/>
      <c r="LOJ7" s="33"/>
      <c r="LOK7" s="33"/>
      <c r="LOL7" s="33"/>
      <c r="LOM7" s="33"/>
      <c r="LON7" s="33"/>
      <c r="LOO7" s="33"/>
      <c r="LOP7" s="33"/>
      <c r="LOQ7" s="33"/>
      <c r="LOR7" s="33"/>
      <c r="LOS7" s="33"/>
      <c r="LOT7" s="33"/>
      <c r="LOU7" s="33"/>
      <c r="LOV7" s="33"/>
      <c r="LOW7" s="33"/>
      <c r="LOX7" s="33"/>
      <c r="LOY7" s="33"/>
      <c r="LOZ7" s="33"/>
      <c r="LPA7" s="33"/>
      <c r="LPB7" s="33"/>
      <c r="LPC7" s="33"/>
      <c r="LPD7" s="33"/>
      <c r="LPE7" s="33"/>
      <c r="LPF7" s="33"/>
      <c r="LPG7" s="33"/>
      <c r="LPH7" s="33"/>
      <c r="LPI7" s="33"/>
      <c r="LPJ7" s="33"/>
      <c r="LPK7" s="33"/>
      <c r="LPL7" s="33"/>
      <c r="LPM7" s="33"/>
      <c r="LPN7" s="33"/>
      <c r="LPO7" s="33"/>
      <c r="LPP7" s="33"/>
      <c r="LPQ7" s="33"/>
      <c r="LPR7" s="33"/>
      <c r="LPS7" s="33"/>
      <c r="LPT7" s="33"/>
      <c r="LPU7" s="33"/>
      <c r="LPV7" s="33"/>
      <c r="LPW7" s="33"/>
      <c r="LPX7" s="33"/>
      <c r="LPY7" s="33"/>
      <c r="LPZ7" s="33"/>
      <c r="LQA7" s="33"/>
      <c r="LQB7" s="33"/>
      <c r="LQC7" s="33"/>
      <c r="LQD7" s="33"/>
      <c r="LQE7" s="33"/>
      <c r="LQF7" s="33"/>
      <c r="LQG7" s="33"/>
      <c r="LQH7" s="33"/>
      <c r="LQI7" s="33"/>
      <c r="LQJ7" s="33"/>
      <c r="LQK7" s="33"/>
      <c r="LQL7" s="33"/>
      <c r="LQM7" s="33"/>
      <c r="LQN7" s="33"/>
      <c r="LQO7" s="33"/>
      <c r="LQP7" s="33"/>
      <c r="LQQ7" s="33"/>
      <c r="LQR7" s="33"/>
      <c r="LQS7" s="33"/>
      <c r="LQT7" s="33"/>
      <c r="LQU7" s="33"/>
      <c r="LQV7" s="33"/>
      <c r="LQW7" s="33"/>
      <c r="LQX7" s="33"/>
      <c r="LQY7" s="33"/>
      <c r="LQZ7" s="33"/>
      <c r="LRA7" s="33"/>
      <c r="LRB7" s="33"/>
      <c r="LRC7" s="33"/>
      <c r="LRD7" s="33"/>
      <c r="LRE7" s="33"/>
      <c r="LRF7" s="33"/>
      <c r="LRG7" s="33"/>
      <c r="LRH7" s="33"/>
      <c r="LRI7" s="33"/>
      <c r="LRJ7" s="33"/>
      <c r="LRK7" s="33"/>
      <c r="LRL7" s="33"/>
      <c r="LRM7" s="33"/>
      <c r="LRN7" s="33"/>
      <c r="LRO7" s="33"/>
      <c r="LRP7" s="33"/>
      <c r="LRQ7" s="33"/>
      <c r="LRR7" s="33"/>
      <c r="LRS7" s="33"/>
      <c r="LRT7" s="33"/>
      <c r="LRU7" s="33"/>
      <c r="LRV7" s="33"/>
      <c r="LRW7" s="33"/>
      <c r="LRX7" s="33"/>
      <c r="LRY7" s="33"/>
      <c r="LRZ7" s="33"/>
      <c r="LSA7" s="33"/>
      <c r="LSB7" s="33"/>
      <c r="LSC7" s="33"/>
      <c r="LSD7" s="33"/>
      <c r="LSE7" s="33"/>
      <c r="LSF7" s="33"/>
      <c r="LSG7" s="33"/>
      <c r="LSH7" s="33"/>
      <c r="LSI7" s="33"/>
      <c r="LSJ7" s="33"/>
      <c r="LSK7" s="33"/>
      <c r="LSL7" s="33"/>
      <c r="LSM7" s="33"/>
      <c r="LSN7" s="33"/>
      <c r="LSO7" s="33"/>
      <c r="LSP7" s="33"/>
      <c r="LSQ7" s="33"/>
      <c r="LSR7" s="33"/>
      <c r="LSS7" s="33"/>
      <c r="LST7" s="33"/>
      <c r="LSU7" s="33"/>
      <c r="LSV7" s="33"/>
      <c r="LSW7" s="33"/>
      <c r="LSX7" s="33"/>
      <c r="LSY7" s="33"/>
      <c r="LSZ7" s="33"/>
      <c r="LTA7" s="33"/>
      <c r="LTB7" s="33"/>
      <c r="LTC7" s="33"/>
      <c r="LTD7" s="33"/>
      <c r="LTE7" s="33"/>
      <c r="LTF7" s="33"/>
      <c r="LTG7" s="33"/>
      <c r="LTH7" s="33"/>
      <c r="LTI7" s="33"/>
      <c r="LTJ7" s="33"/>
      <c r="LTK7" s="33"/>
      <c r="LTL7" s="33"/>
      <c r="LTM7" s="33"/>
      <c r="LTN7" s="33"/>
      <c r="LTO7" s="33"/>
      <c r="LTP7" s="33"/>
      <c r="LTQ7" s="33"/>
      <c r="LTR7" s="33"/>
      <c r="LTS7" s="33"/>
      <c r="LTT7" s="33"/>
      <c r="LTU7" s="33"/>
      <c r="LTV7" s="33"/>
      <c r="LTW7" s="33"/>
      <c r="LTX7" s="33"/>
      <c r="LTY7" s="33"/>
      <c r="LTZ7" s="33"/>
      <c r="LUA7" s="33"/>
      <c r="LUB7" s="33"/>
      <c r="LUC7" s="33"/>
      <c r="LUD7" s="33"/>
      <c r="LUE7" s="33"/>
      <c r="LUF7" s="33"/>
      <c r="LUG7" s="33"/>
      <c r="LUH7" s="33"/>
      <c r="LUI7" s="33"/>
      <c r="LUJ7" s="33"/>
      <c r="LUK7" s="33"/>
      <c r="LUL7" s="33"/>
      <c r="LUM7" s="33"/>
      <c r="LUN7" s="33"/>
      <c r="LUO7" s="33"/>
      <c r="LUP7" s="33"/>
      <c r="LUQ7" s="33"/>
      <c r="LUR7" s="33"/>
      <c r="LUS7" s="33"/>
      <c r="LUT7" s="33"/>
      <c r="LUU7" s="33"/>
      <c r="LUV7" s="33"/>
      <c r="LUW7" s="33"/>
      <c r="LUX7" s="33"/>
      <c r="LUY7" s="33"/>
      <c r="LUZ7" s="33"/>
      <c r="LVA7" s="33"/>
      <c r="LVB7" s="33"/>
      <c r="LVC7" s="33"/>
      <c r="LVD7" s="33"/>
      <c r="LVE7" s="33"/>
      <c r="LVF7" s="33"/>
      <c r="LVG7" s="33"/>
      <c r="LVH7" s="33"/>
      <c r="LVI7" s="33"/>
      <c r="LVJ7" s="33"/>
      <c r="LVK7" s="33"/>
      <c r="LVL7" s="33"/>
      <c r="LVM7" s="33"/>
      <c r="LVN7" s="33"/>
      <c r="LVO7" s="33"/>
      <c r="LVP7" s="33"/>
      <c r="LVQ7" s="33"/>
      <c r="LVR7" s="33"/>
      <c r="LVS7" s="33"/>
      <c r="LVT7" s="33"/>
      <c r="LVU7" s="33"/>
      <c r="LVV7" s="33"/>
      <c r="LVW7" s="33"/>
      <c r="LVX7" s="33"/>
      <c r="LVY7" s="33"/>
      <c r="LVZ7" s="33"/>
      <c r="LWA7" s="33"/>
      <c r="LWB7" s="33"/>
      <c r="LWC7" s="33"/>
      <c r="LWD7" s="33"/>
      <c r="LWE7" s="33"/>
      <c r="LWF7" s="33"/>
      <c r="LWG7" s="33"/>
      <c r="LWH7" s="33"/>
      <c r="LWI7" s="33"/>
      <c r="LWJ7" s="33"/>
      <c r="LWK7" s="33"/>
      <c r="LWL7" s="33"/>
      <c r="LWM7" s="33"/>
      <c r="LWN7" s="33"/>
      <c r="LWO7" s="33"/>
      <c r="LWP7" s="33"/>
      <c r="LWQ7" s="33"/>
      <c r="LWR7" s="33"/>
      <c r="LWS7" s="33"/>
      <c r="LWT7" s="33"/>
      <c r="LWU7" s="33"/>
      <c r="LWV7" s="33"/>
      <c r="LWW7" s="33"/>
      <c r="LWX7" s="33"/>
      <c r="LWY7" s="33"/>
      <c r="LWZ7" s="33"/>
      <c r="LXA7" s="33"/>
      <c r="LXB7" s="33"/>
      <c r="LXC7" s="33"/>
      <c r="LXD7" s="33"/>
      <c r="LXE7" s="33"/>
      <c r="LXF7" s="33"/>
      <c r="LXG7" s="33"/>
      <c r="LXH7" s="33"/>
      <c r="LXI7" s="33"/>
      <c r="LXJ7" s="33"/>
      <c r="LXK7" s="33"/>
      <c r="LXL7" s="33"/>
      <c r="LXM7" s="33"/>
      <c r="LXN7" s="33"/>
      <c r="LXO7" s="33"/>
      <c r="LXP7" s="33"/>
      <c r="LXQ7" s="33"/>
      <c r="LXR7" s="33"/>
      <c r="LXS7" s="33"/>
      <c r="LXT7" s="33"/>
      <c r="LXU7" s="33"/>
      <c r="LXV7" s="33"/>
      <c r="LXW7" s="33"/>
      <c r="LXX7" s="33"/>
      <c r="LXY7" s="33"/>
      <c r="LXZ7" s="33"/>
      <c r="LYA7" s="33"/>
      <c r="LYB7" s="33"/>
      <c r="LYC7" s="33"/>
      <c r="LYD7" s="33"/>
      <c r="LYE7" s="33"/>
      <c r="LYF7" s="33"/>
      <c r="LYG7" s="33"/>
      <c r="LYH7" s="33"/>
      <c r="LYI7" s="33"/>
      <c r="LYJ7" s="33"/>
      <c r="LYK7" s="33"/>
      <c r="LYL7" s="33"/>
      <c r="LYM7" s="33"/>
      <c r="LYN7" s="33"/>
      <c r="LYO7" s="33"/>
      <c r="LYP7" s="33"/>
      <c r="LYQ7" s="33"/>
      <c r="LYR7" s="33"/>
      <c r="LYS7" s="33"/>
      <c r="LYT7" s="33"/>
      <c r="LYU7" s="33"/>
      <c r="LYV7" s="33"/>
      <c r="LYW7" s="33"/>
      <c r="LYX7" s="33"/>
      <c r="LYY7" s="33"/>
      <c r="LYZ7" s="33"/>
      <c r="LZA7" s="33"/>
      <c r="LZB7" s="33"/>
      <c r="LZC7" s="33"/>
      <c r="LZD7" s="33"/>
      <c r="LZE7" s="33"/>
      <c r="LZF7" s="33"/>
      <c r="LZG7" s="33"/>
      <c r="LZH7" s="33"/>
      <c r="LZI7" s="33"/>
      <c r="LZJ7" s="33"/>
      <c r="LZK7" s="33"/>
      <c r="LZL7" s="33"/>
      <c r="LZM7" s="33"/>
      <c r="LZN7" s="33"/>
      <c r="LZO7" s="33"/>
      <c r="LZP7" s="33"/>
      <c r="LZQ7" s="33"/>
      <c r="LZR7" s="33"/>
      <c r="LZS7" s="33"/>
      <c r="LZT7" s="33"/>
      <c r="LZU7" s="33"/>
      <c r="LZV7" s="33"/>
      <c r="LZW7" s="33"/>
      <c r="LZX7" s="33"/>
      <c r="LZY7" s="33"/>
      <c r="LZZ7" s="33"/>
      <c r="MAA7" s="33"/>
      <c r="MAB7" s="33"/>
      <c r="MAC7" s="33"/>
      <c r="MAD7" s="33"/>
      <c r="MAE7" s="33"/>
      <c r="MAF7" s="33"/>
      <c r="MAG7" s="33"/>
      <c r="MAH7" s="33"/>
      <c r="MAI7" s="33"/>
      <c r="MAJ7" s="33"/>
      <c r="MAK7" s="33"/>
      <c r="MAL7" s="33"/>
      <c r="MAM7" s="33"/>
      <c r="MAN7" s="33"/>
      <c r="MAO7" s="33"/>
      <c r="MAP7" s="33"/>
      <c r="MAQ7" s="33"/>
      <c r="MAR7" s="33"/>
      <c r="MAS7" s="33"/>
      <c r="MAT7" s="33"/>
      <c r="MAU7" s="33"/>
      <c r="MAV7" s="33"/>
      <c r="MAW7" s="33"/>
      <c r="MAX7" s="33"/>
      <c r="MAY7" s="33"/>
      <c r="MAZ7" s="33"/>
      <c r="MBA7" s="33"/>
      <c r="MBB7" s="33"/>
      <c r="MBC7" s="33"/>
      <c r="MBD7" s="33"/>
      <c r="MBE7" s="33"/>
      <c r="MBF7" s="33"/>
      <c r="MBG7" s="33"/>
      <c r="MBH7" s="33"/>
      <c r="MBI7" s="33"/>
      <c r="MBJ7" s="33"/>
      <c r="MBK7" s="33"/>
      <c r="MBL7" s="33"/>
      <c r="MBM7" s="33"/>
      <c r="MBN7" s="33"/>
      <c r="MBO7" s="33"/>
      <c r="MBP7" s="33"/>
      <c r="MBQ7" s="33"/>
      <c r="MBR7" s="33"/>
      <c r="MBS7" s="33"/>
      <c r="MBT7" s="33"/>
      <c r="MBU7" s="33"/>
      <c r="MBV7" s="33"/>
      <c r="MBW7" s="33"/>
      <c r="MBX7" s="33"/>
      <c r="MBY7" s="33"/>
      <c r="MBZ7" s="33"/>
      <c r="MCA7" s="33"/>
      <c r="MCB7" s="33"/>
      <c r="MCC7" s="33"/>
      <c r="MCD7" s="33"/>
      <c r="MCE7" s="33"/>
      <c r="MCF7" s="33"/>
      <c r="MCG7" s="33"/>
      <c r="MCH7" s="33"/>
      <c r="MCI7" s="33"/>
      <c r="MCJ7" s="33"/>
      <c r="MCK7" s="33"/>
      <c r="MCL7" s="33"/>
      <c r="MCM7" s="33"/>
      <c r="MCN7" s="33"/>
      <c r="MCO7" s="33"/>
      <c r="MCP7" s="33"/>
      <c r="MCQ7" s="33"/>
      <c r="MCR7" s="33"/>
      <c r="MCS7" s="33"/>
      <c r="MCT7" s="33"/>
      <c r="MCU7" s="33"/>
      <c r="MCV7" s="33"/>
      <c r="MCW7" s="33"/>
      <c r="MCX7" s="33"/>
      <c r="MCY7" s="33"/>
      <c r="MCZ7" s="33"/>
      <c r="MDA7" s="33"/>
      <c r="MDB7" s="33"/>
      <c r="MDC7" s="33"/>
      <c r="MDD7" s="33"/>
      <c r="MDE7" s="33"/>
      <c r="MDF7" s="33"/>
      <c r="MDG7" s="33"/>
      <c r="MDH7" s="33"/>
      <c r="MDI7" s="33"/>
      <c r="MDJ7" s="33"/>
      <c r="MDK7" s="33"/>
      <c r="MDL7" s="33"/>
      <c r="MDM7" s="33"/>
      <c r="MDN7" s="33"/>
      <c r="MDO7" s="33"/>
      <c r="MDP7" s="33"/>
      <c r="MDQ7" s="33"/>
      <c r="MDR7" s="33"/>
      <c r="MDS7" s="33"/>
      <c r="MDT7" s="33"/>
      <c r="MDU7" s="33"/>
      <c r="MDV7" s="33"/>
      <c r="MDW7" s="33"/>
      <c r="MDX7" s="33"/>
      <c r="MDY7" s="33"/>
      <c r="MDZ7" s="33"/>
      <c r="MEA7" s="33"/>
      <c r="MEB7" s="33"/>
      <c r="MEC7" s="33"/>
      <c r="MED7" s="33"/>
      <c r="MEE7" s="33"/>
      <c r="MEF7" s="33"/>
      <c r="MEG7" s="33"/>
      <c r="MEH7" s="33"/>
      <c r="MEI7" s="33"/>
      <c r="MEJ7" s="33"/>
      <c r="MEK7" s="33"/>
      <c r="MEL7" s="33"/>
      <c r="MEM7" s="33"/>
      <c r="MEN7" s="33"/>
      <c r="MEO7" s="33"/>
      <c r="MEP7" s="33"/>
      <c r="MEQ7" s="33"/>
      <c r="MER7" s="33"/>
      <c r="MES7" s="33"/>
      <c r="MET7" s="33"/>
      <c r="MEU7" s="33"/>
      <c r="MEV7" s="33"/>
      <c r="MEW7" s="33"/>
      <c r="MEX7" s="33"/>
      <c r="MEY7" s="33"/>
      <c r="MEZ7" s="33"/>
      <c r="MFA7" s="33"/>
      <c r="MFB7" s="33"/>
      <c r="MFC7" s="33"/>
      <c r="MFD7" s="33"/>
      <c r="MFE7" s="33"/>
      <c r="MFF7" s="33"/>
      <c r="MFG7" s="33"/>
      <c r="MFH7" s="33"/>
      <c r="MFI7" s="33"/>
      <c r="MFJ7" s="33"/>
      <c r="MFK7" s="33"/>
      <c r="MFL7" s="33"/>
      <c r="MFM7" s="33"/>
      <c r="MFN7" s="33"/>
      <c r="MFO7" s="33"/>
      <c r="MFP7" s="33"/>
      <c r="MFQ7" s="33"/>
      <c r="MFR7" s="33"/>
      <c r="MFS7" s="33"/>
      <c r="MFT7" s="33"/>
      <c r="MFU7" s="33"/>
      <c r="MFV7" s="33"/>
      <c r="MFW7" s="33"/>
      <c r="MFX7" s="33"/>
      <c r="MFY7" s="33"/>
      <c r="MFZ7" s="33"/>
      <c r="MGA7" s="33"/>
      <c r="MGB7" s="33"/>
      <c r="MGC7" s="33"/>
      <c r="MGD7" s="33"/>
      <c r="MGE7" s="33"/>
      <c r="MGF7" s="33"/>
      <c r="MGG7" s="33"/>
      <c r="MGH7" s="33"/>
      <c r="MGI7" s="33"/>
      <c r="MGJ7" s="33"/>
      <c r="MGK7" s="33"/>
      <c r="MGL7" s="33"/>
      <c r="MGM7" s="33"/>
      <c r="MGN7" s="33"/>
      <c r="MGO7" s="33"/>
      <c r="MGP7" s="33"/>
      <c r="MGQ7" s="33"/>
      <c r="MGR7" s="33"/>
      <c r="MGS7" s="33"/>
      <c r="MGT7" s="33"/>
      <c r="MGU7" s="33"/>
      <c r="MGV7" s="33"/>
      <c r="MGW7" s="33"/>
      <c r="MGX7" s="33"/>
      <c r="MGY7" s="33"/>
      <c r="MGZ7" s="33"/>
      <c r="MHA7" s="33"/>
      <c r="MHB7" s="33"/>
      <c r="MHC7" s="33"/>
      <c r="MHD7" s="33"/>
      <c r="MHE7" s="33"/>
      <c r="MHF7" s="33"/>
      <c r="MHG7" s="33"/>
      <c r="MHH7" s="33"/>
      <c r="MHI7" s="33"/>
      <c r="MHJ7" s="33"/>
      <c r="MHK7" s="33"/>
      <c r="MHL7" s="33"/>
      <c r="MHM7" s="33"/>
      <c r="MHN7" s="33"/>
      <c r="MHO7" s="33"/>
      <c r="MHP7" s="33"/>
      <c r="MHQ7" s="33"/>
      <c r="MHR7" s="33"/>
      <c r="MHS7" s="33"/>
      <c r="MHT7" s="33"/>
      <c r="MHU7" s="33"/>
      <c r="MHV7" s="33"/>
      <c r="MHW7" s="33"/>
      <c r="MHX7" s="33"/>
      <c r="MHY7" s="33"/>
      <c r="MHZ7" s="33"/>
      <c r="MIA7" s="33"/>
      <c r="MIB7" s="33"/>
      <c r="MIC7" s="33"/>
      <c r="MID7" s="33"/>
      <c r="MIE7" s="33"/>
      <c r="MIF7" s="33"/>
      <c r="MIG7" s="33"/>
      <c r="MIH7" s="33"/>
      <c r="MII7" s="33"/>
      <c r="MIJ7" s="33"/>
      <c r="MIK7" s="33"/>
      <c r="MIL7" s="33"/>
      <c r="MIM7" s="33"/>
      <c r="MIN7" s="33"/>
      <c r="MIO7" s="33"/>
      <c r="MIP7" s="33"/>
      <c r="MIQ7" s="33"/>
      <c r="MIR7" s="33"/>
      <c r="MIS7" s="33"/>
      <c r="MIT7" s="33"/>
      <c r="MIU7" s="33"/>
      <c r="MIV7" s="33"/>
      <c r="MIW7" s="33"/>
      <c r="MIX7" s="33"/>
      <c r="MIY7" s="33"/>
      <c r="MIZ7" s="33"/>
      <c r="MJA7" s="33"/>
      <c r="MJB7" s="33"/>
      <c r="MJC7" s="33"/>
      <c r="MJD7" s="33"/>
      <c r="MJE7" s="33"/>
      <c r="MJF7" s="33"/>
      <c r="MJG7" s="33"/>
      <c r="MJH7" s="33"/>
      <c r="MJI7" s="33"/>
      <c r="MJJ7" s="33"/>
      <c r="MJK7" s="33"/>
      <c r="MJL7" s="33"/>
      <c r="MJM7" s="33"/>
      <c r="MJN7" s="33"/>
      <c r="MJO7" s="33"/>
      <c r="MJP7" s="33"/>
      <c r="MJQ7" s="33"/>
      <c r="MJR7" s="33"/>
      <c r="MJS7" s="33"/>
      <c r="MJT7" s="33"/>
      <c r="MJU7" s="33"/>
      <c r="MJV7" s="33"/>
      <c r="MJW7" s="33"/>
      <c r="MJX7" s="33"/>
      <c r="MJY7" s="33"/>
      <c r="MJZ7" s="33"/>
      <c r="MKA7" s="33"/>
      <c r="MKB7" s="33"/>
      <c r="MKC7" s="33"/>
      <c r="MKD7" s="33"/>
      <c r="MKE7" s="33"/>
      <c r="MKF7" s="33"/>
      <c r="MKG7" s="33"/>
      <c r="MKH7" s="33"/>
      <c r="MKI7" s="33"/>
      <c r="MKJ7" s="33"/>
      <c r="MKK7" s="33"/>
      <c r="MKL7" s="33"/>
      <c r="MKM7" s="33"/>
      <c r="MKN7" s="33"/>
      <c r="MKO7" s="33"/>
      <c r="MKP7" s="33"/>
      <c r="MKQ7" s="33"/>
      <c r="MKR7" s="33"/>
      <c r="MKS7" s="33"/>
      <c r="MKT7" s="33"/>
      <c r="MKU7" s="33"/>
      <c r="MKV7" s="33"/>
      <c r="MKW7" s="33"/>
      <c r="MKX7" s="33"/>
      <c r="MKY7" s="33"/>
      <c r="MKZ7" s="33"/>
      <c r="MLA7" s="33"/>
      <c r="MLB7" s="33"/>
      <c r="MLC7" s="33"/>
      <c r="MLD7" s="33"/>
      <c r="MLE7" s="33"/>
      <c r="MLF7" s="33"/>
      <c r="MLG7" s="33"/>
      <c r="MLH7" s="33"/>
      <c r="MLI7" s="33"/>
      <c r="MLJ7" s="33"/>
      <c r="MLK7" s="33"/>
      <c r="MLL7" s="33"/>
      <c r="MLM7" s="33"/>
      <c r="MLN7" s="33"/>
      <c r="MLO7" s="33"/>
      <c r="MLP7" s="33"/>
      <c r="MLQ7" s="33"/>
      <c r="MLR7" s="33"/>
      <c r="MLS7" s="33"/>
      <c r="MLT7" s="33"/>
      <c r="MLU7" s="33"/>
      <c r="MLV7" s="33"/>
      <c r="MLW7" s="33"/>
      <c r="MLX7" s="33"/>
      <c r="MLY7" s="33"/>
      <c r="MLZ7" s="33"/>
      <c r="MMA7" s="33"/>
      <c r="MMB7" s="33"/>
      <c r="MMC7" s="33"/>
      <c r="MMD7" s="33"/>
      <c r="MME7" s="33"/>
      <c r="MMF7" s="33"/>
      <c r="MMG7" s="33"/>
      <c r="MMH7" s="33"/>
      <c r="MMI7" s="33"/>
      <c r="MMJ7" s="33"/>
      <c r="MMK7" s="33"/>
      <c r="MML7" s="33"/>
      <c r="MMM7" s="33"/>
      <c r="MMN7" s="33"/>
      <c r="MMO7" s="33"/>
      <c r="MMP7" s="33"/>
      <c r="MMQ7" s="33"/>
      <c r="MMR7" s="33"/>
      <c r="MMS7" s="33"/>
      <c r="MMT7" s="33"/>
      <c r="MMU7" s="33"/>
      <c r="MMV7" s="33"/>
      <c r="MMW7" s="33"/>
      <c r="MMX7" s="33"/>
      <c r="MMY7" s="33"/>
      <c r="MMZ7" s="33"/>
      <c r="MNA7" s="33"/>
      <c r="MNB7" s="33"/>
      <c r="MNC7" s="33"/>
      <c r="MND7" s="33"/>
      <c r="MNE7" s="33"/>
      <c r="MNF7" s="33"/>
      <c r="MNG7" s="33"/>
      <c r="MNH7" s="33"/>
      <c r="MNI7" s="33"/>
      <c r="MNJ7" s="33"/>
      <c r="MNK7" s="33"/>
      <c r="MNL7" s="33"/>
      <c r="MNM7" s="33"/>
      <c r="MNN7" s="33"/>
      <c r="MNO7" s="33"/>
      <c r="MNP7" s="33"/>
      <c r="MNQ7" s="33"/>
      <c r="MNR7" s="33"/>
      <c r="MNS7" s="33"/>
      <c r="MNT7" s="33"/>
      <c r="MNU7" s="33"/>
      <c r="MNV7" s="33"/>
      <c r="MNW7" s="33"/>
      <c r="MNX7" s="33"/>
      <c r="MNY7" s="33"/>
      <c r="MNZ7" s="33"/>
      <c r="MOA7" s="33"/>
      <c r="MOB7" s="33"/>
      <c r="MOC7" s="33"/>
      <c r="MOD7" s="33"/>
      <c r="MOE7" s="33"/>
      <c r="MOF7" s="33"/>
      <c r="MOG7" s="33"/>
      <c r="MOH7" s="33"/>
      <c r="MOI7" s="33"/>
      <c r="MOJ7" s="33"/>
      <c r="MOK7" s="33"/>
      <c r="MOL7" s="33"/>
      <c r="MOM7" s="33"/>
      <c r="MON7" s="33"/>
      <c r="MOO7" s="33"/>
      <c r="MOP7" s="33"/>
      <c r="MOQ7" s="33"/>
      <c r="MOR7" s="33"/>
      <c r="MOS7" s="33"/>
      <c r="MOT7" s="33"/>
      <c r="MOU7" s="33"/>
      <c r="MOV7" s="33"/>
      <c r="MOW7" s="33"/>
      <c r="MOX7" s="33"/>
      <c r="MOY7" s="33"/>
      <c r="MOZ7" s="33"/>
      <c r="MPA7" s="33"/>
      <c r="MPB7" s="33"/>
      <c r="MPC7" s="33"/>
      <c r="MPD7" s="33"/>
      <c r="MPE7" s="33"/>
      <c r="MPF7" s="33"/>
      <c r="MPG7" s="33"/>
      <c r="MPH7" s="33"/>
      <c r="MPI7" s="33"/>
      <c r="MPJ7" s="33"/>
      <c r="MPK7" s="33"/>
      <c r="MPL7" s="33"/>
      <c r="MPM7" s="33"/>
      <c r="MPN7" s="33"/>
      <c r="MPO7" s="33"/>
      <c r="MPP7" s="33"/>
      <c r="MPQ7" s="33"/>
      <c r="MPR7" s="33"/>
      <c r="MPS7" s="33"/>
      <c r="MPT7" s="33"/>
      <c r="MPU7" s="33"/>
      <c r="MPV7" s="33"/>
      <c r="MPW7" s="33"/>
      <c r="MPX7" s="33"/>
      <c r="MPY7" s="33"/>
      <c r="MPZ7" s="33"/>
      <c r="MQA7" s="33"/>
      <c r="MQB7" s="33"/>
      <c r="MQC7" s="33"/>
      <c r="MQD7" s="33"/>
      <c r="MQE7" s="33"/>
      <c r="MQF7" s="33"/>
      <c r="MQG7" s="33"/>
      <c r="MQH7" s="33"/>
      <c r="MQI7" s="33"/>
      <c r="MQJ7" s="33"/>
      <c r="MQK7" s="33"/>
      <c r="MQL7" s="33"/>
      <c r="MQM7" s="33"/>
      <c r="MQN7" s="33"/>
      <c r="MQO7" s="33"/>
      <c r="MQP7" s="33"/>
      <c r="MQQ7" s="33"/>
      <c r="MQR7" s="33"/>
      <c r="MQS7" s="33"/>
      <c r="MQT7" s="33"/>
      <c r="MQU7" s="33"/>
      <c r="MQV7" s="33"/>
      <c r="MQW7" s="33"/>
      <c r="MQX7" s="33"/>
      <c r="MQY7" s="33"/>
      <c r="MQZ7" s="33"/>
      <c r="MRA7" s="33"/>
      <c r="MRB7" s="33"/>
      <c r="MRC7" s="33"/>
      <c r="MRD7" s="33"/>
      <c r="MRE7" s="33"/>
      <c r="MRF7" s="33"/>
      <c r="MRG7" s="33"/>
      <c r="MRH7" s="33"/>
      <c r="MRI7" s="33"/>
      <c r="MRJ7" s="33"/>
      <c r="MRK7" s="33"/>
      <c r="MRL7" s="33"/>
      <c r="MRM7" s="33"/>
      <c r="MRN7" s="33"/>
      <c r="MRO7" s="33"/>
      <c r="MRP7" s="33"/>
      <c r="MRQ7" s="33"/>
      <c r="MRR7" s="33"/>
      <c r="MRS7" s="33"/>
      <c r="MRT7" s="33"/>
      <c r="MRU7" s="33"/>
      <c r="MRV7" s="33"/>
      <c r="MRW7" s="33"/>
      <c r="MRX7" s="33"/>
      <c r="MRY7" s="33"/>
      <c r="MRZ7" s="33"/>
      <c r="MSA7" s="33"/>
      <c r="MSB7" s="33"/>
      <c r="MSC7" s="33"/>
      <c r="MSD7" s="33"/>
      <c r="MSE7" s="33"/>
      <c r="MSF7" s="33"/>
      <c r="MSG7" s="33"/>
      <c r="MSH7" s="33"/>
      <c r="MSI7" s="33"/>
      <c r="MSJ7" s="33"/>
      <c r="MSK7" s="33"/>
      <c r="MSL7" s="33"/>
      <c r="MSM7" s="33"/>
      <c r="MSN7" s="33"/>
      <c r="MSO7" s="33"/>
      <c r="MSP7" s="33"/>
      <c r="MSQ7" s="33"/>
      <c r="MSR7" s="33"/>
      <c r="MSS7" s="33"/>
      <c r="MST7" s="33"/>
      <c r="MSU7" s="33"/>
      <c r="MSV7" s="33"/>
      <c r="MSW7" s="33"/>
      <c r="MSX7" s="33"/>
      <c r="MSY7" s="33"/>
      <c r="MSZ7" s="33"/>
      <c r="MTA7" s="33"/>
      <c r="MTB7" s="33"/>
      <c r="MTC7" s="33"/>
      <c r="MTD7" s="33"/>
      <c r="MTE7" s="33"/>
      <c r="MTF7" s="33"/>
      <c r="MTG7" s="33"/>
      <c r="MTH7" s="33"/>
      <c r="MTI7" s="33"/>
      <c r="MTJ7" s="33"/>
      <c r="MTK7" s="33"/>
      <c r="MTL7" s="33"/>
      <c r="MTM7" s="33"/>
      <c r="MTN7" s="33"/>
      <c r="MTO7" s="33"/>
      <c r="MTP7" s="33"/>
      <c r="MTQ7" s="33"/>
      <c r="MTR7" s="33"/>
      <c r="MTS7" s="33"/>
      <c r="MTT7" s="33"/>
      <c r="MTU7" s="33"/>
      <c r="MTV7" s="33"/>
      <c r="MTW7" s="33"/>
      <c r="MTX7" s="33"/>
      <c r="MTY7" s="33"/>
      <c r="MTZ7" s="33"/>
      <c r="MUA7" s="33"/>
      <c r="MUB7" s="33"/>
      <c r="MUC7" s="33"/>
      <c r="MUD7" s="33"/>
      <c r="MUE7" s="33"/>
      <c r="MUF7" s="33"/>
      <c r="MUG7" s="33"/>
      <c r="MUH7" s="33"/>
      <c r="MUI7" s="33"/>
      <c r="MUJ7" s="33"/>
      <c r="MUK7" s="33"/>
      <c r="MUL7" s="33"/>
      <c r="MUM7" s="33"/>
      <c r="MUN7" s="33"/>
      <c r="MUO7" s="33"/>
      <c r="MUP7" s="33"/>
      <c r="MUQ7" s="33"/>
      <c r="MUR7" s="33"/>
      <c r="MUS7" s="33"/>
      <c r="MUT7" s="33"/>
      <c r="MUU7" s="33"/>
      <c r="MUV7" s="33"/>
      <c r="MUW7" s="33"/>
      <c r="MUX7" s="33"/>
      <c r="MUY7" s="33"/>
      <c r="MUZ7" s="33"/>
      <c r="MVA7" s="33"/>
      <c r="MVB7" s="33"/>
      <c r="MVC7" s="33"/>
      <c r="MVD7" s="33"/>
      <c r="MVE7" s="33"/>
      <c r="MVF7" s="33"/>
      <c r="MVG7" s="33"/>
      <c r="MVH7" s="33"/>
      <c r="MVI7" s="33"/>
      <c r="MVJ7" s="33"/>
      <c r="MVK7" s="33"/>
      <c r="MVL7" s="33"/>
      <c r="MVM7" s="33"/>
      <c r="MVN7" s="33"/>
      <c r="MVO7" s="33"/>
      <c r="MVP7" s="33"/>
      <c r="MVQ7" s="33"/>
      <c r="MVR7" s="33"/>
      <c r="MVS7" s="33"/>
      <c r="MVT7" s="33"/>
      <c r="MVU7" s="33"/>
      <c r="MVV7" s="33"/>
      <c r="MVW7" s="33"/>
      <c r="MVX7" s="33"/>
      <c r="MVY7" s="33"/>
      <c r="MVZ7" s="33"/>
      <c r="MWA7" s="33"/>
      <c r="MWB7" s="33"/>
      <c r="MWC7" s="33"/>
      <c r="MWD7" s="33"/>
      <c r="MWE7" s="33"/>
      <c r="MWF7" s="33"/>
      <c r="MWG7" s="33"/>
      <c r="MWH7" s="33"/>
      <c r="MWI7" s="33"/>
      <c r="MWJ7" s="33"/>
      <c r="MWK7" s="33"/>
      <c r="MWL7" s="33"/>
      <c r="MWM7" s="33"/>
      <c r="MWN7" s="33"/>
      <c r="MWO7" s="33"/>
      <c r="MWP7" s="33"/>
      <c r="MWQ7" s="33"/>
      <c r="MWR7" s="33"/>
      <c r="MWS7" s="33"/>
      <c r="MWT7" s="33"/>
      <c r="MWU7" s="33"/>
      <c r="MWV7" s="33"/>
      <c r="MWW7" s="33"/>
      <c r="MWX7" s="33"/>
      <c r="MWY7" s="33"/>
      <c r="MWZ7" s="33"/>
      <c r="MXA7" s="33"/>
      <c r="MXB7" s="33"/>
      <c r="MXC7" s="33"/>
      <c r="MXD7" s="33"/>
      <c r="MXE7" s="33"/>
      <c r="MXF7" s="33"/>
      <c r="MXG7" s="33"/>
      <c r="MXH7" s="33"/>
      <c r="MXI7" s="33"/>
      <c r="MXJ7" s="33"/>
      <c r="MXK7" s="33"/>
      <c r="MXL7" s="33"/>
      <c r="MXM7" s="33"/>
      <c r="MXN7" s="33"/>
      <c r="MXO7" s="33"/>
      <c r="MXP7" s="33"/>
      <c r="MXQ7" s="33"/>
      <c r="MXR7" s="33"/>
      <c r="MXS7" s="33"/>
      <c r="MXT7" s="33"/>
      <c r="MXU7" s="33"/>
      <c r="MXV7" s="33"/>
      <c r="MXW7" s="33"/>
      <c r="MXX7" s="33"/>
      <c r="MXY7" s="33"/>
      <c r="MXZ7" s="33"/>
      <c r="MYA7" s="33"/>
      <c r="MYB7" s="33"/>
      <c r="MYC7" s="33"/>
      <c r="MYD7" s="33"/>
      <c r="MYE7" s="33"/>
      <c r="MYF7" s="33"/>
      <c r="MYG7" s="33"/>
      <c r="MYH7" s="33"/>
      <c r="MYI7" s="33"/>
      <c r="MYJ7" s="33"/>
      <c r="MYK7" s="33"/>
      <c r="MYL7" s="33"/>
      <c r="MYM7" s="33"/>
      <c r="MYN7" s="33"/>
      <c r="MYO7" s="33"/>
      <c r="MYP7" s="33"/>
      <c r="MYQ7" s="33"/>
      <c r="MYR7" s="33"/>
      <c r="MYS7" s="33"/>
      <c r="MYT7" s="33"/>
      <c r="MYU7" s="33"/>
      <c r="MYV7" s="33"/>
      <c r="MYW7" s="33"/>
      <c r="MYX7" s="33"/>
      <c r="MYY7" s="33"/>
      <c r="MYZ7" s="33"/>
      <c r="MZA7" s="33"/>
      <c r="MZB7" s="33"/>
      <c r="MZC7" s="33"/>
      <c r="MZD7" s="33"/>
      <c r="MZE7" s="33"/>
      <c r="MZF7" s="33"/>
      <c r="MZG7" s="33"/>
      <c r="MZH7" s="33"/>
      <c r="MZI7" s="33"/>
      <c r="MZJ7" s="33"/>
      <c r="MZK7" s="33"/>
      <c r="MZL7" s="33"/>
      <c r="MZM7" s="33"/>
      <c r="MZN7" s="33"/>
      <c r="MZO7" s="33"/>
      <c r="MZP7" s="33"/>
      <c r="MZQ7" s="33"/>
      <c r="MZR7" s="33"/>
      <c r="MZS7" s="33"/>
      <c r="MZT7" s="33"/>
      <c r="MZU7" s="33"/>
      <c r="MZV7" s="33"/>
      <c r="MZW7" s="33"/>
      <c r="MZX7" s="33"/>
      <c r="MZY7" s="33"/>
      <c r="MZZ7" s="33"/>
      <c r="NAA7" s="33"/>
      <c r="NAB7" s="33"/>
      <c r="NAC7" s="33"/>
      <c r="NAD7" s="33"/>
      <c r="NAE7" s="33"/>
      <c r="NAF7" s="33"/>
      <c r="NAG7" s="33"/>
      <c r="NAH7" s="33"/>
      <c r="NAI7" s="33"/>
      <c r="NAJ7" s="33"/>
      <c r="NAK7" s="33"/>
      <c r="NAL7" s="33"/>
      <c r="NAM7" s="33"/>
      <c r="NAN7" s="33"/>
      <c r="NAO7" s="33"/>
      <c r="NAP7" s="33"/>
      <c r="NAQ7" s="33"/>
      <c r="NAR7" s="33"/>
      <c r="NAS7" s="33"/>
      <c r="NAT7" s="33"/>
      <c r="NAU7" s="33"/>
      <c r="NAV7" s="33"/>
      <c r="NAW7" s="33"/>
      <c r="NAX7" s="33"/>
      <c r="NAY7" s="33"/>
      <c r="NAZ7" s="33"/>
      <c r="NBA7" s="33"/>
      <c r="NBB7" s="33"/>
      <c r="NBC7" s="33"/>
      <c r="NBD7" s="33"/>
      <c r="NBE7" s="33"/>
      <c r="NBF7" s="33"/>
      <c r="NBG7" s="33"/>
      <c r="NBH7" s="33"/>
      <c r="NBI7" s="33"/>
      <c r="NBJ7" s="33"/>
      <c r="NBK7" s="33"/>
      <c r="NBL7" s="33"/>
      <c r="NBM7" s="33"/>
      <c r="NBN7" s="33"/>
      <c r="NBO7" s="33"/>
      <c r="NBP7" s="33"/>
      <c r="NBQ7" s="33"/>
      <c r="NBR7" s="33"/>
      <c r="NBS7" s="33"/>
      <c r="NBT7" s="33"/>
      <c r="NBU7" s="33"/>
      <c r="NBV7" s="33"/>
      <c r="NBW7" s="33"/>
      <c r="NBX7" s="33"/>
      <c r="NBY7" s="33"/>
      <c r="NBZ7" s="33"/>
      <c r="NCA7" s="33"/>
      <c r="NCB7" s="33"/>
      <c r="NCC7" s="33"/>
      <c r="NCD7" s="33"/>
      <c r="NCE7" s="33"/>
      <c r="NCF7" s="33"/>
      <c r="NCG7" s="33"/>
      <c r="NCH7" s="33"/>
      <c r="NCI7" s="33"/>
      <c r="NCJ7" s="33"/>
      <c r="NCK7" s="33"/>
      <c r="NCL7" s="33"/>
      <c r="NCM7" s="33"/>
      <c r="NCN7" s="33"/>
      <c r="NCO7" s="33"/>
      <c r="NCP7" s="33"/>
      <c r="NCQ7" s="33"/>
      <c r="NCR7" s="33"/>
      <c r="NCS7" s="33"/>
      <c r="NCT7" s="33"/>
      <c r="NCU7" s="33"/>
      <c r="NCV7" s="33"/>
      <c r="NCW7" s="33"/>
      <c r="NCX7" s="33"/>
      <c r="NCY7" s="33"/>
      <c r="NCZ7" s="33"/>
      <c r="NDA7" s="33"/>
      <c r="NDB7" s="33"/>
      <c r="NDC7" s="33"/>
      <c r="NDD7" s="33"/>
      <c r="NDE7" s="33"/>
      <c r="NDF7" s="33"/>
      <c r="NDG7" s="33"/>
      <c r="NDH7" s="33"/>
      <c r="NDI7" s="33"/>
      <c r="NDJ7" s="33"/>
      <c r="NDK7" s="33"/>
      <c r="NDL7" s="33"/>
      <c r="NDM7" s="33"/>
      <c r="NDN7" s="33"/>
      <c r="NDO7" s="33"/>
      <c r="NDP7" s="33"/>
      <c r="NDQ7" s="33"/>
      <c r="NDR7" s="33"/>
      <c r="NDS7" s="33"/>
      <c r="NDT7" s="33"/>
      <c r="NDU7" s="33"/>
      <c r="NDV7" s="33"/>
      <c r="NDW7" s="33"/>
      <c r="NDX7" s="33"/>
      <c r="NDY7" s="33"/>
      <c r="NDZ7" s="33"/>
      <c r="NEA7" s="33"/>
      <c r="NEB7" s="33"/>
      <c r="NEC7" s="33"/>
      <c r="NED7" s="33"/>
      <c r="NEE7" s="33"/>
      <c r="NEF7" s="33"/>
      <c r="NEG7" s="33"/>
      <c r="NEH7" s="33"/>
      <c r="NEI7" s="33"/>
      <c r="NEJ7" s="33"/>
      <c r="NEK7" s="33"/>
      <c r="NEL7" s="33"/>
      <c r="NEM7" s="33"/>
      <c r="NEN7" s="33"/>
      <c r="NEO7" s="33"/>
      <c r="NEP7" s="33"/>
      <c r="NEQ7" s="33"/>
      <c r="NER7" s="33"/>
      <c r="NES7" s="33"/>
      <c r="NET7" s="33"/>
      <c r="NEU7" s="33"/>
      <c r="NEV7" s="33"/>
      <c r="NEW7" s="33"/>
      <c r="NEX7" s="33"/>
      <c r="NEY7" s="33"/>
      <c r="NEZ7" s="33"/>
      <c r="NFA7" s="33"/>
      <c r="NFB7" s="33"/>
      <c r="NFC7" s="33"/>
      <c r="NFD7" s="33"/>
      <c r="NFE7" s="33"/>
      <c r="NFF7" s="33"/>
      <c r="NFG7" s="33"/>
      <c r="NFH7" s="33"/>
      <c r="NFI7" s="33"/>
      <c r="NFJ7" s="33"/>
      <c r="NFK7" s="33"/>
      <c r="NFL7" s="33"/>
      <c r="NFM7" s="33"/>
      <c r="NFN7" s="33"/>
      <c r="NFO7" s="33"/>
      <c r="NFP7" s="33"/>
      <c r="NFQ7" s="33"/>
      <c r="NFR7" s="33"/>
      <c r="NFS7" s="33"/>
      <c r="NFT7" s="33"/>
      <c r="NFU7" s="33"/>
      <c r="NFV7" s="33"/>
      <c r="NFW7" s="33"/>
      <c r="NFX7" s="33"/>
      <c r="NFY7" s="33"/>
      <c r="NFZ7" s="33"/>
      <c r="NGA7" s="33"/>
      <c r="NGB7" s="33"/>
      <c r="NGC7" s="33"/>
      <c r="NGD7" s="33"/>
      <c r="NGE7" s="33"/>
      <c r="NGF7" s="33"/>
      <c r="NGG7" s="33"/>
      <c r="NGH7" s="33"/>
      <c r="NGI7" s="33"/>
      <c r="NGJ7" s="33"/>
      <c r="NGK7" s="33"/>
      <c r="NGL7" s="33"/>
      <c r="NGM7" s="33"/>
      <c r="NGN7" s="33"/>
      <c r="NGO7" s="33"/>
      <c r="NGP7" s="33"/>
      <c r="NGQ7" s="33"/>
      <c r="NGR7" s="33"/>
      <c r="NGS7" s="33"/>
      <c r="NGT7" s="33"/>
      <c r="NGU7" s="33"/>
      <c r="NGV7" s="33"/>
      <c r="NGW7" s="33"/>
      <c r="NGX7" s="33"/>
      <c r="NGY7" s="33"/>
      <c r="NGZ7" s="33"/>
      <c r="NHA7" s="33"/>
      <c r="NHB7" s="33"/>
      <c r="NHC7" s="33"/>
      <c r="NHD7" s="33"/>
      <c r="NHE7" s="33"/>
      <c r="NHF7" s="33"/>
      <c r="NHG7" s="33"/>
      <c r="NHH7" s="33"/>
      <c r="NHI7" s="33"/>
      <c r="NHJ7" s="33"/>
      <c r="NHK7" s="33"/>
      <c r="NHL7" s="33"/>
      <c r="NHM7" s="33"/>
      <c r="NHN7" s="33"/>
      <c r="NHO7" s="33"/>
      <c r="NHP7" s="33"/>
      <c r="NHQ7" s="33"/>
      <c r="NHR7" s="33"/>
      <c r="NHS7" s="33"/>
      <c r="NHT7" s="33"/>
      <c r="NHU7" s="33"/>
      <c r="NHV7" s="33"/>
      <c r="NHW7" s="33"/>
      <c r="NHX7" s="33"/>
      <c r="NHY7" s="33"/>
      <c r="NHZ7" s="33"/>
      <c r="NIA7" s="33"/>
      <c r="NIB7" s="33"/>
      <c r="NIC7" s="33"/>
      <c r="NID7" s="33"/>
      <c r="NIE7" s="33"/>
      <c r="NIF7" s="33"/>
      <c r="NIG7" s="33"/>
      <c r="NIH7" s="33"/>
      <c r="NII7" s="33"/>
      <c r="NIJ7" s="33"/>
      <c r="NIK7" s="33"/>
      <c r="NIL7" s="33"/>
      <c r="NIM7" s="33"/>
      <c r="NIN7" s="33"/>
      <c r="NIO7" s="33"/>
      <c r="NIP7" s="33"/>
      <c r="NIQ7" s="33"/>
      <c r="NIR7" s="33"/>
      <c r="NIS7" s="33"/>
      <c r="NIT7" s="33"/>
      <c r="NIU7" s="33"/>
      <c r="NIV7" s="33"/>
      <c r="NIW7" s="33"/>
      <c r="NIX7" s="33"/>
      <c r="NIY7" s="33"/>
      <c r="NIZ7" s="33"/>
      <c r="NJA7" s="33"/>
      <c r="NJB7" s="33"/>
      <c r="NJC7" s="33"/>
      <c r="NJD7" s="33"/>
      <c r="NJE7" s="33"/>
      <c r="NJF7" s="33"/>
      <c r="NJG7" s="33"/>
      <c r="NJH7" s="33"/>
      <c r="NJI7" s="33"/>
      <c r="NJJ7" s="33"/>
      <c r="NJK7" s="33"/>
      <c r="NJL7" s="33"/>
      <c r="NJM7" s="33"/>
      <c r="NJN7" s="33"/>
      <c r="NJO7" s="33"/>
      <c r="NJP7" s="33"/>
      <c r="NJQ7" s="33"/>
      <c r="NJR7" s="33"/>
      <c r="NJS7" s="33"/>
      <c r="NJT7" s="33"/>
      <c r="NJU7" s="33"/>
      <c r="NJV7" s="33"/>
      <c r="NJW7" s="33"/>
      <c r="NJX7" s="33"/>
      <c r="NJY7" s="33"/>
      <c r="NJZ7" s="33"/>
      <c r="NKA7" s="33"/>
      <c r="NKB7" s="33"/>
      <c r="NKC7" s="33"/>
      <c r="NKD7" s="33"/>
      <c r="NKE7" s="33"/>
      <c r="NKF7" s="33"/>
      <c r="NKG7" s="33"/>
      <c r="NKH7" s="33"/>
      <c r="NKI7" s="33"/>
      <c r="NKJ7" s="33"/>
      <c r="NKK7" s="33"/>
      <c r="NKL7" s="33"/>
      <c r="NKM7" s="33"/>
      <c r="NKN7" s="33"/>
      <c r="NKO7" s="33"/>
      <c r="NKP7" s="33"/>
      <c r="NKQ7" s="33"/>
      <c r="NKR7" s="33"/>
      <c r="NKS7" s="33"/>
      <c r="NKT7" s="33"/>
      <c r="NKU7" s="33"/>
      <c r="NKV7" s="33"/>
      <c r="NKW7" s="33"/>
      <c r="NKX7" s="33"/>
      <c r="NKY7" s="33"/>
      <c r="NKZ7" s="33"/>
      <c r="NLA7" s="33"/>
      <c r="NLB7" s="33"/>
      <c r="NLC7" s="33"/>
      <c r="NLD7" s="33"/>
      <c r="NLE7" s="33"/>
      <c r="NLF7" s="33"/>
      <c r="NLG7" s="33"/>
      <c r="NLH7" s="33"/>
      <c r="NLI7" s="33"/>
      <c r="NLJ7" s="33"/>
      <c r="NLK7" s="33"/>
      <c r="NLL7" s="33"/>
      <c r="NLM7" s="33"/>
      <c r="NLN7" s="33"/>
      <c r="NLO7" s="33"/>
      <c r="NLP7" s="33"/>
      <c r="NLQ7" s="33"/>
      <c r="NLR7" s="33"/>
      <c r="NLS7" s="33"/>
      <c r="NLT7" s="33"/>
      <c r="NLU7" s="33"/>
      <c r="NLV7" s="33"/>
      <c r="NLW7" s="33"/>
      <c r="NLX7" s="33"/>
      <c r="NLY7" s="33"/>
      <c r="NLZ7" s="33"/>
      <c r="NMA7" s="33"/>
      <c r="NMB7" s="33"/>
      <c r="NMC7" s="33"/>
      <c r="NMD7" s="33"/>
      <c r="NME7" s="33"/>
      <c r="NMF7" s="33"/>
      <c r="NMG7" s="33"/>
      <c r="NMH7" s="33"/>
      <c r="NMI7" s="33"/>
      <c r="NMJ7" s="33"/>
      <c r="NMK7" s="33"/>
      <c r="NML7" s="33"/>
      <c r="NMM7" s="33"/>
      <c r="NMN7" s="33"/>
      <c r="NMO7" s="33"/>
      <c r="NMP7" s="33"/>
      <c r="NMQ7" s="33"/>
      <c r="NMR7" s="33"/>
      <c r="NMS7" s="33"/>
      <c r="NMT7" s="33"/>
      <c r="NMU7" s="33"/>
      <c r="NMV7" s="33"/>
      <c r="NMW7" s="33"/>
      <c r="NMX7" s="33"/>
      <c r="NMY7" s="33"/>
      <c r="NMZ7" s="33"/>
      <c r="NNA7" s="33"/>
      <c r="NNB7" s="33"/>
      <c r="NNC7" s="33"/>
      <c r="NND7" s="33"/>
      <c r="NNE7" s="33"/>
      <c r="NNF7" s="33"/>
      <c r="NNG7" s="33"/>
      <c r="NNH7" s="33"/>
      <c r="NNI7" s="33"/>
      <c r="NNJ7" s="33"/>
      <c r="NNK7" s="33"/>
      <c r="NNL7" s="33"/>
      <c r="NNM7" s="33"/>
      <c r="NNN7" s="33"/>
      <c r="NNO7" s="33"/>
      <c r="NNP7" s="33"/>
      <c r="NNQ7" s="33"/>
      <c r="NNR7" s="33"/>
      <c r="NNS7" s="33"/>
      <c r="NNT7" s="33"/>
      <c r="NNU7" s="33"/>
      <c r="NNV7" s="33"/>
      <c r="NNW7" s="33"/>
      <c r="NNX7" s="33"/>
      <c r="NNY7" s="33"/>
      <c r="NNZ7" s="33"/>
      <c r="NOA7" s="33"/>
      <c r="NOB7" s="33"/>
      <c r="NOC7" s="33"/>
      <c r="NOD7" s="33"/>
      <c r="NOE7" s="33"/>
      <c r="NOF7" s="33"/>
      <c r="NOG7" s="33"/>
      <c r="NOH7" s="33"/>
      <c r="NOI7" s="33"/>
      <c r="NOJ7" s="33"/>
      <c r="NOK7" s="33"/>
      <c r="NOL7" s="33"/>
      <c r="NOM7" s="33"/>
      <c r="NON7" s="33"/>
      <c r="NOO7" s="33"/>
      <c r="NOP7" s="33"/>
      <c r="NOQ7" s="33"/>
      <c r="NOR7" s="33"/>
      <c r="NOS7" s="33"/>
      <c r="NOT7" s="33"/>
      <c r="NOU7" s="33"/>
      <c r="NOV7" s="33"/>
      <c r="NOW7" s="33"/>
      <c r="NOX7" s="33"/>
      <c r="NOY7" s="33"/>
      <c r="NOZ7" s="33"/>
      <c r="NPA7" s="33"/>
      <c r="NPB7" s="33"/>
      <c r="NPC7" s="33"/>
      <c r="NPD7" s="33"/>
      <c r="NPE7" s="33"/>
      <c r="NPF7" s="33"/>
      <c r="NPG7" s="33"/>
      <c r="NPH7" s="33"/>
      <c r="NPI7" s="33"/>
      <c r="NPJ7" s="33"/>
      <c r="NPK7" s="33"/>
      <c r="NPL7" s="33"/>
      <c r="NPM7" s="33"/>
      <c r="NPN7" s="33"/>
      <c r="NPO7" s="33"/>
      <c r="NPP7" s="33"/>
      <c r="NPQ7" s="33"/>
      <c r="NPR7" s="33"/>
      <c r="NPS7" s="33"/>
      <c r="NPT7" s="33"/>
      <c r="NPU7" s="33"/>
      <c r="NPV7" s="33"/>
      <c r="NPW7" s="33"/>
      <c r="NPX7" s="33"/>
      <c r="NPY7" s="33"/>
      <c r="NPZ7" s="33"/>
      <c r="NQA7" s="33"/>
      <c r="NQB7" s="33"/>
      <c r="NQC7" s="33"/>
      <c r="NQD7" s="33"/>
      <c r="NQE7" s="33"/>
      <c r="NQF7" s="33"/>
      <c r="NQG7" s="33"/>
      <c r="NQH7" s="33"/>
      <c r="NQI7" s="33"/>
      <c r="NQJ7" s="33"/>
      <c r="NQK7" s="33"/>
      <c r="NQL7" s="33"/>
      <c r="NQM7" s="33"/>
      <c r="NQN7" s="33"/>
      <c r="NQO7" s="33"/>
      <c r="NQP7" s="33"/>
      <c r="NQQ7" s="33"/>
      <c r="NQR7" s="33"/>
      <c r="NQS7" s="33"/>
      <c r="NQT7" s="33"/>
      <c r="NQU7" s="33"/>
      <c r="NQV7" s="33"/>
      <c r="NQW7" s="33"/>
      <c r="NQX7" s="33"/>
      <c r="NQY7" s="33"/>
      <c r="NQZ7" s="33"/>
      <c r="NRA7" s="33"/>
      <c r="NRB7" s="33"/>
      <c r="NRC7" s="33"/>
      <c r="NRD7" s="33"/>
      <c r="NRE7" s="33"/>
      <c r="NRF7" s="33"/>
      <c r="NRG7" s="33"/>
      <c r="NRH7" s="33"/>
      <c r="NRI7" s="33"/>
      <c r="NRJ7" s="33"/>
      <c r="NRK7" s="33"/>
      <c r="NRL7" s="33"/>
      <c r="NRM7" s="33"/>
      <c r="NRN7" s="33"/>
      <c r="NRO7" s="33"/>
      <c r="NRP7" s="33"/>
      <c r="NRQ7" s="33"/>
      <c r="NRR7" s="33"/>
      <c r="NRS7" s="33"/>
      <c r="NRT7" s="33"/>
      <c r="NRU7" s="33"/>
      <c r="NRV7" s="33"/>
      <c r="NRW7" s="33"/>
      <c r="NRX7" s="33"/>
      <c r="NRY7" s="33"/>
      <c r="NRZ7" s="33"/>
      <c r="NSA7" s="33"/>
      <c r="NSB7" s="33"/>
      <c r="NSC7" s="33"/>
      <c r="NSD7" s="33"/>
      <c r="NSE7" s="33"/>
      <c r="NSF7" s="33"/>
      <c r="NSG7" s="33"/>
      <c r="NSH7" s="33"/>
      <c r="NSI7" s="33"/>
      <c r="NSJ7" s="33"/>
      <c r="NSK7" s="33"/>
      <c r="NSL7" s="33"/>
      <c r="NSM7" s="33"/>
      <c r="NSN7" s="33"/>
      <c r="NSO7" s="33"/>
      <c r="NSP7" s="33"/>
      <c r="NSQ7" s="33"/>
      <c r="NSR7" s="33"/>
      <c r="NSS7" s="33"/>
      <c r="NST7" s="33"/>
      <c r="NSU7" s="33"/>
      <c r="NSV7" s="33"/>
      <c r="NSW7" s="33"/>
      <c r="NSX7" s="33"/>
      <c r="NSY7" s="33"/>
      <c r="NSZ7" s="33"/>
      <c r="NTA7" s="33"/>
      <c r="NTB7" s="33"/>
      <c r="NTC7" s="33"/>
      <c r="NTD7" s="33"/>
      <c r="NTE7" s="33"/>
      <c r="NTF7" s="33"/>
      <c r="NTG7" s="33"/>
      <c r="NTH7" s="33"/>
      <c r="NTI7" s="33"/>
      <c r="NTJ7" s="33"/>
      <c r="NTK7" s="33"/>
      <c r="NTL7" s="33"/>
      <c r="NTM7" s="33"/>
      <c r="NTN7" s="33"/>
      <c r="NTO7" s="33"/>
      <c r="NTP7" s="33"/>
      <c r="NTQ7" s="33"/>
      <c r="NTR7" s="33"/>
      <c r="NTS7" s="33"/>
      <c r="NTT7" s="33"/>
      <c r="NTU7" s="33"/>
      <c r="NTV7" s="33"/>
      <c r="NTW7" s="33"/>
      <c r="NTX7" s="33"/>
      <c r="NTY7" s="33"/>
      <c r="NTZ7" s="33"/>
      <c r="NUA7" s="33"/>
      <c r="NUB7" s="33"/>
      <c r="NUC7" s="33"/>
      <c r="NUD7" s="33"/>
      <c r="NUE7" s="33"/>
      <c r="NUF7" s="33"/>
      <c r="NUG7" s="33"/>
      <c r="NUH7" s="33"/>
      <c r="NUI7" s="33"/>
      <c r="NUJ7" s="33"/>
      <c r="NUK7" s="33"/>
      <c r="NUL7" s="33"/>
      <c r="NUM7" s="33"/>
      <c r="NUN7" s="33"/>
      <c r="NUO7" s="33"/>
      <c r="NUP7" s="33"/>
      <c r="NUQ7" s="33"/>
      <c r="NUR7" s="33"/>
      <c r="NUS7" s="33"/>
      <c r="NUT7" s="33"/>
      <c r="NUU7" s="33"/>
      <c r="NUV7" s="33"/>
      <c r="NUW7" s="33"/>
      <c r="NUX7" s="33"/>
      <c r="NUY7" s="33"/>
      <c r="NUZ7" s="33"/>
      <c r="NVA7" s="33"/>
      <c r="NVB7" s="33"/>
      <c r="NVC7" s="33"/>
      <c r="NVD7" s="33"/>
      <c r="NVE7" s="33"/>
      <c r="NVF7" s="33"/>
      <c r="NVG7" s="33"/>
      <c r="NVH7" s="33"/>
      <c r="NVI7" s="33"/>
      <c r="NVJ7" s="33"/>
      <c r="NVK7" s="33"/>
      <c r="NVL7" s="33"/>
      <c r="NVM7" s="33"/>
      <c r="NVN7" s="33"/>
      <c r="NVO7" s="33"/>
      <c r="NVP7" s="33"/>
      <c r="NVQ7" s="33"/>
      <c r="NVR7" s="33"/>
      <c r="NVS7" s="33"/>
      <c r="NVT7" s="33"/>
      <c r="NVU7" s="33"/>
      <c r="NVV7" s="33"/>
      <c r="NVW7" s="33"/>
      <c r="NVX7" s="33"/>
      <c r="NVY7" s="33"/>
      <c r="NVZ7" s="33"/>
      <c r="NWA7" s="33"/>
      <c r="NWB7" s="33"/>
      <c r="NWC7" s="33"/>
      <c r="NWD7" s="33"/>
      <c r="NWE7" s="33"/>
      <c r="NWF7" s="33"/>
      <c r="NWG7" s="33"/>
      <c r="NWH7" s="33"/>
      <c r="NWI7" s="33"/>
      <c r="NWJ7" s="33"/>
      <c r="NWK7" s="33"/>
      <c r="NWL7" s="33"/>
      <c r="NWM7" s="33"/>
      <c r="NWN7" s="33"/>
      <c r="NWO7" s="33"/>
      <c r="NWP7" s="33"/>
      <c r="NWQ7" s="33"/>
      <c r="NWR7" s="33"/>
      <c r="NWS7" s="33"/>
      <c r="NWT7" s="33"/>
      <c r="NWU7" s="33"/>
      <c r="NWV7" s="33"/>
      <c r="NWW7" s="33"/>
      <c r="NWX7" s="33"/>
      <c r="NWY7" s="33"/>
      <c r="NWZ7" s="33"/>
      <c r="NXA7" s="33"/>
      <c r="NXB7" s="33"/>
      <c r="NXC7" s="33"/>
      <c r="NXD7" s="33"/>
      <c r="NXE7" s="33"/>
      <c r="NXF7" s="33"/>
      <c r="NXG7" s="33"/>
      <c r="NXH7" s="33"/>
      <c r="NXI7" s="33"/>
      <c r="NXJ7" s="33"/>
      <c r="NXK7" s="33"/>
      <c r="NXL7" s="33"/>
      <c r="NXM7" s="33"/>
      <c r="NXN7" s="33"/>
      <c r="NXO7" s="33"/>
      <c r="NXP7" s="33"/>
      <c r="NXQ7" s="33"/>
      <c r="NXR7" s="33"/>
      <c r="NXS7" s="33"/>
      <c r="NXT7" s="33"/>
      <c r="NXU7" s="33"/>
      <c r="NXV7" s="33"/>
      <c r="NXW7" s="33"/>
      <c r="NXX7" s="33"/>
      <c r="NXY7" s="33"/>
      <c r="NXZ7" s="33"/>
      <c r="NYA7" s="33"/>
      <c r="NYB7" s="33"/>
      <c r="NYC7" s="33"/>
      <c r="NYD7" s="33"/>
      <c r="NYE7" s="33"/>
      <c r="NYF7" s="33"/>
      <c r="NYG7" s="33"/>
      <c r="NYH7" s="33"/>
      <c r="NYI7" s="33"/>
      <c r="NYJ7" s="33"/>
      <c r="NYK7" s="33"/>
      <c r="NYL7" s="33"/>
      <c r="NYM7" s="33"/>
      <c r="NYN7" s="33"/>
      <c r="NYO7" s="33"/>
      <c r="NYP7" s="33"/>
      <c r="NYQ7" s="33"/>
      <c r="NYR7" s="33"/>
      <c r="NYS7" s="33"/>
      <c r="NYT7" s="33"/>
      <c r="NYU7" s="33"/>
      <c r="NYV7" s="33"/>
      <c r="NYW7" s="33"/>
      <c r="NYX7" s="33"/>
      <c r="NYY7" s="33"/>
      <c r="NYZ7" s="33"/>
      <c r="NZA7" s="33"/>
      <c r="NZB7" s="33"/>
      <c r="NZC7" s="33"/>
      <c r="NZD7" s="33"/>
      <c r="NZE7" s="33"/>
      <c r="NZF7" s="33"/>
      <c r="NZG7" s="33"/>
      <c r="NZH7" s="33"/>
      <c r="NZI7" s="33"/>
      <c r="NZJ7" s="33"/>
      <c r="NZK7" s="33"/>
      <c r="NZL7" s="33"/>
      <c r="NZM7" s="33"/>
      <c r="NZN7" s="33"/>
      <c r="NZO7" s="33"/>
      <c r="NZP7" s="33"/>
      <c r="NZQ7" s="33"/>
      <c r="NZR7" s="33"/>
      <c r="NZS7" s="33"/>
      <c r="NZT7" s="33"/>
      <c r="NZU7" s="33"/>
      <c r="NZV7" s="33"/>
      <c r="NZW7" s="33"/>
      <c r="NZX7" s="33"/>
      <c r="NZY7" s="33"/>
      <c r="NZZ7" s="33"/>
      <c r="OAA7" s="33"/>
      <c r="OAB7" s="33"/>
      <c r="OAC7" s="33"/>
      <c r="OAD7" s="33"/>
      <c r="OAE7" s="33"/>
      <c r="OAF7" s="33"/>
      <c r="OAG7" s="33"/>
      <c r="OAH7" s="33"/>
      <c r="OAI7" s="33"/>
      <c r="OAJ7" s="33"/>
      <c r="OAK7" s="33"/>
      <c r="OAL7" s="33"/>
      <c r="OAM7" s="33"/>
      <c r="OAN7" s="33"/>
      <c r="OAO7" s="33"/>
      <c r="OAP7" s="33"/>
      <c r="OAQ7" s="33"/>
      <c r="OAR7" s="33"/>
      <c r="OAS7" s="33"/>
      <c r="OAT7" s="33"/>
      <c r="OAU7" s="33"/>
      <c r="OAV7" s="33"/>
      <c r="OAW7" s="33"/>
      <c r="OAX7" s="33"/>
      <c r="OAY7" s="33"/>
      <c r="OAZ7" s="33"/>
      <c r="OBA7" s="33"/>
      <c r="OBB7" s="33"/>
      <c r="OBC7" s="33"/>
      <c r="OBD7" s="33"/>
      <c r="OBE7" s="33"/>
      <c r="OBF7" s="33"/>
      <c r="OBG7" s="33"/>
      <c r="OBH7" s="33"/>
      <c r="OBI7" s="33"/>
      <c r="OBJ7" s="33"/>
      <c r="OBK7" s="33"/>
      <c r="OBL7" s="33"/>
      <c r="OBM7" s="33"/>
      <c r="OBN7" s="33"/>
      <c r="OBO7" s="33"/>
      <c r="OBP7" s="33"/>
      <c r="OBQ7" s="33"/>
      <c r="OBR7" s="33"/>
      <c r="OBS7" s="33"/>
      <c r="OBT7" s="33"/>
      <c r="OBU7" s="33"/>
      <c r="OBV7" s="33"/>
      <c r="OBW7" s="33"/>
      <c r="OBX7" s="33"/>
      <c r="OBY7" s="33"/>
      <c r="OBZ7" s="33"/>
      <c r="OCA7" s="33"/>
      <c r="OCB7" s="33"/>
      <c r="OCC7" s="33"/>
      <c r="OCD7" s="33"/>
      <c r="OCE7" s="33"/>
      <c r="OCF7" s="33"/>
      <c r="OCG7" s="33"/>
      <c r="OCH7" s="33"/>
      <c r="OCI7" s="33"/>
      <c r="OCJ7" s="33"/>
      <c r="OCK7" s="33"/>
      <c r="OCL7" s="33"/>
      <c r="OCM7" s="33"/>
      <c r="OCN7" s="33"/>
      <c r="OCO7" s="33"/>
      <c r="OCP7" s="33"/>
      <c r="OCQ7" s="33"/>
      <c r="OCR7" s="33"/>
      <c r="OCS7" s="33"/>
      <c r="OCT7" s="33"/>
      <c r="OCU7" s="33"/>
      <c r="OCV7" s="33"/>
      <c r="OCW7" s="33"/>
      <c r="OCX7" s="33"/>
      <c r="OCY7" s="33"/>
      <c r="OCZ7" s="33"/>
      <c r="ODA7" s="33"/>
      <c r="ODB7" s="33"/>
      <c r="ODC7" s="33"/>
      <c r="ODD7" s="33"/>
      <c r="ODE7" s="33"/>
      <c r="ODF7" s="33"/>
      <c r="ODG7" s="33"/>
      <c r="ODH7" s="33"/>
      <c r="ODI7" s="33"/>
      <c r="ODJ7" s="33"/>
      <c r="ODK7" s="33"/>
      <c r="ODL7" s="33"/>
      <c r="ODM7" s="33"/>
      <c r="ODN7" s="33"/>
      <c r="ODO7" s="33"/>
      <c r="ODP7" s="33"/>
      <c r="ODQ7" s="33"/>
      <c r="ODR7" s="33"/>
      <c r="ODS7" s="33"/>
      <c r="ODT7" s="33"/>
      <c r="ODU7" s="33"/>
      <c r="ODV7" s="33"/>
      <c r="ODW7" s="33"/>
      <c r="ODX7" s="33"/>
      <c r="ODY7" s="33"/>
      <c r="ODZ7" s="33"/>
      <c r="OEA7" s="33"/>
      <c r="OEB7" s="33"/>
      <c r="OEC7" s="33"/>
      <c r="OED7" s="33"/>
      <c r="OEE7" s="33"/>
      <c r="OEF7" s="33"/>
      <c r="OEG7" s="33"/>
      <c r="OEH7" s="33"/>
      <c r="OEI7" s="33"/>
      <c r="OEJ7" s="33"/>
      <c r="OEK7" s="33"/>
      <c r="OEL7" s="33"/>
      <c r="OEM7" s="33"/>
      <c r="OEN7" s="33"/>
      <c r="OEO7" s="33"/>
      <c r="OEP7" s="33"/>
      <c r="OEQ7" s="33"/>
      <c r="OER7" s="33"/>
      <c r="OES7" s="33"/>
      <c r="OET7" s="33"/>
      <c r="OEU7" s="33"/>
      <c r="OEV7" s="33"/>
      <c r="OEW7" s="33"/>
      <c r="OEX7" s="33"/>
      <c r="OEY7" s="33"/>
      <c r="OEZ7" s="33"/>
      <c r="OFA7" s="33"/>
      <c r="OFB7" s="33"/>
      <c r="OFC7" s="33"/>
      <c r="OFD7" s="33"/>
      <c r="OFE7" s="33"/>
      <c r="OFF7" s="33"/>
      <c r="OFG7" s="33"/>
      <c r="OFH7" s="33"/>
      <c r="OFI7" s="33"/>
      <c r="OFJ7" s="33"/>
      <c r="OFK7" s="33"/>
      <c r="OFL7" s="33"/>
      <c r="OFM7" s="33"/>
      <c r="OFN7" s="33"/>
      <c r="OFO7" s="33"/>
      <c r="OFP7" s="33"/>
      <c r="OFQ7" s="33"/>
      <c r="OFR7" s="33"/>
      <c r="OFS7" s="33"/>
      <c r="OFT7" s="33"/>
      <c r="OFU7" s="33"/>
      <c r="OFV7" s="33"/>
      <c r="OFW7" s="33"/>
      <c r="OFX7" s="33"/>
      <c r="OFY7" s="33"/>
      <c r="OFZ7" s="33"/>
      <c r="OGA7" s="33"/>
      <c r="OGB7" s="33"/>
      <c r="OGC7" s="33"/>
      <c r="OGD7" s="33"/>
      <c r="OGE7" s="33"/>
      <c r="OGF7" s="33"/>
      <c r="OGG7" s="33"/>
      <c r="OGH7" s="33"/>
      <c r="OGI7" s="33"/>
      <c r="OGJ7" s="33"/>
      <c r="OGK7" s="33"/>
      <c r="OGL7" s="33"/>
      <c r="OGM7" s="33"/>
      <c r="OGN7" s="33"/>
      <c r="OGO7" s="33"/>
      <c r="OGP7" s="33"/>
      <c r="OGQ7" s="33"/>
      <c r="OGR7" s="33"/>
      <c r="OGS7" s="33"/>
      <c r="OGT7" s="33"/>
      <c r="OGU7" s="33"/>
      <c r="OGV7" s="33"/>
      <c r="OGW7" s="33"/>
      <c r="OGX7" s="33"/>
      <c r="OGY7" s="33"/>
      <c r="OGZ7" s="33"/>
      <c r="OHA7" s="33"/>
      <c r="OHB7" s="33"/>
      <c r="OHC7" s="33"/>
      <c r="OHD7" s="33"/>
      <c r="OHE7" s="33"/>
      <c r="OHF7" s="33"/>
      <c r="OHG7" s="33"/>
      <c r="OHH7" s="33"/>
      <c r="OHI7" s="33"/>
      <c r="OHJ7" s="33"/>
      <c r="OHK7" s="33"/>
      <c r="OHL7" s="33"/>
      <c r="OHM7" s="33"/>
      <c r="OHN7" s="33"/>
      <c r="OHO7" s="33"/>
      <c r="OHP7" s="33"/>
      <c r="OHQ7" s="33"/>
      <c r="OHR7" s="33"/>
      <c r="OHS7" s="33"/>
      <c r="OHT7" s="33"/>
      <c r="OHU7" s="33"/>
      <c r="OHV7" s="33"/>
      <c r="OHW7" s="33"/>
      <c r="OHX7" s="33"/>
      <c r="OHY7" s="33"/>
      <c r="OHZ7" s="33"/>
      <c r="OIA7" s="33"/>
      <c r="OIB7" s="33"/>
      <c r="OIC7" s="33"/>
      <c r="OID7" s="33"/>
      <c r="OIE7" s="33"/>
      <c r="OIF7" s="33"/>
      <c r="OIG7" s="33"/>
      <c r="OIH7" s="33"/>
      <c r="OII7" s="33"/>
      <c r="OIJ7" s="33"/>
      <c r="OIK7" s="33"/>
      <c r="OIL7" s="33"/>
      <c r="OIM7" s="33"/>
      <c r="OIN7" s="33"/>
      <c r="OIO7" s="33"/>
      <c r="OIP7" s="33"/>
      <c r="OIQ7" s="33"/>
      <c r="OIR7" s="33"/>
      <c r="OIS7" s="33"/>
      <c r="OIT7" s="33"/>
      <c r="OIU7" s="33"/>
      <c r="OIV7" s="33"/>
      <c r="OIW7" s="33"/>
      <c r="OIX7" s="33"/>
      <c r="OIY7" s="33"/>
      <c r="OIZ7" s="33"/>
      <c r="OJA7" s="33"/>
      <c r="OJB7" s="33"/>
      <c r="OJC7" s="33"/>
      <c r="OJD7" s="33"/>
      <c r="OJE7" s="33"/>
      <c r="OJF7" s="33"/>
      <c r="OJG7" s="33"/>
      <c r="OJH7" s="33"/>
      <c r="OJI7" s="33"/>
      <c r="OJJ7" s="33"/>
      <c r="OJK7" s="33"/>
      <c r="OJL7" s="33"/>
      <c r="OJM7" s="33"/>
      <c r="OJN7" s="33"/>
      <c r="OJO7" s="33"/>
      <c r="OJP7" s="33"/>
      <c r="OJQ7" s="33"/>
      <c r="OJR7" s="33"/>
      <c r="OJS7" s="33"/>
      <c r="OJT7" s="33"/>
      <c r="OJU7" s="33"/>
      <c r="OJV7" s="33"/>
      <c r="OJW7" s="33"/>
      <c r="OJX7" s="33"/>
      <c r="OJY7" s="33"/>
      <c r="OJZ7" s="33"/>
      <c r="OKA7" s="33"/>
      <c r="OKB7" s="33"/>
      <c r="OKC7" s="33"/>
      <c r="OKD7" s="33"/>
      <c r="OKE7" s="33"/>
      <c r="OKF7" s="33"/>
      <c r="OKG7" s="33"/>
      <c r="OKH7" s="33"/>
      <c r="OKI7" s="33"/>
      <c r="OKJ7" s="33"/>
      <c r="OKK7" s="33"/>
      <c r="OKL7" s="33"/>
      <c r="OKM7" s="33"/>
      <c r="OKN7" s="33"/>
      <c r="OKO7" s="33"/>
      <c r="OKP7" s="33"/>
      <c r="OKQ7" s="33"/>
      <c r="OKR7" s="33"/>
      <c r="OKS7" s="33"/>
      <c r="OKT7" s="33"/>
      <c r="OKU7" s="33"/>
      <c r="OKV7" s="33"/>
      <c r="OKW7" s="33"/>
      <c r="OKX7" s="33"/>
      <c r="OKY7" s="33"/>
      <c r="OKZ7" s="33"/>
      <c r="OLA7" s="33"/>
      <c r="OLB7" s="33"/>
      <c r="OLC7" s="33"/>
      <c r="OLD7" s="33"/>
      <c r="OLE7" s="33"/>
      <c r="OLF7" s="33"/>
      <c r="OLG7" s="33"/>
      <c r="OLH7" s="33"/>
      <c r="OLI7" s="33"/>
      <c r="OLJ7" s="33"/>
      <c r="OLK7" s="33"/>
      <c r="OLL7" s="33"/>
      <c r="OLM7" s="33"/>
      <c r="OLN7" s="33"/>
      <c r="OLO7" s="33"/>
      <c r="OLP7" s="33"/>
      <c r="OLQ7" s="33"/>
      <c r="OLR7" s="33"/>
      <c r="OLS7" s="33"/>
      <c r="OLT7" s="33"/>
      <c r="OLU7" s="33"/>
      <c r="OLV7" s="33"/>
      <c r="OLW7" s="33"/>
      <c r="OLX7" s="33"/>
      <c r="OLY7" s="33"/>
      <c r="OLZ7" s="33"/>
      <c r="OMA7" s="33"/>
      <c r="OMB7" s="33"/>
      <c r="OMC7" s="33"/>
      <c r="OMD7" s="33"/>
      <c r="OME7" s="33"/>
      <c r="OMF7" s="33"/>
      <c r="OMG7" s="33"/>
      <c r="OMH7" s="33"/>
      <c r="OMI7" s="33"/>
      <c r="OMJ7" s="33"/>
      <c r="OMK7" s="33"/>
      <c r="OML7" s="33"/>
      <c r="OMM7" s="33"/>
      <c r="OMN7" s="33"/>
      <c r="OMO7" s="33"/>
      <c r="OMP7" s="33"/>
      <c r="OMQ7" s="33"/>
      <c r="OMR7" s="33"/>
      <c r="OMS7" s="33"/>
      <c r="OMT7" s="33"/>
      <c r="OMU7" s="33"/>
      <c r="OMV7" s="33"/>
      <c r="OMW7" s="33"/>
      <c r="OMX7" s="33"/>
      <c r="OMY7" s="33"/>
      <c r="OMZ7" s="33"/>
      <c r="ONA7" s="33"/>
      <c r="ONB7" s="33"/>
      <c r="ONC7" s="33"/>
      <c r="OND7" s="33"/>
      <c r="ONE7" s="33"/>
      <c r="ONF7" s="33"/>
      <c r="ONG7" s="33"/>
      <c r="ONH7" s="33"/>
      <c r="ONI7" s="33"/>
      <c r="ONJ7" s="33"/>
      <c r="ONK7" s="33"/>
      <c r="ONL7" s="33"/>
      <c r="ONM7" s="33"/>
      <c r="ONN7" s="33"/>
      <c r="ONO7" s="33"/>
      <c r="ONP7" s="33"/>
      <c r="ONQ7" s="33"/>
      <c r="ONR7" s="33"/>
      <c r="ONS7" s="33"/>
      <c r="ONT7" s="33"/>
      <c r="ONU7" s="33"/>
      <c r="ONV7" s="33"/>
      <c r="ONW7" s="33"/>
      <c r="ONX7" s="33"/>
      <c r="ONY7" s="33"/>
      <c r="ONZ7" s="33"/>
      <c r="OOA7" s="33"/>
      <c r="OOB7" s="33"/>
      <c r="OOC7" s="33"/>
      <c r="OOD7" s="33"/>
      <c r="OOE7" s="33"/>
      <c r="OOF7" s="33"/>
      <c r="OOG7" s="33"/>
      <c r="OOH7" s="33"/>
      <c r="OOI7" s="33"/>
      <c r="OOJ7" s="33"/>
      <c r="OOK7" s="33"/>
      <c r="OOL7" s="33"/>
      <c r="OOM7" s="33"/>
      <c r="OON7" s="33"/>
      <c r="OOO7" s="33"/>
      <c r="OOP7" s="33"/>
      <c r="OOQ7" s="33"/>
      <c r="OOR7" s="33"/>
      <c r="OOS7" s="33"/>
      <c r="OOT7" s="33"/>
      <c r="OOU7" s="33"/>
      <c r="OOV7" s="33"/>
      <c r="OOW7" s="33"/>
      <c r="OOX7" s="33"/>
      <c r="OOY7" s="33"/>
      <c r="OOZ7" s="33"/>
      <c r="OPA7" s="33"/>
      <c r="OPB7" s="33"/>
      <c r="OPC7" s="33"/>
      <c r="OPD7" s="33"/>
      <c r="OPE7" s="33"/>
      <c r="OPF7" s="33"/>
      <c r="OPG7" s="33"/>
      <c r="OPH7" s="33"/>
      <c r="OPI7" s="33"/>
      <c r="OPJ7" s="33"/>
      <c r="OPK7" s="33"/>
      <c r="OPL7" s="33"/>
      <c r="OPM7" s="33"/>
      <c r="OPN7" s="33"/>
      <c r="OPO7" s="33"/>
      <c r="OPP7" s="33"/>
      <c r="OPQ7" s="33"/>
      <c r="OPR7" s="33"/>
      <c r="OPS7" s="33"/>
      <c r="OPT7" s="33"/>
      <c r="OPU7" s="33"/>
      <c r="OPV7" s="33"/>
      <c r="OPW7" s="33"/>
      <c r="OPX7" s="33"/>
      <c r="OPY7" s="33"/>
      <c r="OPZ7" s="33"/>
      <c r="OQA7" s="33"/>
      <c r="OQB7" s="33"/>
      <c r="OQC7" s="33"/>
      <c r="OQD7" s="33"/>
      <c r="OQE7" s="33"/>
      <c r="OQF7" s="33"/>
      <c r="OQG7" s="33"/>
      <c r="OQH7" s="33"/>
      <c r="OQI7" s="33"/>
      <c r="OQJ7" s="33"/>
      <c r="OQK7" s="33"/>
      <c r="OQL7" s="33"/>
      <c r="OQM7" s="33"/>
      <c r="OQN7" s="33"/>
      <c r="OQO7" s="33"/>
      <c r="OQP7" s="33"/>
      <c r="OQQ7" s="33"/>
      <c r="OQR7" s="33"/>
      <c r="OQS7" s="33"/>
      <c r="OQT7" s="33"/>
      <c r="OQU7" s="33"/>
      <c r="OQV7" s="33"/>
      <c r="OQW7" s="33"/>
      <c r="OQX7" s="33"/>
      <c r="OQY7" s="33"/>
      <c r="OQZ7" s="33"/>
      <c r="ORA7" s="33"/>
      <c r="ORB7" s="33"/>
      <c r="ORC7" s="33"/>
      <c r="ORD7" s="33"/>
      <c r="ORE7" s="33"/>
      <c r="ORF7" s="33"/>
      <c r="ORG7" s="33"/>
      <c r="ORH7" s="33"/>
      <c r="ORI7" s="33"/>
      <c r="ORJ7" s="33"/>
      <c r="ORK7" s="33"/>
      <c r="ORL7" s="33"/>
      <c r="ORM7" s="33"/>
      <c r="ORN7" s="33"/>
      <c r="ORO7" s="33"/>
      <c r="ORP7" s="33"/>
      <c r="ORQ7" s="33"/>
      <c r="ORR7" s="33"/>
      <c r="ORS7" s="33"/>
      <c r="ORT7" s="33"/>
      <c r="ORU7" s="33"/>
      <c r="ORV7" s="33"/>
      <c r="ORW7" s="33"/>
      <c r="ORX7" s="33"/>
      <c r="ORY7" s="33"/>
      <c r="ORZ7" s="33"/>
      <c r="OSA7" s="33"/>
      <c r="OSB7" s="33"/>
      <c r="OSC7" s="33"/>
      <c r="OSD7" s="33"/>
      <c r="OSE7" s="33"/>
      <c r="OSF7" s="33"/>
      <c r="OSG7" s="33"/>
      <c r="OSH7" s="33"/>
      <c r="OSI7" s="33"/>
      <c r="OSJ7" s="33"/>
      <c r="OSK7" s="33"/>
      <c r="OSL7" s="33"/>
      <c r="OSM7" s="33"/>
      <c r="OSN7" s="33"/>
      <c r="OSO7" s="33"/>
      <c r="OSP7" s="33"/>
      <c r="OSQ7" s="33"/>
      <c r="OSR7" s="33"/>
      <c r="OSS7" s="33"/>
      <c r="OST7" s="33"/>
      <c r="OSU7" s="33"/>
      <c r="OSV7" s="33"/>
      <c r="OSW7" s="33"/>
      <c r="OSX7" s="33"/>
      <c r="OSY7" s="33"/>
      <c r="OSZ7" s="33"/>
      <c r="OTA7" s="33"/>
      <c r="OTB7" s="33"/>
      <c r="OTC7" s="33"/>
      <c r="OTD7" s="33"/>
      <c r="OTE7" s="33"/>
      <c r="OTF7" s="33"/>
      <c r="OTG7" s="33"/>
      <c r="OTH7" s="33"/>
      <c r="OTI7" s="33"/>
      <c r="OTJ7" s="33"/>
      <c r="OTK7" s="33"/>
      <c r="OTL7" s="33"/>
      <c r="OTM7" s="33"/>
      <c r="OTN7" s="33"/>
      <c r="OTO7" s="33"/>
      <c r="OTP7" s="33"/>
      <c r="OTQ7" s="33"/>
      <c r="OTR7" s="33"/>
      <c r="OTS7" s="33"/>
      <c r="OTT7" s="33"/>
      <c r="OTU7" s="33"/>
      <c r="OTV7" s="33"/>
      <c r="OTW7" s="33"/>
      <c r="OTX7" s="33"/>
      <c r="OTY7" s="33"/>
      <c r="OTZ7" s="33"/>
      <c r="OUA7" s="33"/>
      <c r="OUB7" s="33"/>
      <c r="OUC7" s="33"/>
      <c r="OUD7" s="33"/>
      <c r="OUE7" s="33"/>
      <c r="OUF7" s="33"/>
      <c r="OUG7" s="33"/>
      <c r="OUH7" s="33"/>
      <c r="OUI7" s="33"/>
      <c r="OUJ7" s="33"/>
      <c r="OUK7" s="33"/>
      <c r="OUL7" s="33"/>
      <c r="OUM7" s="33"/>
      <c r="OUN7" s="33"/>
      <c r="OUO7" s="33"/>
      <c r="OUP7" s="33"/>
      <c r="OUQ7" s="33"/>
      <c r="OUR7" s="33"/>
      <c r="OUS7" s="33"/>
      <c r="OUT7" s="33"/>
      <c r="OUU7" s="33"/>
      <c r="OUV7" s="33"/>
      <c r="OUW7" s="33"/>
      <c r="OUX7" s="33"/>
      <c r="OUY7" s="33"/>
      <c r="OUZ7" s="33"/>
      <c r="OVA7" s="33"/>
      <c r="OVB7" s="33"/>
      <c r="OVC7" s="33"/>
      <c r="OVD7" s="33"/>
      <c r="OVE7" s="33"/>
      <c r="OVF7" s="33"/>
      <c r="OVG7" s="33"/>
      <c r="OVH7" s="33"/>
      <c r="OVI7" s="33"/>
      <c r="OVJ7" s="33"/>
      <c r="OVK7" s="33"/>
      <c r="OVL7" s="33"/>
      <c r="OVM7" s="33"/>
      <c r="OVN7" s="33"/>
      <c r="OVO7" s="33"/>
      <c r="OVP7" s="33"/>
      <c r="OVQ7" s="33"/>
      <c r="OVR7" s="33"/>
      <c r="OVS7" s="33"/>
      <c r="OVT7" s="33"/>
      <c r="OVU7" s="33"/>
      <c r="OVV7" s="33"/>
      <c r="OVW7" s="33"/>
      <c r="OVX7" s="33"/>
      <c r="OVY7" s="33"/>
      <c r="OVZ7" s="33"/>
      <c r="OWA7" s="33"/>
      <c r="OWB7" s="33"/>
      <c r="OWC7" s="33"/>
      <c r="OWD7" s="33"/>
      <c r="OWE7" s="33"/>
      <c r="OWF7" s="33"/>
      <c r="OWG7" s="33"/>
      <c r="OWH7" s="33"/>
      <c r="OWI7" s="33"/>
      <c r="OWJ7" s="33"/>
      <c r="OWK7" s="33"/>
      <c r="OWL7" s="33"/>
      <c r="OWM7" s="33"/>
      <c r="OWN7" s="33"/>
      <c r="OWO7" s="33"/>
      <c r="OWP7" s="33"/>
      <c r="OWQ7" s="33"/>
      <c r="OWR7" s="33"/>
      <c r="OWS7" s="33"/>
      <c r="OWT7" s="33"/>
      <c r="OWU7" s="33"/>
      <c r="OWV7" s="33"/>
      <c r="OWW7" s="33"/>
      <c r="OWX7" s="33"/>
      <c r="OWY7" s="33"/>
      <c r="OWZ7" s="33"/>
      <c r="OXA7" s="33"/>
      <c r="OXB7" s="33"/>
      <c r="OXC7" s="33"/>
      <c r="OXD7" s="33"/>
      <c r="OXE7" s="33"/>
      <c r="OXF7" s="33"/>
      <c r="OXG7" s="33"/>
      <c r="OXH7" s="33"/>
      <c r="OXI7" s="33"/>
      <c r="OXJ7" s="33"/>
      <c r="OXK7" s="33"/>
      <c r="OXL7" s="33"/>
      <c r="OXM7" s="33"/>
      <c r="OXN7" s="33"/>
      <c r="OXO7" s="33"/>
      <c r="OXP7" s="33"/>
      <c r="OXQ7" s="33"/>
      <c r="OXR7" s="33"/>
      <c r="OXS7" s="33"/>
      <c r="OXT7" s="33"/>
      <c r="OXU7" s="33"/>
      <c r="OXV7" s="33"/>
      <c r="OXW7" s="33"/>
      <c r="OXX7" s="33"/>
      <c r="OXY7" s="33"/>
      <c r="OXZ7" s="33"/>
      <c r="OYA7" s="33"/>
      <c r="OYB7" s="33"/>
      <c r="OYC7" s="33"/>
      <c r="OYD7" s="33"/>
      <c r="OYE7" s="33"/>
      <c r="OYF7" s="33"/>
      <c r="OYG7" s="33"/>
      <c r="OYH7" s="33"/>
      <c r="OYI7" s="33"/>
      <c r="OYJ7" s="33"/>
      <c r="OYK7" s="33"/>
      <c r="OYL7" s="33"/>
      <c r="OYM7" s="33"/>
      <c r="OYN7" s="33"/>
      <c r="OYO7" s="33"/>
      <c r="OYP7" s="33"/>
      <c r="OYQ7" s="33"/>
      <c r="OYR7" s="33"/>
      <c r="OYS7" s="33"/>
      <c r="OYT7" s="33"/>
      <c r="OYU7" s="33"/>
      <c r="OYV7" s="33"/>
      <c r="OYW7" s="33"/>
      <c r="OYX7" s="33"/>
      <c r="OYY7" s="33"/>
      <c r="OYZ7" s="33"/>
      <c r="OZA7" s="33"/>
      <c r="OZB7" s="33"/>
      <c r="OZC7" s="33"/>
      <c r="OZD7" s="33"/>
      <c r="OZE7" s="33"/>
      <c r="OZF7" s="33"/>
      <c r="OZG7" s="33"/>
      <c r="OZH7" s="33"/>
      <c r="OZI7" s="33"/>
      <c r="OZJ7" s="33"/>
      <c r="OZK7" s="33"/>
      <c r="OZL7" s="33"/>
      <c r="OZM7" s="33"/>
      <c r="OZN7" s="33"/>
      <c r="OZO7" s="33"/>
      <c r="OZP7" s="33"/>
      <c r="OZQ7" s="33"/>
      <c r="OZR7" s="33"/>
      <c r="OZS7" s="33"/>
      <c r="OZT7" s="33"/>
      <c r="OZU7" s="33"/>
      <c r="OZV7" s="33"/>
      <c r="OZW7" s="33"/>
      <c r="OZX7" s="33"/>
      <c r="OZY7" s="33"/>
      <c r="OZZ7" s="33"/>
      <c r="PAA7" s="33"/>
      <c r="PAB7" s="33"/>
      <c r="PAC7" s="33"/>
      <c r="PAD7" s="33"/>
      <c r="PAE7" s="33"/>
      <c r="PAF7" s="33"/>
      <c r="PAG7" s="33"/>
      <c r="PAH7" s="33"/>
      <c r="PAI7" s="33"/>
      <c r="PAJ7" s="33"/>
      <c r="PAK7" s="33"/>
      <c r="PAL7" s="33"/>
      <c r="PAM7" s="33"/>
      <c r="PAN7" s="33"/>
      <c r="PAO7" s="33"/>
      <c r="PAP7" s="33"/>
      <c r="PAQ7" s="33"/>
      <c r="PAR7" s="33"/>
      <c r="PAS7" s="33"/>
      <c r="PAT7" s="33"/>
      <c r="PAU7" s="33"/>
      <c r="PAV7" s="33"/>
      <c r="PAW7" s="33"/>
      <c r="PAX7" s="33"/>
      <c r="PAY7" s="33"/>
      <c r="PAZ7" s="33"/>
      <c r="PBA7" s="33"/>
      <c r="PBB7" s="33"/>
      <c r="PBC7" s="33"/>
      <c r="PBD7" s="33"/>
      <c r="PBE7" s="33"/>
      <c r="PBF7" s="33"/>
      <c r="PBG7" s="33"/>
      <c r="PBH7" s="33"/>
      <c r="PBI7" s="33"/>
      <c r="PBJ7" s="33"/>
      <c r="PBK7" s="33"/>
      <c r="PBL7" s="33"/>
      <c r="PBM7" s="33"/>
      <c r="PBN7" s="33"/>
      <c r="PBO7" s="33"/>
      <c r="PBP7" s="33"/>
      <c r="PBQ7" s="33"/>
      <c r="PBR7" s="33"/>
      <c r="PBS7" s="33"/>
      <c r="PBT7" s="33"/>
      <c r="PBU7" s="33"/>
      <c r="PBV7" s="33"/>
      <c r="PBW7" s="33"/>
      <c r="PBX7" s="33"/>
      <c r="PBY7" s="33"/>
      <c r="PBZ7" s="33"/>
      <c r="PCA7" s="33"/>
      <c r="PCB7" s="33"/>
      <c r="PCC7" s="33"/>
      <c r="PCD7" s="33"/>
      <c r="PCE7" s="33"/>
      <c r="PCF7" s="33"/>
      <c r="PCG7" s="33"/>
      <c r="PCH7" s="33"/>
      <c r="PCI7" s="33"/>
      <c r="PCJ7" s="33"/>
      <c r="PCK7" s="33"/>
      <c r="PCL7" s="33"/>
      <c r="PCM7" s="33"/>
      <c r="PCN7" s="33"/>
      <c r="PCO7" s="33"/>
      <c r="PCP7" s="33"/>
      <c r="PCQ7" s="33"/>
      <c r="PCR7" s="33"/>
      <c r="PCS7" s="33"/>
      <c r="PCT7" s="33"/>
      <c r="PCU7" s="33"/>
      <c r="PCV7" s="33"/>
      <c r="PCW7" s="33"/>
      <c r="PCX7" s="33"/>
      <c r="PCY7" s="33"/>
      <c r="PCZ7" s="33"/>
      <c r="PDA7" s="33"/>
      <c r="PDB7" s="33"/>
      <c r="PDC7" s="33"/>
      <c r="PDD7" s="33"/>
      <c r="PDE7" s="33"/>
      <c r="PDF7" s="33"/>
      <c r="PDG7" s="33"/>
      <c r="PDH7" s="33"/>
      <c r="PDI7" s="33"/>
      <c r="PDJ7" s="33"/>
      <c r="PDK7" s="33"/>
      <c r="PDL7" s="33"/>
      <c r="PDM7" s="33"/>
      <c r="PDN7" s="33"/>
      <c r="PDO7" s="33"/>
      <c r="PDP7" s="33"/>
      <c r="PDQ7" s="33"/>
      <c r="PDR7" s="33"/>
      <c r="PDS7" s="33"/>
      <c r="PDT7" s="33"/>
      <c r="PDU7" s="33"/>
      <c r="PDV7" s="33"/>
      <c r="PDW7" s="33"/>
      <c r="PDX7" s="33"/>
      <c r="PDY7" s="33"/>
      <c r="PDZ7" s="33"/>
      <c r="PEA7" s="33"/>
      <c r="PEB7" s="33"/>
      <c r="PEC7" s="33"/>
      <c r="PED7" s="33"/>
      <c r="PEE7" s="33"/>
      <c r="PEF7" s="33"/>
      <c r="PEG7" s="33"/>
      <c r="PEH7" s="33"/>
      <c r="PEI7" s="33"/>
      <c r="PEJ7" s="33"/>
      <c r="PEK7" s="33"/>
      <c r="PEL7" s="33"/>
      <c r="PEM7" s="33"/>
      <c r="PEN7" s="33"/>
      <c r="PEO7" s="33"/>
      <c r="PEP7" s="33"/>
      <c r="PEQ7" s="33"/>
      <c r="PER7" s="33"/>
      <c r="PES7" s="33"/>
      <c r="PET7" s="33"/>
      <c r="PEU7" s="33"/>
      <c r="PEV7" s="33"/>
      <c r="PEW7" s="33"/>
      <c r="PEX7" s="33"/>
      <c r="PEY7" s="33"/>
      <c r="PEZ7" s="33"/>
      <c r="PFA7" s="33"/>
      <c r="PFB7" s="33"/>
      <c r="PFC7" s="33"/>
      <c r="PFD7" s="33"/>
      <c r="PFE7" s="33"/>
      <c r="PFF7" s="33"/>
      <c r="PFG7" s="33"/>
      <c r="PFH7" s="33"/>
      <c r="PFI7" s="33"/>
      <c r="PFJ7" s="33"/>
      <c r="PFK7" s="33"/>
      <c r="PFL7" s="33"/>
      <c r="PFM7" s="33"/>
      <c r="PFN7" s="33"/>
      <c r="PFO7" s="33"/>
      <c r="PFP7" s="33"/>
      <c r="PFQ7" s="33"/>
      <c r="PFR7" s="33"/>
      <c r="PFS7" s="33"/>
      <c r="PFT7" s="33"/>
      <c r="PFU7" s="33"/>
      <c r="PFV7" s="33"/>
      <c r="PFW7" s="33"/>
      <c r="PFX7" s="33"/>
      <c r="PFY7" s="33"/>
      <c r="PFZ7" s="33"/>
      <c r="PGA7" s="33"/>
      <c r="PGB7" s="33"/>
      <c r="PGC7" s="33"/>
      <c r="PGD7" s="33"/>
      <c r="PGE7" s="33"/>
      <c r="PGF7" s="33"/>
      <c r="PGG7" s="33"/>
      <c r="PGH7" s="33"/>
      <c r="PGI7" s="33"/>
      <c r="PGJ7" s="33"/>
      <c r="PGK7" s="33"/>
      <c r="PGL7" s="33"/>
      <c r="PGM7" s="33"/>
      <c r="PGN7" s="33"/>
      <c r="PGO7" s="33"/>
      <c r="PGP7" s="33"/>
      <c r="PGQ7" s="33"/>
      <c r="PGR7" s="33"/>
      <c r="PGS7" s="33"/>
      <c r="PGT7" s="33"/>
      <c r="PGU7" s="33"/>
      <c r="PGV7" s="33"/>
      <c r="PGW7" s="33"/>
      <c r="PGX7" s="33"/>
      <c r="PGY7" s="33"/>
      <c r="PGZ7" s="33"/>
      <c r="PHA7" s="33"/>
      <c r="PHB7" s="33"/>
      <c r="PHC7" s="33"/>
      <c r="PHD7" s="33"/>
      <c r="PHE7" s="33"/>
      <c r="PHF7" s="33"/>
      <c r="PHG7" s="33"/>
      <c r="PHH7" s="33"/>
      <c r="PHI7" s="33"/>
      <c r="PHJ7" s="33"/>
      <c r="PHK7" s="33"/>
      <c r="PHL7" s="33"/>
      <c r="PHM7" s="33"/>
      <c r="PHN7" s="33"/>
      <c r="PHO7" s="33"/>
      <c r="PHP7" s="33"/>
      <c r="PHQ7" s="33"/>
      <c r="PHR7" s="33"/>
      <c r="PHS7" s="33"/>
      <c r="PHT7" s="33"/>
      <c r="PHU7" s="33"/>
      <c r="PHV7" s="33"/>
      <c r="PHW7" s="33"/>
      <c r="PHX7" s="33"/>
      <c r="PHY7" s="33"/>
      <c r="PHZ7" s="33"/>
      <c r="PIA7" s="33"/>
      <c r="PIB7" s="33"/>
      <c r="PIC7" s="33"/>
      <c r="PID7" s="33"/>
      <c r="PIE7" s="33"/>
      <c r="PIF7" s="33"/>
      <c r="PIG7" s="33"/>
      <c r="PIH7" s="33"/>
      <c r="PII7" s="33"/>
      <c r="PIJ7" s="33"/>
      <c r="PIK7" s="33"/>
      <c r="PIL7" s="33"/>
      <c r="PIM7" s="33"/>
      <c r="PIN7" s="33"/>
      <c r="PIO7" s="33"/>
      <c r="PIP7" s="33"/>
      <c r="PIQ7" s="33"/>
      <c r="PIR7" s="33"/>
      <c r="PIS7" s="33"/>
      <c r="PIT7" s="33"/>
      <c r="PIU7" s="33"/>
      <c r="PIV7" s="33"/>
      <c r="PIW7" s="33"/>
      <c r="PIX7" s="33"/>
      <c r="PIY7" s="33"/>
      <c r="PIZ7" s="33"/>
      <c r="PJA7" s="33"/>
      <c r="PJB7" s="33"/>
      <c r="PJC7" s="33"/>
      <c r="PJD7" s="33"/>
      <c r="PJE7" s="33"/>
      <c r="PJF7" s="33"/>
      <c r="PJG7" s="33"/>
      <c r="PJH7" s="33"/>
      <c r="PJI7" s="33"/>
      <c r="PJJ7" s="33"/>
      <c r="PJK7" s="33"/>
      <c r="PJL7" s="33"/>
      <c r="PJM7" s="33"/>
      <c r="PJN7" s="33"/>
      <c r="PJO7" s="33"/>
      <c r="PJP7" s="33"/>
      <c r="PJQ7" s="33"/>
      <c r="PJR7" s="33"/>
      <c r="PJS7" s="33"/>
      <c r="PJT7" s="33"/>
      <c r="PJU7" s="33"/>
      <c r="PJV7" s="33"/>
      <c r="PJW7" s="33"/>
      <c r="PJX7" s="33"/>
      <c r="PJY7" s="33"/>
      <c r="PJZ7" s="33"/>
      <c r="PKA7" s="33"/>
      <c r="PKB7" s="33"/>
      <c r="PKC7" s="33"/>
      <c r="PKD7" s="33"/>
      <c r="PKE7" s="33"/>
      <c r="PKF7" s="33"/>
      <c r="PKG7" s="33"/>
      <c r="PKH7" s="33"/>
      <c r="PKI7" s="33"/>
      <c r="PKJ7" s="33"/>
      <c r="PKK7" s="33"/>
      <c r="PKL7" s="33"/>
      <c r="PKM7" s="33"/>
      <c r="PKN7" s="33"/>
      <c r="PKO7" s="33"/>
      <c r="PKP7" s="33"/>
      <c r="PKQ7" s="33"/>
      <c r="PKR7" s="33"/>
      <c r="PKS7" s="33"/>
      <c r="PKT7" s="33"/>
      <c r="PKU7" s="33"/>
      <c r="PKV7" s="33"/>
      <c r="PKW7" s="33"/>
      <c r="PKX7" s="33"/>
      <c r="PKY7" s="33"/>
      <c r="PKZ7" s="33"/>
      <c r="PLA7" s="33"/>
      <c r="PLB7" s="33"/>
      <c r="PLC7" s="33"/>
      <c r="PLD7" s="33"/>
      <c r="PLE7" s="33"/>
      <c r="PLF7" s="33"/>
      <c r="PLG7" s="33"/>
      <c r="PLH7" s="33"/>
      <c r="PLI7" s="33"/>
      <c r="PLJ7" s="33"/>
      <c r="PLK7" s="33"/>
      <c r="PLL7" s="33"/>
      <c r="PLM7" s="33"/>
      <c r="PLN7" s="33"/>
      <c r="PLO7" s="33"/>
      <c r="PLP7" s="33"/>
      <c r="PLQ7" s="33"/>
      <c r="PLR7" s="33"/>
      <c r="PLS7" s="33"/>
      <c r="PLT7" s="33"/>
      <c r="PLU7" s="33"/>
      <c r="PLV7" s="33"/>
      <c r="PLW7" s="33"/>
      <c r="PLX7" s="33"/>
      <c r="PLY7" s="33"/>
      <c r="PLZ7" s="33"/>
      <c r="PMA7" s="33"/>
      <c r="PMB7" s="33"/>
      <c r="PMC7" s="33"/>
      <c r="PMD7" s="33"/>
      <c r="PME7" s="33"/>
      <c r="PMF7" s="33"/>
      <c r="PMG7" s="33"/>
      <c r="PMH7" s="33"/>
      <c r="PMI7" s="33"/>
      <c r="PMJ7" s="33"/>
      <c r="PMK7" s="33"/>
      <c r="PML7" s="33"/>
      <c r="PMM7" s="33"/>
      <c r="PMN7" s="33"/>
      <c r="PMO7" s="33"/>
      <c r="PMP7" s="33"/>
      <c r="PMQ7" s="33"/>
      <c r="PMR7" s="33"/>
      <c r="PMS7" s="33"/>
      <c r="PMT7" s="33"/>
      <c r="PMU7" s="33"/>
      <c r="PMV7" s="33"/>
      <c r="PMW7" s="33"/>
      <c r="PMX7" s="33"/>
      <c r="PMY7" s="33"/>
      <c r="PMZ7" s="33"/>
      <c r="PNA7" s="33"/>
      <c r="PNB7" s="33"/>
      <c r="PNC7" s="33"/>
      <c r="PND7" s="33"/>
      <c r="PNE7" s="33"/>
      <c r="PNF7" s="33"/>
      <c r="PNG7" s="33"/>
      <c r="PNH7" s="33"/>
      <c r="PNI7" s="33"/>
      <c r="PNJ7" s="33"/>
      <c r="PNK7" s="33"/>
      <c r="PNL7" s="33"/>
      <c r="PNM7" s="33"/>
      <c r="PNN7" s="33"/>
      <c r="PNO7" s="33"/>
      <c r="PNP7" s="33"/>
      <c r="PNQ7" s="33"/>
      <c r="PNR7" s="33"/>
      <c r="PNS7" s="33"/>
      <c r="PNT7" s="33"/>
      <c r="PNU7" s="33"/>
      <c r="PNV7" s="33"/>
      <c r="PNW7" s="33"/>
      <c r="PNX7" s="33"/>
      <c r="PNY7" s="33"/>
      <c r="PNZ7" s="33"/>
      <c r="POA7" s="33"/>
      <c r="POB7" s="33"/>
      <c r="POC7" s="33"/>
      <c r="POD7" s="33"/>
      <c r="POE7" s="33"/>
      <c r="POF7" s="33"/>
      <c r="POG7" s="33"/>
      <c r="POH7" s="33"/>
      <c r="POI7" s="33"/>
      <c r="POJ7" s="33"/>
      <c r="POK7" s="33"/>
      <c r="POL7" s="33"/>
      <c r="POM7" s="33"/>
      <c r="PON7" s="33"/>
      <c r="POO7" s="33"/>
      <c r="POP7" s="33"/>
      <c r="POQ7" s="33"/>
      <c r="POR7" s="33"/>
      <c r="POS7" s="33"/>
      <c r="POT7" s="33"/>
      <c r="POU7" s="33"/>
      <c r="POV7" s="33"/>
      <c r="POW7" s="33"/>
      <c r="POX7" s="33"/>
      <c r="POY7" s="33"/>
      <c r="POZ7" s="33"/>
      <c r="PPA7" s="33"/>
      <c r="PPB7" s="33"/>
      <c r="PPC7" s="33"/>
      <c r="PPD7" s="33"/>
      <c r="PPE7" s="33"/>
      <c r="PPF7" s="33"/>
      <c r="PPG7" s="33"/>
      <c r="PPH7" s="33"/>
      <c r="PPI7" s="33"/>
      <c r="PPJ7" s="33"/>
      <c r="PPK7" s="33"/>
      <c r="PPL7" s="33"/>
      <c r="PPM7" s="33"/>
      <c r="PPN7" s="33"/>
      <c r="PPO7" s="33"/>
      <c r="PPP7" s="33"/>
      <c r="PPQ7" s="33"/>
      <c r="PPR7" s="33"/>
      <c r="PPS7" s="33"/>
      <c r="PPT7" s="33"/>
      <c r="PPU7" s="33"/>
      <c r="PPV7" s="33"/>
      <c r="PPW7" s="33"/>
      <c r="PPX7" s="33"/>
      <c r="PPY7" s="33"/>
      <c r="PPZ7" s="33"/>
      <c r="PQA7" s="33"/>
      <c r="PQB7" s="33"/>
      <c r="PQC7" s="33"/>
      <c r="PQD7" s="33"/>
      <c r="PQE7" s="33"/>
      <c r="PQF7" s="33"/>
      <c r="PQG7" s="33"/>
      <c r="PQH7" s="33"/>
      <c r="PQI7" s="33"/>
      <c r="PQJ7" s="33"/>
      <c r="PQK7" s="33"/>
      <c r="PQL7" s="33"/>
      <c r="PQM7" s="33"/>
      <c r="PQN7" s="33"/>
      <c r="PQO7" s="33"/>
      <c r="PQP7" s="33"/>
      <c r="PQQ7" s="33"/>
      <c r="PQR7" s="33"/>
      <c r="PQS7" s="33"/>
      <c r="PQT7" s="33"/>
      <c r="PQU7" s="33"/>
      <c r="PQV7" s="33"/>
      <c r="PQW7" s="33"/>
      <c r="PQX7" s="33"/>
      <c r="PQY7" s="33"/>
      <c r="PQZ7" s="33"/>
      <c r="PRA7" s="33"/>
      <c r="PRB7" s="33"/>
      <c r="PRC7" s="33"/>
      <c r="PRD7" s="33"/>
      <c r="PRE7" s="33"/>
      <c r="PRF7" s="33"/>
      <c r="PRG7" s="33"/>
      <c r="PRH7" s="33"/>
      <c r="PRI7" s="33"/>
      <c r="PRJ7" s="33"/>
      <c r="PRK7" s="33"/>
      <c r="PRL7" s="33"/>
      <c r="PRM7" s="33"/>
      <c r="PRN7" s="33"/>
      <c r="PRO7" s="33"/>
      <c r="PRP7" s="33"/>
      <c r="PRQ7" s="33"/>
      <c r="PRR7" s="33"/>
      <c r="PRS7" s="33"/>
      <c r="PRT7" s="33"/>
      <c r="PRU7" s="33"/>
      <c r="PRV7" s="33"/>
      <c r="PRW7" s="33"/>
      <c r="PRX7" s="33"/>
      <c r="PRY7" s="33"/>
      <c r="PRZ7" s="33"/>
      <c r="PSA7" s="33"/>
      <c r="PSB7" s="33"/>
      <c r="PSC7" s="33"/>
      <c r="PSD7" s="33"/>
      <c r="PSE7" s="33"/>
      <c r="PSF7" s="33"/>
      <c r="PSG7" s="33"/>
      <c r="PSH7" s="33"/>
      <c r="PSI7" s="33"/>
      <c r="PSJ7" s="33"/>
      <c r="PSK7" s="33"/>
      <c r="PSL7" s="33"/>
      <c r="PSM7" s="33"/>
      <c r="PSN7" s="33"/>
      <c r="PSO7" s="33"/>
      <c r="PSP7" s="33"/>
      <c r="PSQ7" s="33"/>
      <c r="PSR7" s="33"/>
      <c r="PSS7" s="33"/>
      <c r="PST7" s="33"/>
      <c r="PSU7" s="33"/>
      <c r="PSV7" s="33"/>
      <c r="PSW7" s="33"/>
      <c r="PSX7" s="33"/>
      <c r="PSY7" s="33"/>
      <c r="PSZ7" s="33"/>
      <c r="PTA7" s="33"/>
      <c r="PTB7" s="33"/>
      <c r="PTC7" s="33"/>
      <c r="PTD7" s="33"/>
      <c r="PTE7" s="33"/>
      <c r="PTF7" s="33"/>
      <c r="PTG7" s="33"/>
      <c r="PTH7" s="33"/>
      <c r="PTI7" s="33"/>
      <c r="PTJ7" s="33"/>
      <c r="PTK7" s="33"/>
      <c r="PTL7" s="33"/>
      <c r="PTM7" s="33"/>
      <c r="PTN7" s="33"/>
      <c r="PTO7" s="33"/>
      <c r="PTP7" s="33"/>
      <c r="PTQ7" s="33"/>
      <c r="PTR7" s="33"/>
      <c r="PTS7" s="33"/>
      <c r="PTT7" s="33"/>
      <c r="PTU7" s="33"/>
      <c r="PTV7" s="33"/>
      <c r="PTW7" s="33"/>
      <c r="PTX7" s="33"/>
      <c r="PTY7" s="33"/>
      <c r="PTZ7" s="33"/>
      <c r="PUA7" s="33"/>
      <c r="PUB7" s="33"/>
      <c r="PUC7" s="33"/>
      <c r="PUD7" s="33"/>
      <c r="PUE7" s="33"/>
      <c r="PUF7" s="33"/>
      <c r="PUG7" s="33"/>
      <c r="PUH7" s="33"/>
      <c r="PUI7" s="33"/>
      <c r="PUJ7" s="33"/>
      <c r="PUK7" s="33"/>
      <c r="PUL7" s="33"/>
      <c r="PUM7" s="33"/>
      <c r="PUN7" s="33"/>
      <c r="PUO7" s="33"/>
      <c r="PUP7" s="33"/>
      <c r="PUQ7" s="33"/>
      <c r="PUR7" s="33"/>
      <c r="PUS7" s="33"/>
      <c r="PUT7" s="33"/>
      <c r="PUU7" s="33"/>
      <c r="PUV7" s="33"/>
      <c r="PUW7" s="33"/>
      <c r="PUX7" s="33"/>
      <c r="PUY7" s="33"/>
      <c r="PUZ7" s="33"/>
      <c r="PVA7" s="33"/>
      <c r="PVB7" s="33"/>
      <c r="PVC7" s="33"/>
      <c r="PVD7" s="33"/>
      <c r="PVE7" s="33"/>
      <c r="PVF7" s="33"/>
      <c r="PVG7" s="33"/>
      <c r="PVH7" s="33"/>
      <c r="PVI7" s="33"/>
      <c r="PVJ7" s="33"/>
      <c r="PVK7" s="33"/>
      <c r="PVL7" s="33"/>
      <c r="PVM7" s="33"/>
      <c r="PVN7" s="33"/>
      <c r="PVO7" s="33"/>
      <c r="PVP7" s="33"/>
      <c r="PVQ7" s="33"/>
      <c r="PVR7" s="33"/>
      <c r="PVS7" s="33"/>
      <c r="PVT7" s="33"/>
      <c r="PVU7" s="33"/>
      <c r="PVV7" s="33"/>
      <c r="PVW7" s="33"/>
      <c r="PVX7" s="33"/>
      <c r="PVY7" s="33"/>
      <c r="PVZ7" s="33"/>
      <c r="PWA7" s="33"/>
      <c r="PWB7" s="33"/>
      <c r="PWC7" s="33"/>
      <c r="PWD7" s="33"/>
      <c r="PWE7" s="33"/>
      <c r="PWF7" s="33"/>
      <c r="PWG7" s="33"/>
      <c r="PWH7" s="33"/>
      <c r="PWI7" s="33"/>
      <c r="PWJ7" s="33"/>
      <c r="PWK7" s="33"/>
      <c r="PWL7" s="33"/>
      <c r="PWM7" s="33"/>
      <c r="PWN7" s="33"/>
      <c r="PWO7" s="33"/>
      <c r="PWP7" s="33"/>
      <c r="PWQ7" s="33"/>
      <c r="PWR7" s="33"/>
      <c r="PWS7" s="33"/>
      <c r="PWT7" s="33"/>
      <c r="PWU7" s="33"/>
      <c r="PWV7" s="33"/>
      <c r="PWW7" s="33"/>
      <c r="PWX7" s="33"/>
      <c r="PWY7" s="33"/>
      <c r="PWZ7" s="33"/>
      <c r="PXA7" s="33"/>
      <c r="PXB7" s="33"/>
      <c r="PXC7" s="33"/>
      <c r="PXD7" s="33"/>
      <c r="PXE7" s="33"/>
      <c r="PXF7" s="33"/>
      <c r="PXG7" s="33"/>
      <c r="PXH7" s="33"/>
      <c r="PXI7" s="33"/>
      <c r="PXJ7" s="33"/>
      <c r="PXK7" s="33"/>
      <c r="PXL7" s="33"/>
      <c r="PXM7" s="33"/>
      <c r="PXN7" s="33"/>
      <c r="PXO7" s="33"/>
      <c r="PXP7" s="33"/>
      <c r="PXQ7" s="33"/>
      <c r="PXR7" s="33"/>
      <c r="PXS7" s="33"/>
      <c r="PXT7" s="33"/>
      <c r="PXU7" s="33"/>
      <c r="PXV7" s="33"/>
      <c r="PXW7" s="33"/>
      <c r="PXX7" s="33"/>
      <c r="PXY7" s="33"/>
      <c r="PXZ7" s="33"/>
      <c r="PYA7" s="33"/>
      <c r="PYB7" s="33"/>
      <c r="PYC7" s="33"/>
      <c r="PYD7" s="33"/>
      <c r="PYE7" s="33"/>
      <c r="PYF7" s="33"/>
      <c r="PYG7" s="33"/>
      <c r="PYH7" s="33"/>
      <c r="PYI7" s="33"/>
      <c r="PYJ7" s="33"/>
      <c r="PYK7" s="33"/>
      <c r="PYL7" s="33"/>
      <c r="PYM7" s="33"/>
      <c r="PYN7" s="33"/>
      <c r="PYO7" s="33"/>
      <c r="PYP7" s="33"/>
      <c r="PYQ7" s="33"/>
      <c r="PYR7" s="33"/>
      <c r="PYS7" s="33"/>
      <c r="PYT7" s="33"/>
      <c r="PYU7" s="33"/>
      <c r="PYV7" s="33"/>
      <c r="PYW7" s="33"/>
      <c r="PYX7" s="33"/>
      <c r="PYY7" s="33"/>
      <c r="PYZ7" s="33"/>
      <c r="PZA7" s="33"/>
      <c r="PZB7" s="33"/>
      <c r="PZC7" s="33"/>
      <c r="PZD7" s="33"/>
      <c r="PZE7" s="33"/>
      <c r="PZF7" s="33"/>
      <c r="PZG7" s="33"/>
      <c r="PZH7" s="33"/>
      <c r="PZI7" s="33"/>
      <c r="PZJ7" s="33"/>
      <c r="PZK7" s="33"/>
      <c r="PZL7" s="33"/>
      <c r="PZM7" s="33"/>
      <c r="PZN7" s="33"/>
      <c r="PZO7" s="33"/>
      <c r="PZP7" s="33"/>
      <c r="PZQ7" s="33"/>
      <c r="PZR7" s="33"/>
      <c r="PZS7" s="33"/>
      <c r="PZT7" s="33"/>
      <c r="PZU7" s="33"/>
      <c r="PZV7" s="33"/>
      <c r="PZW7" s="33"/>
      <c r="PZX7" s="33"/>
      <c r="PZY7" s="33"/>
      <c r="PZZ7" s="33"/>
      <c r="QAA7" s="33"/>
      <c r="QAB7" s="33"/>
      <c r="QAC7" s="33"/>
      <c r="QAD7" s="33"/>
      <c r="QAE7" s="33"/>
      <c r="QAF7" s="33"/>
      <c r="QAG7" s="33"/>
      <c r="QAH7" s="33"/>
      <c r="QAI7" s="33"/>
      <c r="QAJ7" s="33"/>
      <c r="QAK7" s="33"/>
      <c r="QAL7" s="33"/>
      <c r="QAM7" s="33"/>
      <c r="QAN7" s="33"/>
      <c r="QAO7" s="33"/>
      <c r="QAP7" s="33"/>
      <c r="QAQ7" s="33"/>
      <c r="QAR7" s="33"/>
      <c r="QAS7" s="33"/>
      <c r="QAT7" s="33"/>
      <c r="QAU7" s="33"/>
      <c r="QAV7" s="33"/>
      <c r="QAW7" s="33"/>
      <c r="QAX7" s="33"/>
      <c r="QAY7" s="33"/>
      <c r="QAZ7" s="33"/>
      <c r="QBA7" s="33"/>
      <c r="QBB7" s="33"/>
      <c r="QBC7" s="33"/>
      <c r="QBD7" s="33"/>
      <c r="QBE7" s="33"/>
      <c r="QBF7" s="33"/>
      <c r="QBG7" s="33"/>
      <c r="QBH7" s="33"/>
      <c r="QBI7" s="33"/>
      <c r="QBJ7" s="33"/>
      <c r="QBK7" s="33"/>
      <c r="QBL7" s="33"/>
      <c r="QBM7" s="33"/>
      <c r="QBN7" s="33"/>
      <c r="QBO7" s="33"/>
      <c r="QBP7" s="33"/>
      <c r="QBQ7" s="33"/>
      <c r="QBR7" s="33"/>
      <c r="QBS7" s="33"/>
      <c r="QBT7" s="33"/>
      <c r="QBU7" s="33"/>
      <c r="QBV7" s="33"/>
      <c r="QBW7" s="33"/>
      <c r="QBX7" s="33"/>
      <c r="QBY7" s="33"/>
      <c r="QBZ7" s="33"/>
      <c r="QCA7" s="33"/>
      <c r="QCB7" s="33"/>
      <c r="QCC7" s="33"/>
      <c r="QCD7" s="33"/>
      <c r="QCE7" s="33"/>
      <c r="QCF7" s="33"/>
      <c r="QCG7" s="33"/>
      <c r="QCH7" s="33"/>
      <c r="QCI7" s="33"/>
      <c r="QCJ7" s="33"/>
      <c r="QCK7" s="33"/>
      <c r="QCL7" s="33"/>
      <c r="QCM7" s="33"/>
      <c r="QCN7" s="33"/>
      <c r="QCO7" s="33"/>
      <c r="QCP7" s="33"/>
      <c r="QCQ7" s="33"/>
      <c r="QCR7" s="33"/>
      <c r="QCS7" s="33"/>
      <c r="QCT7" s="33"/>
      <c r="QCU7" s="33"/>
      <c r="QCV7" s="33"/>
      <c r="QCW7" s="33"/>
      <c r="QCX7" s="33"/>
      <c r="QCY7" s="33"/>
      <c r="QCZ7" s="33"/>
      <c r="QDA7" s="33"/>
      <c r="QDB7" s="33"/>
      <c r="QDC7" s="33"/>
      <c r="QDD7" s="33"/>
      <c r="QDE7" s="33"/>
      <c r="QDF7" s="33"/>
      <c r="QDG7" s="33"/>
      <c r="QDH7" s="33"/>
      <c r="QDI7" s="33"/>
      <c r="QDJ7" s="33"/>
      <c r="QDK7" s="33"/>
      <c r="QDL7" s="33"/>
      <c r="QDM7" s="33"/>
      <c r="QDN7" s="33"/>
      <c r="QDO7" s="33"/>
      <c r="QDP7" s="33"/>
      <c r="QDQ7" s="33"/>
      <c r="QDR7" s="33"/>
      <c r="QDS7" s="33"/>
      <c r="QDT7" s="33"/>
      <c r="QDU7" s="33"/>
      <c r="QDV7" s="33"/>
      <c r="QDW7" s="33"/>
      <c r="QDX7" s="33"/>
      <c r="QDY7" s="33"/>
      <c r="QDZ7" s="33"/>
      <c r="QEA7" s="33"/>
      <c r="QEB7" s="33"/>
      <c r="QEC7" s="33"/>
      <c r="QED7" s="33"/>
      <c r="QEE7" s="33"/>
      <c r="QEF7" s="33"/>
      <c r="QEG7" s="33"/>
      <c r="QEH7" s="33"/>
      <c r="QEI7" s="33"/>
      <c r="QEJ7" s="33"/>
      <c r="QEK7" s="33"/>
      <c r="QEL7" s="33"/>
      <c r="QEM7" s="33"/>
      <c r="QEN7" s="33"/>
      <c r="QEO7" s="33"/>
      <c r="QEP7" s="33"/>
      <c r="QEQ7" s="33"/>
      <c r="QER7" s="33"/>
      <c r="QES7" s="33"/>
      <c r="QET7" s="33"/>
      <c r="QEU7" s="33"/>
      <c r="QEV7" s="33"/>
      <c r="QEW7" s="33"/>
      <c r="QEX7" s="33"/>
      <c r="QEY7" s="33"/>
      <c r="QEZ7" s="33"/>
      <c r="QFA7" s="33"/>
      <c r="QFB7" s="33"/>
      <c r="QFC7" s="33"/>
      <c r="QFD7" s="33"/>
      <c r="QFE7" s="33"/>
      <c r="QFF7" s="33"/>
      <c r="QFG7" s="33"/>
      <c r="QFH7" s="33"/>
      <c r="QFI7" s="33"/>
      <c r="QFJ7" s="33"/>
      <c r="QFK7" s="33"/>
      <c r="QFL7" s="33"/>
      <c r="QFM7" s="33"/>
      <c r="QFN7" s="33"/>
      <c r="QFO7" s="33"/>
      <c r="QFP7" s="33"/>
      <c r="QFQ7" s="33"/>
      <c r="QFR7" s="33"/>
      <c r="QFS7" s="33"/>
      <c r="QFT7" s="33"/>
      <c r="QFU7" s="33"/>
      <c r="QFV7" s="33"/>
      <c r="QFW7" s="33"/>
      <c r="QFX7" s="33"/>
      <c r="QFY7" s="33"/>
      <c r="QFZ7" s="33"/>
      <c r="QGA7" s="33"/>
      <c r="QGB7" s="33"/>
      <c r="QGC7" s="33"/>
      <c r="QGD7" s="33"/>
      <c r="QGE7" s="33"/>
      <c r="QGF7" s="33"/>
      <c r="QGG7" s="33"/>
      <c r="QGH7" s="33"/>
      <c r="QGI7" s="33"/>
      <c r="QGJ7" s="33"/>
      <c r="QGK7" s="33"/>
      <c r="QGL7" s="33"/>
      <c r="QGM7" s="33"/>
      <c r="QGN7" s="33"/>
      <c r="QGO7" s="33"/>
      <c r="QGP7" s="33"/>
      <c r="QGQ7" s="33"/>
      <c r="QGR7" s="33"/>
      <c r="QGS7" s="33"/>
      <c r="QGT7" s="33"/>
      <c r="QGU7" s="33"/>
      <c r="QGV7" s="33"/>
      <c r="QGW7" s="33"/>
      <c r="QGX7" s="33"/>
      <c r="QGY7" s="33"/>
      <c r="QGZ7" s="33"/>
      <c r="QHA7" s="33"/>
      <c r="QHB7" s="33"/>
      <c r="QHC7" s="33"/>
      <c r="QHD7" s="33"/>
      <c r="QHE7" s="33"/>
      <c r="QHF7" s="33"/>
      <c r="QHG7" s="33"/>
      <c r="QHH7" s="33"/>
      <c r="QHI7" s="33"/>
      <c r="QHJ7" s="33"/>
      <c r="QHK7" s="33"/>
      <c r="QHL7" s="33"/>
      <c r="QHM7" s="33"/>
      <c r="QHN7" s="33"/>
      <c r="QHO7" s="33"/>
      <c r="QHP7" s="33"/>
      <c r="QHQ7" s="33"/>
      <c r="QHR7" s="33"/>
      <c r="QHS7" s="33"/>
      <c r="QHT7" s="33"/>
      <c r="QHU7" s="33"/>
      <c r="QHV7" s="33"/>
      <c r="QHW7" s="33"/>
      <c r="QHX7" s="33"/>
      <c r="QHY7" s="33"/>
      <c r="QHZ7" s="33"/>
      <c r="QIA7" s="33"/>
      <c r="QIB7" s="33"/>
      <c r="QIC7" s="33"/>
      <c r="QID7" s="33"/>
      <c r="QIE7" s="33"/>
      <c r="QIF7" s="33"/>
      <c r="QIG7" s="33"/>
      <c r="QIH7" s="33"/>
      <c r="QII7" s="33"/>
      <c r="QIJ7" s="33"/>
      <c r="QIK7" s="33"/>
      <c r="QIL7" s="33"/>
      <c r="QIM7" s="33"/>
      <c r="QIN7" s="33"/>
      <c r="QIO7" s="33"/>
      <c r="QIP7" s="33"/>
      <c r="QIQ7" s="33"/>
      <c r="QIR7" s="33"/>
      <c r="QIS7" s="33"/>
      <c r="QIT7" s="33"/>
      <c r="QIU7" s="33"/>
      <c r="QIV7" s="33"/>
      <c r="QIW7" s="33"/>
      <c r="QIX7" s="33"/>
      <c r="QIY7" s="33"/>
      <c r="QIZ7" s="33"/>
      <c r="QJA7" s="33"/>
      <c r="QJB7" s="33"/>
      <c r="QJC7" s="33"/>
      <c r="QJD7" s="33"/>
      <c r="QJE7" s="33"/>
      <c r="QJF7" s="33"/>
      <c r="QJG7" s="33"/>
      <c r="QJH7" s="33"/>
      <c r="QJI7" s="33"/>
      <c r="QJJ7" s="33"/>
      <c r="QJK7" s="33"/>
      <c r="QJL7" s="33"/>
      <c r="QJM7" s="33"/>
      <c r="QJN7" s="33"/>
      <c r="QJO7" s="33"/>
      <c r="QJP7" s="33"/>
      <c r="QJQ7" s="33"/>
      <c r="QJR7" s="33"/>
      <c r="QJS7" s="33"/>
      <c r="QJT7" s="33"/>
      <c r="QJU7" s="33"/>
      <c r="QJV7" s="33"/>
      <c r="QJW7" s="33"/>
      <c r="QJX7" s="33"/>
      <c r="QJY7" s="33"/>
      <c r="QJZ7" s="33"/>
      <c r="QKA7" s="33"/>
      <c r="QKB7" s="33"/>
      <c r="QKC7" s="33"/>
      <c r="QKD7" s="33"/>
      <c r="QKE7" s="33"/>
      <c r="QKF7" s="33"/>
      <c r="QKG7" s="33"/>
      <c r="QKH7" s="33"/>
      <c r="QKI7" s="33"/>
      <c r="QKJ7" s="33"/>
      <c r="QKK7" s="33"/>
      <c r="QKL7" s="33"/>
      <c r="QKM7" s="33"/>
      <c r="QKN7" s="33"/>
      <c r="QKO7" s="33"/>
      <c r="QKP7" s="33"/>
      <c r="QKQ7" s="33"/>
      <c r="QKR7" s="33"/>
      <c r="QKS7" s="33"/>
      <c r="QKT7" s="33"/>
      <c r="QKU7" s="33"/>
      <c r="QKV7" s="33"/>
      <c r="QKW7" s="33"/>
      <c r="QKX7" s="33"/>
      <c r="QKY7" s="33"/>
      <c r="QKZ7" s="33"/>
      <c r="QLA7" s="33"/>
      <c r="QLB7" s="33"/>
      <c r="QLC7" s="33"/>
      <c r="QLD7" s="33"/>
      <c r="QLE7" s="33"/>
      <c r="QLF7" s="33"/>
      <c r="QLG7" s="33"/>
      <c r="QLH7" s="33"/>
      <c r="QLI7" s="33"/>
      <c r="QLJ7" s="33"/>
      <c r="QLK7" s="33"/>
      <c r="QLL7" s="33"/>
      <c r="QLM7" s="33"/>
      <c r="QLN7" s="33"/>
      <c r="QLO7" s="33"/>
      <c r="QLP7" s="33"/>
      <c r="QLQ7" s="33"/>
      <c r="QLR7" s="33"/>
      <c r="QLS7" s="33"/>
      <c r="QLT7" s="33"/>
      <c r="QLU7" s="33"/>
      <c r="QLV7" s="33"/>
      <c r="QLW7" s="33"/>
      <c r="QLX7" s="33"/>
      <c r="QLY7" s="33"/>
      <c r="QLZ7" s="33"/>
      <c r="QMA7" s="33"/>
      <c r="QMB7" s="33"/>
      <c r="QMC7" s="33"/>
      <c r="QMD7" s="33"/>
      <c r="QME7" s="33"/>
      <c r="QMF7" s="33"/>
      <c r="QMG7" s="33"/>
      <c r="QMH7" s="33"/>
      <c r="QMI7" s="33"/>
      <c r="QMJ7" s="33"/>
      <c r="QMK7" s="33"/>
      <c r="QML7" s="33"/>
      <c r="QMM7" s="33"/>
      <c r="QMN7" s="33"/>
      <c r="QMO7" s="33"/>
      <c r="QMP7" s="33"/>
      <c r="QMQ7" s="33"/>
      <c r="QMR7" s="33"/>
      <c r="QMS7" s="33"/>
      <c r="QMT7" s="33"/>
      <c r="QMU7" s="33"/>
      <c r="QMV7" s="33"/>
      <c r="QMW7" s="33"/>
      <c r="QMX7" s="33"/>
      <c r="QMY7" s="33"/>
      <c r="QMZ7" s="33"/>
      <c r="QNA7" s="33"/>
      <c r="QNB7" s="33"/>
      <c r="QNC7" s="33"/>
      <c r="QND7" s="33"/>
      <c r="QNE7" s="33"/>
      <c r="QNF7" s="33"/>
      <c r="QNG7" s="33"/>
      <c r="QNH7" s="33"/>
      <c r="QNI7" s="33"/>
      <c r="QNJ7" s="33"/>
      <c r="QNK7" s="33"/>
      <c r="QNL7" s="33"/>
      <c r="QNM7" s="33"/>
      <c r="QNN7" s="33"/>
      <c r="QNO7" s="33"/>
      <c r="QNP7" s="33"/>
      <c r="QNQ7" s="33"/>
      <c r="QNR7" s="33"/>
      <c r="QNS7" s="33"/>
      <c r="QNT7" s="33"/>
      <c r="QNU7" s="33"/>
      <c r="QNV7" s="33"/>
      <c r="QNW7" s="33"/>
      <c r="QNX7" s="33"/>
      <c r="QNY7" s="33"/>
      <c r="QNZ7" s="33"/>
      <c r="QOA7" s="33"/>
      <c r="QOB7" s="33"/>
      <c r="QOC7" s="33"/>
      <c r="QOD7" s="33"/>
      <c r="QOE7" s="33"/>
      <c r="QOF7" s="33"/>
      <c r="QOG7" s="33"/>
      <c r="QOH7" s="33"/>
      <c r="QOI7" s="33"/>
      <c r="QOJ7" s="33"/>
      <c r="QOK7" s="33"/>
      <c r="QOL7" s="33"/>
      <c r="QOM7" s="33"/>
      <c r="QON7" s="33"/>
      <c r="QOO7" s="33"/>
      <c r="QOP7" s="33"/>
      <c r="QOQ7" s="33"/>
      <c r="QOR7" s="33"/>
      <c r="QOS7" s="33"/>
      <c r="QOT7" s="33"/>
      <c r="QOU7" s="33"/>
      <c r="QOV7" s="33"/>
      <c r="QOW7" s="33"/>
      <c r="QOX7" s="33"/>
      <c r="QOY7" s="33"/>
      <c r="QOZ7" s="33"/>
      <c r="QPA7" s="33"/>
      <c r="QPB7" s="33"/>
      <c r="QPC7" s="33"/>
      <c r="QPD7" s="33"/>
      <c r="QPE7" s="33"/>
      <c r="QPF7" s="33"/>
      <c r="QPG7" s="33"/>
      <c r="QPH7" s="33"/>
      <c r="QPI7" s="33"/>
      <c r="QPJ7" s="33"/>
      <c r="QPK7" s="33"/>
      <c r="QPL7" s="33"/>
      <c r="QPM7" s="33"/>
      <c r="QPN7" s="33"/>
      <c r="QPO7" s="33"/>
      <c r="QPP7" s="33"/>
      <c r="QPQ7" s="33"/>
      <c r="QPR7" s="33"/>
      <c r="QPS7" s="33"/>
      <c r="QPT7" s="33"/>
      <c r="QPU7" s="33"/>
      <c r="QPV7" s="33"/>
      <c r="QPW7" s="33"/>
      <c r="QPX7" s="33"/>
      <c r="QPY7" s="33"/>
      <c r="QPZ7" s="33"/>
      <c r="QQA7" s="33"/>
      <c r="QQB7" s="33"/>
      <c r="QQC7" s="33"/>
      <c r="QQD7" s="33"/>
      <c r="QQE7" s="33"/>
      <c r="QQF7" s="33"/>
      <c r="QQG7" s="33"/>
      <c r="QQH7" s="33"/>
      <c r="QQI7" s="33"/>
      <c r="QQJ7" s="33"/>
      <c r="QQK7" s="33"/>
      <c r="QQL7" s="33"/>
      <c r="QQM7" s="33"/>
      <c r="QQN7" s="33"/>
      <c r="QQO7" s="33"/>
      <c r="QQP7" s="33"/>
      <c r="QQQ7" s="33"/>
      <c r="QQR7" s="33"/>
      <c r="QQS7" s="33"/>
      <c r="QQT7" s="33"/>
      <c r="QQU7" s="33"/>
      <c r="QQV7" s="33"/>
      <c r="QQW7" s="33"/>
      <c r="QQX7" s="33"/>
      <c r="QQY7" s="33"/>
      <c r="QQZ7" s="33"/>
      <c r="QRA7" s="33"/>
      <c r="QRB7" s="33"/>
      <c r="QRC7" s="33"/>
      <c r="QRD7" s="33"/>
      <c r="QRE7" s="33"/>
      <c r="QRF7" s="33"/>
      <c r="QRG7" s="33"/>
      <c r="QRH7" s="33"/>
      <c r="QRI7" s="33"/>
      <c r="QRJ7" s="33"/>
      <c r="QRK7" s="33"/>
      <c r="QRL7" s="33"/>
      <c r="QRM7" s="33"/>
      <c r="QRN7" s="33"/>
      <c r="QRO7" s="33"/>
      <c r="QRP7" s="33"/>
      <c r="QRQ7" s="33"/>
      <c r="QRR7" s="33"/>
      <c r="QRS7" s="33"/>
      <c r="QRT7" s="33"/>
      <c r="QRU7" s="33"/>
      <c r="QRV7" s="33"/>
      <c r="QRW7" s="33"/>
      <c r="QRX7" s="33"/>
      <c r="QRY7" s="33"/>
      <c r="QRZ7" s="33"/>
      <c r="QSA7" s="33"/>
      <c r="QSB7" s="33"/>
      <c r="QSC7" s="33"/>
      <c r="QSD7" s="33"/>
      <c r="QSE7" s="33"/>
      <c r="QSF7" s="33"/>
      <c r="QSG7" s="33"/>
      <c r="QSH7" s="33"/>
      <c r="QSI7" s="33"/>
      <c r="QSJ7" s="33"/>
      <c r="QSK7" s="33"/>
      <c r="QSL7" s="33"/>
      <c r="QSM7" s="33"/>
      <c r="QSN7" s="33"/>
      <c r="QSO7" s="33"/>
      <c r="QSP7" s="33"/>
      <c r="QSQ7" s="33"/>
      <c r="QSR7" s="33"/>
      <c r="QSS7" s="33"/>
      <c r="QST7" s="33"/>
      <c r="QSU7" s="33"/>
      <c r="QSV7" s="33"/>
      <c r="QSW7" s="33"/>
      <c r="QSX7" s="33"/>
      <c r="QSY7" s="33"/>
      <c r="QSZ7" s="33"/>
      <c r="QTA7" s="33"/>
      <c r="QTB7" s="33"/>
      <c r="QTC7" s="33"/>
      <c r="QTD7" s="33"/>
      <c r="QTE7" s="33"/>
      <c r="QTF7" s="33"/>
      <c r="QTG7" s="33"/>
      <c r="QTH7" s="33"/>
      <c r="QTI7" s="33"/>
      <c r="QTJ7" s="33"/>
      <c r="QTK7" s="33"/>
      <c r="QTL7" s="33"/>
      <c r="QTM7" s="33"/>
      <c r="QTN7" s="33"/>
      <c r="QTO7" s="33"/>
      <c r="QTP7" s="33"/>
      <c r="QTQ7" s="33"/>
      <c r="QTR7" s="33"/>
      <c r="QTS7" s="33"/>
      <c r="QTT7" s="33"/>
      <c r="QTU7" s="33"/>
      <c r="QTV7" s="33"/>
      <c r="QTW7" s="33"/>
      <c r="QTX7" s="33"/>
      <c r="QTY7" s="33"/>
      <c r="QTZ7" s="33"/>
      <c r="QUA7" s="33"/>
      <c r="QUB7" s="33"/>
      <c r="QUC7" s="33"/>
      <c r="QUD7" s="33"/>
      <c r="QUE7" s="33"/>
      <c r="QUF7" s="33"/>
      <c r="QUG7" s="33"/>
      <c r="QUH7" s="33"/>
      <c r="QUI7" s="33"/>
      <c r="QUJ7" s="33"/>
      <c r="QUK7" s="33"/>
      <c r="QUL7" s="33"/>
      <c r="QUM7" s="33"/>
      <c r="QUN7" s="33"/>
      <c r="QUO7" s="33"/>
      <c r="QUP7" s="33"/>
      <c r="QUQ7" s="33"/>
      <c r="QUR7" s="33"/>
      <c r="QUS7" s="33"/>
      <c r="QUT7" s="33"/>
      <c r="QUU7" s="33"/>
      <c r="QUV7" s="33"/>
      <c r="QUW7" s="33"/>
      <c r="QUX7" s="33"/>
      <c r="QUY7" s="33"/>
      <c r="QUZ7" s="33"/>
      <c r="QVA7" s="33"/>
      <c r="QVB7" s="33"/>
      <c r="QVC7" s="33"/>
      <c r="QVD7" s="33"/>
      <c r="QVE7" s="33"/>
      <c r="QVF7" s="33"/>
      <c r="QVG7" s="33"/>
      <c r="QVH7" s="33"/>
      <c r="QVI7" s="33"/>
      <c r="QVJ7" s="33"/>
      <c r="QVK7" s="33"/>
      <c r="QVL7" s="33"/>
      <c r="QVM7" s="33"/>
      <c r="QVN7" s="33"/>
      <c r="QVO7" s="33"/>
      <c r="QVP7" s="33"/>
      <c r="QVQ7" s="33"/>
      <c r="QVR7" s="33"/>
      <c r="QVS7" s="33"/>
      <c r="QVT7" s="33"/>
      <c r="QVU7" s="33"/>
      <c r="QVV7" s="33"/>
      <c r="QVW7" s="33"/>
      <c r="QVX7" s="33"/>
      <c r="QVY7" s="33"/>
      <c r="QVZ7" s="33"/>
      <c r="QWA7" s="33"/>
      <c r="QWB7" s="33"/>
      <c r="QWC7" s="33"/>
      <c r="QWD7" s="33"/>
      <c r="QWE7" s="33"/>
      <c r="QWF7" s="33"/>
      <c r="QWG7" s="33"/>
      <c r="QWH7" s="33"/>
      <c r="QWI7" s="33"/>
      <c r="QWJ7" s="33"/>
      <c r="QWK7" s="33"/>
      <c r="QWL7" s="33"/>
      <c r="QWM7" s="33"/>
      <c r="QWN7" s="33"/>
      <c r="QWO7" s="33"/>
      <c r="QWP7" s="33"/>
      <c r="QWQ7" s="33"/>
      <c r="QWR7" s="33"/>
      <c r="QWS7" s="33"/>
      <c r="QWT7" s="33"/>
      <c r="QWU7" s="33"/>
      <c r="QWV7" s="33"/>
      <c r="QWW7" s="33"/>
      <c r="QWX7" s="33"/>
      <c r="QWY7" s="33"/>
      <c r="QWZ7" s="33"/>
      <c r="QXA7" s="33"/>
      <c r="QXB7" s="33"/>
      <c r="QXC7" s="33"/>
      <c r="QXD7" s="33"/>
      <c r="QXE7" s="33"/>
      <c r="QXF7" s="33"/>
      <c r="QXG7" s="33"/>
      <c r="QXH7" s="33"/>
      <c r="QXI7" s="33"/>
      <c r="QXJ7" s="33"/>
      <c r="QXK7" s="33"/>
      <c r="QXL7" s="33"/>
      <c r="QXM7" s="33"/>
      <c r="QXN7" s="33"/>
      <c r="QXO7" s="33"/>
      <c r="QXP7" s="33"/>
      <c r="QXQ7" s="33"/>
      <c r="QXR7" s="33"/>
      <c r="QXS7" s="33"/>
      <c r="QXT7" s="33"/>
      <c r="QXU7" s="33"/>
      <c r="QXV7" s="33"/>
      <c r="QXW7" s="33"/>
      <c r="QXX7" s="33"/>
      <c r="QXY7" s="33"/>
      <c r="QXZ7" s="33"/>
      <c r="QYA7" s="33"/>
      <c r="QYB7" s="33"/>
      <c r="QYC7" s="33"/>
      <c r="QYD7" s="33"/>
      <c r="QYE7" s="33"/>
      <c r="QYF7" s="33"/>
      <c r="QYG7" s="33"/>
      <c r="QYH7" s="33"/>
      <c r="QYI7" s="33"/>
      <c r="QYJ7" s="33"/>
      <c r="QYK7" s="33"/>
      <c r="QYL7" s="33"/>
      <c r="QYM7" s="33"/>
      <c r="QYN7" s="33"/>
      <c r="QYO7" s="33"/>
      <c r="QYP7" s="33"/>
      <c r="QYQ7" s="33"/>
      <c r="QYR7" s="33"/>
      <c r="QYS7" s="33"/>
      <c r="QYT7" s="33"/>
      <c r="QYU7" s="33"/>
      <c r="QYV7" s="33"/>
      <c r="QYW7" s="33"/>
      <c r="QYX7" s="33"/>
      <c r="QYY7" s="33"/>
      <c r="QYZ7" s="33"/>
      <c r="QZA7" s="33"/>
      <c r="QZB7" s="33"/>
      <c r="QZC7" s="33"/>
      <c r="QZD7" s="33"/>
      <c r="QZE7" s="33"/>
      <c r="QZF7" s="33"/>
      <c r="QZG7" s="33"/>
      <c r="QZH7" s="33"/>
      <c r="QZI7" s="33"/>
      <c r="QZJ7" s="33"/>
      <c r="QZK7" s="33"/>
      <c r="QZL7" s="33"/>
      <c r="QZM7" s="33"/>
      <c r="QZN7" s="33"/>
      <c r="QZO7" s="33"/>
      <c r="QZP7" s="33"/>
      <c r="QZQ7" s="33"/>
      <c r="QZR7" s="33"/>
      <c r="QZS7" s="33"/>
      <c r="QZT7" s="33"/>
      <c r="QZU7" s="33"/>
      <c r="QZV7" s="33"/>
      <c r="QZW7" s="33"/>
      <c r="QZX7" s="33"/>
      <c r="QZY7" s="33"/>
      <c r="QZZ7" s="33"/>
      <c r="RAA7" s="33"/>
      <c r="RAB7" s="33"/>
      <c r="RAC7" s="33"/>
      <c r="RAD7" s="33"/>
      <c r="RAE7" s="33"/>
      <c r="RAF7" s="33"/>
      <c r="RAG7" s="33"/>
      <c r="RAH7" s="33"/>
      <c r="RAI7" s="33"/>
      <c r="RAJ7" s="33"/>
      <c r="RAK7" s="33"/>
      <c r="RAL7" s="33"/>
      <c r="RAM7" s="33"/>
      <c r="RAN7" s="33"/>
      <c r="RAO7" s="33"/>
      <c r="RAP7" s="33"/>
      <c r="RAQ7" s="33"/>
      <c r="RAR7" s="33"/>
      <c r="RAS7" s="33"/>
      <c r="RAT7" s="33"/>
      <c r="RAU7" s="33"/>
      <c r="RAV7" s="33"/>
      <c r="RAW7" s="33"/>
      <c r="RAX7" s="33"/>
      <c r="RAY7" s="33"/>
      <c r="RAZ7" s="33"/>
      <c r="RBA7" s="33"/>
      <c r="RBB7" s="33"/>
      <c r="RBC7" s="33"/>
      <c r="RBD7" s="33"/>
      <c r="RBE7" s="33"/>
      <c r="RBF7" s="33"/>
      <c r="RBG7" s="33"/>
      <c r="RBH7" s="33"/>
      <c r="RBI7" s="33"/>
      <c r="RBJ7" s="33"/>
      <c r="RBK7" s="33"/>
      <c r="RBL7" s="33"/>
      <c r="RBM7" s="33"/>
      <c r="RBN7" s="33"/>
      <c r="RBO7" s="33"/>
      <c r="RBP7" s="33"/>
      <c r="RBQ7" s="33"/>
      <c r="RBR7" s="33"/>
      <c r="RBS7" s="33"/>
      <c r="RBT7" s="33"/>
      <c r="RBU7" s="33"/>
      <c r="RBV7" s="33"/>
      <c r="RBW7" s="33"/>
      <c r="RBX7" s="33"/>
      <c r="RBY7" s="33"/>
      <c r="RBZ7" s="33"/>
      <c r="RCA7" s="33"/>
      <c r="RCB7" s="33"/>
      <c r="RCC7" s="33"/>
      <c r="RCD7" s="33"/>
      <c r="RCE7" s="33"/>
      <c r="RCF7" s="33"/>
      <c r="RCG7" s="33"/>
      <c r="RCH7" s="33"/>
      <c r="RCI7" s="33"/>
      <c r="RCJ7" s="33"/>
      <c r="RCK7" s="33"/>
      <c r="RCL7" s="33"/>
      <c r="RCM7" s="33"/>
      <c r="RCN7" s="33"/>
      <c r="RCO7" s="33"/>
      <c r="RCP7" s="33"/>
      <c r="RCQ7" s="33"/>
      <c r="RCR7" s="33"/>
      <c r="RCS7" s="33"/>
      <c r="RCT7" s="33"/>
      <c r="RCU7" s="33"/>
      <c r="RCV7" s="33"/>
      <c r="RCW7" s="33"/>
      <c r="RCX7" s="33"/>
      <c r="RCY7" s="33"/>
      <c r="RCZ7" s="33"/>
      <c r="RDA7" s="33"/>
      <c r="RDB7" s="33"/>
      <c r="RDC7" s="33"/>
      <c r="RDD7" s="33"/>
      <c r="RDE7" s="33"/>
      <c r="RDF7" s="33"/>
      <c r="RDG7" s="33"/>
      <c r="RDH7" s="33"/>
      <c r="RDI7" s="33"/>
      <c r="RDJ7" s="33"/>
      <c r="RDK7" s="33"/>
      <c r="RDL7" s="33"/>
      <c r="RDM7" s="33"/>
      <c r="RDN7" s="33"/>
      <c r="RDO7" s="33"/>
      <c r="RDP7" s="33"/>
      <c r="RDQ7" s="33"/>
      <c r="RDR7" s="33"/>
      <c r="RDS7" s="33"/>
      <c r="RDT7" s="33"/>
      <c r="RDU7" s="33"/>
      <c r="RDV7" s="33"/>
      <c r="RDW7" s="33"/>
      <c r="RDX7" s="33"/>
      <c r="RDY7" s="33"/>
      <c r="RDZ7" s="33"/>
      <c r="REA7" s="33"/>
      <c r="REB7" s="33"/>
      <c r="REC7" s="33"/>
      <c r="RED7" s="33"/>
      <c r="REE7" s="33"/>
      <c r="REF7" s="33"/>
      <c r="REG7" s="33"/>
      <c r="REH7" s="33"/>
      <c r="REI7" s="33"/>
      <c r="REJ7" s="33"/>
      <c r="REK7" s="33"/>
      <c r="REL7" s="33"/>
      <c r="REM7" s="33"/>
      <c r="REN7" s="33"/>
      <c r="REO7" s="33"/>
      <c r="REP7" s="33"/>
      <c r="REQ7" s="33"/>
      <c r="RER7" s="33"/>
      <c r="RES7" s="33"/>
      <c r="RET7" s="33"/>
      <c r="REU7" s="33"/>
      <c r="REV7" s="33"/>
      <c r="REW7" s="33"/>
      <c r="REX7" s="33"/>
      <c r="REY7" s="33"/>
      <c r="REZ7" s="33"/>
      <c r="RFA7" s="33"/>
      <c r="RFB7" s="33"/>
      <c r="RFC7" s="33"/>
      <c r="RFD7" s="33"/>
      <c r="RFE7" s="33"/>
      <c r="RFF7" s="33"/>
      <c r="RFG7" s="33"/>
      <c r="RFH7" s="33"/>
      <c r="RFI7" s="33"/>
      <c r="RFJ7" s="33"/>
      <c r="RFK7" s="33"/>
      <c r="RFL7" s="33"/>
      <c r="RFM7" s="33"/>
      <c r="RFN7" s="33"/>
      <c r="RFO7" s="33"/>
      <c r="RFP7" s="33"/>
      <c r="RFQ7" s="33"/>
      <c r="RFR7" s="33"/>
      <c r="RFS7" s="33"/>
      <c r="RFT7" s="33"/>
      <c r="RFU7" s="33"/>
      <c r="RFV7" s="33"/>
      <c r="RFW7" s="33"/>
      <c r="RFX7" s="33"/>
      <c r="RFY7" s="33"/>
      <c r="RFZ7" s="33"/>
      <c r="RGA7" s="33"/>
      <c r="RGB7" s="33"/>
      <c r="RGC7" s="33"/>
      <c r="RGD7" s="33"/>
      <c r="RGE7" s="33"/>
      <c r="RGF7" s="33"/>
      <c r="RGG7" s="33"/>
      <c r="RGH7" s="33"/>
      <c r="RGI7" s="33"/>
      <c r="RGJ7" s="33"/>
      <c r="RGK7" s="33"/>
      <c r="RGL7" s="33"/>
      <c r="RGM7" s="33"/>
      <c r="RGN7" s="33"/>
      <c r="RGO7" s="33"/>
      <c r="RGP7" s="33"/>
      <c r="RGQ7" s="33"/>
      <c r="RGR7" s="33"/>
      <c r="RGS7" s="33"/>
      <c r="RGT7" s="33"/>
      <c r="RGU7" s="33"/>
      <c r="RGV7" s="33"/>
      <c r="RGW7" s="33"/>
      <c r="RGX7" s="33"/>
      <c r="RGY7" s="33"/>
      <c r="RGZ7" s="33"/>
      <c r="RHA7" s="33"/>
      <c r="RHB7" s="33"/>
      <c r="RHC7" s="33"/>
      <c r="RHD7" s="33"/>
      <c r="RHE7" s="33"/>
      <c r="RHF7" s="33"/>
      <c r="RHG7" s="33"/>
      <c r="RHH7" s="33"/>
      <c r="RHI7" s="33"/>
      <c r="RHJ7" s="33"/>
      <c r="RHK7" s="33"/>
      <c r="RHL7" s="33"/>
      <c r="RHM7" s="33"/>
      <c r="RHN7" s="33"/>
      <c r="RHO7" s="33"/>
      <c r="RHP7" s="33"/>
      <c r="RHQ7" s="33"/>
      <c r="RHR7" s="33"/>
      <c r="RHS7" s="33"/>
      <c r="RHT7" s="33"/>
      <c r="RHU7" s="33"/>
      <c r="RHV7" s="33"/>
      <c r="RHW7" s="33"/>
      <c r="RHX7" s="33"/>
      <c r="RHY7" s="33"/>
      <c r="RHZ7" s="33"/>
      <c r="RIA7" s="33"/>
      <c r="RIB7" s="33"/>
      <c r="RIC7" s="33"/>
      <c r="RID7" s="33"/>
      <c r="RIE7" s="33"/>
      <c r="RIF7" s="33"/>
      <c r="RIG7" s="33"/>
      <c r="RIH7" s="33"/>
      <c r="RII7" s="33"/>
      <c r="RIJ7" s="33"/>
      <c r="RIK7" s="33"/>
      <c r="RIL7" s="33"/>
      <c r="RIM7" s="33"/>
      <c r="RIN7" s="33"/>
      <c r="RIO7" s="33"/>
      <c r="RIP7" s="33"/>
      <c r="RIQ7" s="33"/>
      <c r="RIR7" s="33"/>
      <c r="RIS7" s="33"/>
      <c r="RIT7" s="33"/>
      <c r="RIU7" s="33"/>
      <c r="RIV7" s="33"/>
      <c r="RIW7" s="33"/>
      <c r="RIX7" s="33"/>
      <c r="RIY7" s="33"/>
      <c r="RIZ7" s="33"/>
      <c r="RJA7" s="33"/>
      <c r="RJB7" s="33"/>
      <c r="RJC7" s="33"/>
      <c r="RJD7" s="33"/>
      <c r="RJE7" s="33"/>
      <c r="RJF7" s="33"/>
      <c r="RJG7" s="33"/>
      <c r="RJH7" s="33"/>
      <c r="RJI7" s="33"/>
      <c r="RJJ7" s="33"/>
      <c r="RJK7" s="33"/>
      <c r="RJL7" s="33"/>
      <c r="RJM7" s="33"/>
      <c r="RJN7" s="33"/>
      <c r="RJO7" s="33"/>
      <c r="RJP7" s="33"/>
      <c r="RJQ7" s="33"/>
      <c r="RJR7" s="33"/>
      <c r="RJS7" s="33"/>
      <c r="RJT7" s="33"/>
      <c r="RJU7" s="33"/>
      <c r="RJV7" s="33"/>
      <c r="RJW7" s="33"/>
      <c r="RJX7" s="33"/>
      <c r="RJY7" s="33"/>
      <c r="RJZ7" s="33"/>
      <c r="RKA7" s="33"/>
      <c r="RKB7" s="33"/>
      <c r="RKC7" s="33"/>
      <c r="RKD7" s="33"/>
      <c r="RKE7" s="33"/>
      <c r="RKF7" s="33"/>
      <c r="RKG7" s="33"/>
      <c r="RKH7" s="33"/>
      <c r="RKI7" s="33"/>
      <c r="RKJ7" s="33"/>
      <c r="RKK7" s="33"/>
      <c r="RKL7" s="33"/>
      <c r="RKM7" s="33"/>
      <c r="RKN7" s="33"/>
      <c r="RKO7" s="33"/>
      <c r="RKP7" s="33"/>
      <c r="RKQ7" s="33"/>
      <c r="RKR7" s="33"/>
      <c r="RKS7" s="33"/>
      <c r="RKT7" s="33"/>
      <c r="RKU7" s="33"/>
      <c r="RKV7" s="33"/>
      <c r="RKW7" s="33"/>
      <c r="RKX7" s="33"/>
      <c r="RKY7" s="33"/>
      <c r="RKZ7" s="33"/>
      <c r="RLA7" s="33"/>
      <c r="RLB7" s="33"/>
      <c r="RLC7" s="33"/>
      <c r="RLD7" s="33"/>
      <c r="RLE7" s="33"/>
      <c r="RLF7" s="33"/>
      <c r="RLG7" s="33"/>
      <c r="RLH7" s="33"/>
      <c r="RLI7" s="33"/>
      <c r="RLJ7" s="33"/>
      <c r="RLK7" s="33"/>
      <c r="RLL7" s="33"/>
      <c r="RLM7" s="33"/>
      <c r="RLN7" s="33"/>
      <c r="RLO7" s="33"/>
      <c r="RLP7" s="33"/>
      <c r="RLQ7" s="33"/>
      <c r="RLR7" s="33"/>
      <c r="RLS7" s="33"/>
      <c r="RLT7" s="33"/>
      <c r="RLU7" s="33"/>
      <c r="RLV7" s="33"/>
      <c r="RLW7" s="33"/>
      <c r="RLX7" s="33"/>
      <c r="RLY7" s="33"/>
      <c r="RLZ7" s="33"/>
      <c r="RMA7" s="33"/>
      <c r="RMB7" s="33"/>
      <c r="RMC7" s="33"/>
      <c r="RMD7" s="33"/>
      <c r="RME7" s="33"/>
      <c r="RMF7" s="33"/>
      <c r="RMG7" s="33"/>
      <c r="RMH7" s="33"/>
      <c r="RMI7" s="33"/>
      <c r="RMJ7" s="33"/>
      <c r="RMK7" s="33"/>
      <c r="RML7" s="33"/>
      <c r="RMM7" s="33"/>
      <c r="RMN7" s="33"/>
      <c r="RMO7" s="33"/>
      <c r="RMP7" s="33"/>
      <c r="RMQ7" s="33"/>
      <c r="RMR7" s="33"/>
      <c r="RMS7" s="33"/>
      <c r="RMT7" s="33"/>
      <c r="RMU7" s="33"/>
      <c r="RMV7" s="33"/>
      <c r="RMW7" s="33"/>
      <c r="RMX7" s="33"/>
      <c r="RMY7" s="33"/>
      <c r="RMZ7" s="33"/>
      <c r="RNA7" s="33"/>
      <c r="RNB7" s="33"/>
      <c r="RNC7" s="33"/>
      <c r="RND7" s="33"/>
      <c r="RNE7" s="33"/>
      <c r="RNF7" s="33"/>
      <c r="RNG7" s="33"/>
      <c r="RNH7" s="33"/>
      <c r="RNI7" s="33"/>
      <c r="RNJ7" s="33"/>
      <c r="RNK7" s="33"/>
      <c r="RNL7" s="33"/>
      <c r="RNM7" s="33"/>
      <c r="RNN7" s="33"/>
      <c r="RNO7" s="33"/>
      <c r="RNP7" s="33"/>
      <c r="RNQ7" s="33"/>
      <c r="RNR7" s="33"/>
      <c r="RNS7" s="33"/>
      <c r="RNT7" s="33"/>
      <c r="RNU7" s="33"/>
      <c r="RNV7" s="33"/>
      <c r="RNW7" s="33"/>
      <c r="RNX7" s="33"/>
      <c r="RNY7" s="33"/>
      <c r="RNZ7" s="33"/>
      <c r="ROA7" s="33"/>
      <c r="ROB7" s="33"/>
      <c r="ROC7" s="33"/>
      <c r="ROD7" s="33"/>
      <c r="ROE7" s="33"/>
      <c r="ROF7" s="33"/>
      <c r="ROG7" s="33"/>
      <c r="ROH7" s="33"/>
      <c r="ROI7" s="33"/>
      <c r="ROJ7" s="33"/>
      <c r="ROK7" s="33"/>
      <c r="ROL7" s="33"/>
      <c r="ROM7" s="33"/>
      <c r="RON7" s="33"/>
      <c r="ROO7" s="33"/>
      <c r="ROP7" s="33"/>
      <c r="ROQ7" s="33"/>
      <c r="ROR7" s="33"/>
      <c r="ROS7" s="33"/>
      <c r="ROT7" s="33"/>
      <c r="ROU7" s="33"/>
      <c r="ROV7" s="33"/>
      <c r="ROW7" s="33"/>
      <c r="ROX7" s="33"/>
      <c r="ROY7" s="33"/>
      <c r="ROZ7" s="33"/>
      <c r="RPA7" s="33"/>
      <c r="RPB7" s="33"/>
      <c r="RPC7" s="33"/>
      <c r="RPD7" s="33"/>
      <c r="RPE7" s="33"/>
      <c r="RPF7" s="33"/>
      <c r="RPG7" s="33"/>
      <c r="RPH7" s="33"/>
      <c r="RPI7" s="33"/>
      <c r="RPJ7" s="33"/>
      <c r="RPK7" s="33"/>
      <c r="RPL7" s="33"/>
      <c r="RPM7" s="33"/>
      <c r="RPN7" s="33"/>
      <c r="RPO7" s="33"/>
      <c r="RPP7" s="33"/>
      <c r="RPQ7" s="33"/>
      <c r="RPR7" s="33"/>
      <c r="RPS7" s="33"/>
      <c r="RPT7" s="33"/>
      <c r="RPU7" s="33"/>
      <c r="RPV7" s="33"/>
      <c r="RPW7" s="33"/>
      <c r="RPX7" s="33"/>
      <c r="RPY7" s="33"/>
      <c r="RPZ7" s="33"/>
      <c r="RQA7" s="33"/>
      <c r="RQB7" s="33"/>
      <c r="RQC7" s="33"/>
      <c r="RQD7" s="33"/>
      <c r="RQE7" s="33"/>
      <c r="RQF7" s="33"/>
      <c r="RQG7" s="33"/>
      <c r="RQH7" s="33"/>
      <c r="RQI7" s="33"/>
      <c r="RQJ7" s="33"/>
      <c r="RQK7" s="33"/>
      <c r="RQL7" s="33"/>
      <c r="RQM7" s="33"/>
      <c r="RQN7" s="33"/>
      <c r="RQO7" s="33"/>
      <c r="RQP7" s="33"/>
      <c r="RQQ7" s="33"/>
      <c r="RQR7" s="33"/>
      <c r="RQS7" s="33"/>
      <c r="RQT7" s="33"/>
      <c r="RQU7" s="33"/>
      <c r="RQV7" s="33"/>
      <c r="RQW7" s="33"/>
      <c r="RQX7" s="33"/>
      <c r="RQY7" s="33"/>
      <c r="RQZ7" s="33"/>
      <c r="RRA7" s="33"/>
      <c r="RRB7" s="33"/>
      <c r="RRC7" s="33"/>
      <c r="RRD7" s="33"/>
      <c r="RRE7" s="33"/>
      <c r="RRF7" s="33"/>
      <c r="RRG7" s="33"/>
      <c r="RRH7" s="33"/>
      <c r="RRI7" s="33"/>
      <c r="RRJ7" s="33"/>
      <c r="RRK7" s="33"/>
      <c r="RRL7" s="33"/>
      <c r="RRM7" s="33"/>
      <c r="RRN7" s="33"/>
      <c r="RRO7" s="33"/>
      <c r="RRP7" s="33"/>
      <c r="RRQ7" s="33"/>
      <c r="RRR7" s="33"/>
      <c r="RRS7" s="33"/>
      <c r="RRT7" s="33"/>
      <c r="RRU7" s="33"/>
      <c r="RRV7" s="33"/>
      <c r="RRW7" s="33"/>
      <c r="RRX7" s="33"/>
      <c r="RRY7" s="33"/>
      <c r="RRZ7" s="33"/>
      <c r="RSA7" s="33"/>
      <c r="RSB7" s="33"/>
      <c r="RSC7" s="33"/>
      <c r="RSD7" s="33"/>
      <c r="RSE7" s="33"/>
      <c r="RSF7" s="33"/>
      <c r="RSG7" s="33"/>
      <c r="RSH7" s="33"/>
      <c r="RSI7" s="33"/>
      <c r="RSJ7" s="33"/>
      <c r="RSK7" s="33"/>
      <c r="RSL7" s="33"/>
      <c r="RSM7" s="33"/>
      <c r="RSN7" s="33"/>
      <c r="RSO7" s="33"/>
      <c r="RSP7" s="33"/>
      <c r="RSQ7" s="33"/>
      <c r="RSR7" s="33"/>
      <c r="RSS7" s="33"/>
      <c r="RST7" s="33"/>
      <c r="RSU7" s="33"/>
      <c r="RSV7" s="33"/>
      <c r="RSW7" s="33"/>
      <c r="RSX7" s="33"/>
      <c r="RSY7" s="33"/>
      <c r="RSZ7" s="33"/>
      <c r="RTA7" s="33"/>
      <c r="RTB7" s="33"/>
      <c r="RTC7" s="33"/>
      <c r="RTD7" s="33"/>
      <c r="RTE7" s="33"/>
      <c r="RTF7" s="33"/>
      <c r="RTG7" s="33"/>
      <c r="RTH7" s="33"/>
      <c r="RTI7" s="33"/>
      <c r="RTJ7" s="33"/>
      <c r="RTK7" s="33"/>
      <c r="RTL7" s="33"/>
      <c r="RTM7" s="33"/>
      <c r="RTN7" s="33"/>
      <c r="RTO7" s="33"/>
      <c r="RTP7" s="33"/>
      <c r="RTQ7" s="33"/>
      <c r="RTR7" s="33"/>
      <c r="RTS7" s="33"/>
      <c r="RTT7" s="33"/>
      <c r="RTU7" s="33"/>
      <c r="RTV7" s="33"/>
      <c r="RTW7" s="33"/>
      <c r="RTX7" s="33"/>
      <c r="RTY7" s="33"/>
      <c r="RTZ7" s="33"/>
      <c r="RUA7" s="33"/>
      <c r="RUB7" s="33"/>
      <c r="RUC7" s="33"/>
      <c r="RUD7" s="33"/>
      <c r="RUE7" s="33"/>
      <c r="RUF7" s="33"/>
      <c r="RUG7" s="33"/>
      <c r="RUH7" s="33"/>
      <c r="RUI7" s="33"/>
      <c r="RUJ7" s="33"/>
      <c r="RUK7" s="33"/>
      <c r="RUL7" s="33"/>
      <c r="RUM7" s="33"/>
      <c r="RUN7" s="33"/>
      <c r="RUO7" s="33"/>
      <c r="RUP7" s="33"/>
      <c r="RUQ7" s="33"/>
      <c r="RUR7" s="33"/>
      <c r="RUS7" s="33"/>
      <c r="RUT7" s="33"/>
      <c r="RUU7" s="33"/>
      <c r="RUV7" s="33"/>
      <c r="RUW7" s="33"/>
      <c r="RUX7" s="33"/>
      <c r="RUY7" s="33"/>
      <c r="RUZ7" s="33"/>
      <c r="RVA7" s="33"/>
      <c r="RVB7" s="33"/>
      <c r="RVC7" s="33"/>
      <c r="RVD7" s="33"/>
      <c r="RVE7" s="33"/>
      <c r="RVF7" s="33"/>
      <c r="RVG7" s="33"/>
      <c r="RVH7" s="33"/>
      <c r="RVI7" s="33"/>
      <c r="RVJ7" s="33"/>
      <c r="RVK7" s="33"/>
      <c r="RVL7" s="33"/>
      <c r="RVM7" s="33"/>
      <c r="RVN7" s="33"/>
      <c r="RVO7" s="33"/>
      <c r="RVP7" s="33"/>
      <c r="RVQ7" s="33"/>
      <c r="RVR7" s="33"/>
      <c r="RVS7" s="33"/>
      <c r="RVT7" s="33"/>
      <c r="RVU7" s="33"/>
      <c r="RVV7" s="33"/>
      <c r="RVW7" s="33"/>
      <c r="RVX7" s="33"/>
      <c r="RVY7" s="33"/>
      <c r="RVZ7" s="33"/>
      <c r="RWA7" s="33"/>
      <c r="RWB7" s="33"/>
      <c r="RWC7" s="33"/>
      <c r="RWD7" s="33"/>
      <c r="RWE7" s="33"/>
      <c r="RWF7" s="33"/>
      <c r="RWG7" s="33"/>
      <c r="RWH7" s="33"/>
      <c r="RWI7" s="33"/>
      <c r="RWJ7" s="33"/>
      <c r="RWK7" s="33"/>
      <c r="RWL7" s="33"/>
      <c r="RWM7" s="33"/>
      <c r="RWN7" s="33"/>
      <c r="RWO7" s="33"/>
      <c r="RWP7" s="33"/>
      <c r="RWQ7" s="33"/>
      <c r="RWR7" s="33"/>
      <c r="RWS7" s="33"/>
      <c r="RWT7" s="33"/>
      <c r="RWU7" s="33"/>
      <c r="RWV7" s="33"/>
      <c r="RWW7" s="33"/>
      <c r="RWX7" s="33"/>
      <c r="RWY7" s="33"/>
      <c r="RWZ7" s="33"/>
      <c r="RXA7" s="33"/>
      <c r="RXB7" s="33"/>
      <c r="RXC7" s="33"/>
      <c r="RXD7" s="33"/>
      <c r="RXE7" s="33"/>
      <c r="RXF7" s="33"/>
      <c r="RXG7" s="33"/>
      <c r="RXH7" s="33"/>
      <c r="RXI7" s="33"/>
      <c r="RXJ7" s="33"/>
      <c r="RXK7" s="33"/>
      <c r="RXL7" s="33"/>
      <c r="RXM7" s="33"/>
      <c r="RXN7" s="33"/>
      <c r="RXO7" s="33"/>
      <c r="RXP7" s="33"/>
      <c r="RXQ7" s="33"/>
      <c r="RXR7" s="33"/>
      <c r="RXS7" s="33"/>
      <c r="RXT7" s="33"/>
      <c r="RXU7" s="33"/>
      <c r="RXV7" s="33"/>
      <c r="RXW7" s="33"/>
      <c r="RXX7" s="33"/>
      <c r="RXY7" s="33"/>
      <c r="RXZ7" s="33"/>
      <c r="RYA7" s="33"/>
      <c r="RYB7" s="33"/>
      <c r="RYC7" s="33"/>
      <c r="RYD7" s="33"/>
      <c r="RYE7" s="33"/>
      <c r="RYF7" s="33"/>
      <c r="RYG7" s="33"/>
      <c r="RYH7" s="33"/>
      <c r="RYI7" s="33"/>
      <c r="RYJ7" s="33"/>
      <c r="RYK7" s="33"/>
      <c r="RYL7" s="33"/>
      <c r="RYM7" s="33"/>
      <c r="RYN7" s="33"/>
      <c r="RYO7" s="33"/>
      <c r="RYP7" s="33"/>
      <c r="RYQ7" s="33"/>
      <c r="RYR7" s="33"/>
      <c r="RYS7" s="33"/>
      <c r="RYT7" s="33"/>
      <c r="RYU7" s="33"/>
      <c r="RYV7" s="33"/>
      <c r="RYW7" s="33"/>
      <c r="RYX7" s="33"/>
      <c r="RYY7" s="33"/>
      <c r="RYZ7" s="33"/>
      <c r="RZA7" s="33"/>
      <c r="RZB7" s="33"/>
      <c r="RZC7" s="33"/>
      <c r="RZD7" s="33"/>
      <c r="RZE7" s="33"/>
      <c r="RZF7" s="33"/>
      <c r="RZG7" s="33"/>
      <c r="RZH7" s="33"/>
      <c r="RZI7" s="33"/>
      <c r="RZJ7" s="33"/>
      <c r="RZK7" s="33"/>
      <c r="RZL7" s="33"/>
      <c r="RZM7" s="33"/>
      <c r="RZN7" s="33"/>
      <c r="RZO7" s="33"/>
      <c r="RZP7" s="33"/>
      <c r="RZQ7" s="33"/>
      <c r="RZR7" s="33"/>
      <c r="RZS7" s="33"/>
      <c r="RZT7" s="33"/>
      <c r="RZU7" s="33"/>
      <c r="RZV7" s="33"/>
      <c r="RZW7" s="33"/>
      <c r="RZX7" s="33"/>
      <c r="RZY7" s="33"/>
      <c r="RZZ7" s="33"/>
      <c r="SAA7" s="33"/>
      <c r="SAB7" s="33"/>
      <c r="SAC7" s="33"/>
      <c r="SAD7" s="33"/>
      <c r="SAE7" s="33"/>
      <c r="SAF7" s="33"/>
      <c r="SAG7" s="33"/>
      <c r="SAH7" s="33"/>
      <c r="SAI7" s="33"/>
      <c r="SAJ7" s="33"/>
      <c r="SAK7" s="33"/>
      <c r="SAL7" s="33"/>
      <c r="SAM7" s="33"/>
      <c r="SAN7" s="33"/>
      <c r="SAO7" s="33"/>
      <c r="SAP7" s="33"/>
      <c r="SAQ7" s="33"/>
      <c r="SAR7" s="33"/>
      <c r="SAS7" s="33"/>
      <c r="SAT7" s="33"/>
      <c r="SAU7" s="33"/>
      <c r="SAV7" s="33"/>
      <c r="SAW7" s="33"/>
      <c r="SAX7" s="33"/>
      <c r="SAY7" s="33"/>
      <c r="SAZ7" s="33"/>
      <c r="SBA7" s="33"/>
      <c r="SBB7" s="33"/>
      <c r="SBC7" s="33"/>
      <c r="SBD7" s="33"/>
      <c r="SBE7" s="33"/>
      <c r="SBF7" s="33"/>
      <c r="SBG7" s="33"/>
      <c r="SBH7" s="33"/>
      <c r="SBI7" s="33"/>
      <c r="SBJ7" s="33"/>
      <c r="SBK7" s="33"/>
      <c r="SBL7" s="33"/>
      <c r="SBM7" s="33"/>
      <c r="SBN7" s="33"/>
      <c r="SBO7" s="33"/>
      <c r="SBP7" s="33"/>
      <c r="SBQ7" s="33"/>
      <c r="SBR7" s="33"/>
      <c r="SBS7" s="33"/>
      <c r="SBT7" s="33"/>
      <c r="SBU7" s="33"/>
      <c r="SBV7" s="33"/>
      <c r="SBW7" s="33"/>
      <c r="SBX7" s="33"/>
      <c r="SBY7" s="33"/>
      <c r="SBZ7" s="33"/>
      <c r="SCA7" s="33"/>
      <c r="SCB7" s="33"/>
      <c r="SCC7" s="33"/>
      <c r="SCD7" s="33"/>
      <c r="SCE7" s="33"/>
      <c r="SCF7" s="33"/>
      <c r="SCG7" s="33"/>
      <c r="SCH7" s="33"/>
      <c r="SCI7" s="33"/>
      <c r="SCJ7" s="33"/>
      <c r="SCK7" s="33"/>
      <c r="SCL7" s="33"/>
      <c r="SCM7" s="33"/>
      <c r="SCN7" s="33"/>
      <c r="SCO7" s="33"/>
      <c r="SCP7" s="33"/>
      <c r="SCQ7" s="33"/>
      <c r="SCR7" s="33"/>
      <c r="SCS7" s="33"/>
      <c r="SCT7" s="33"/>
      <c r="SCU7" s="33"/>
      <c r="SCV7" s="33"/>
      <c r="SCW7" s="33"/>
      <c r="SCX7" s="33"/>
      <c r="SCY7" s="33"/>
      <c r="SCZ7" s="33"/>
      <c r="SDA7" s="33"/>
      <c r="SDB7" s="33"/>
      <c r="SDC7" s="33"/>
      <c r="SDD7" s="33"/>
      <c r="SDE7" s="33"/>
      <c r="SDF7" s="33"/>
      <c r="SDG7" s="33"/>
      <c r="SDH7" s="33"/>
      <c r="SDI7" s="33"/>
      <c r="SDJ7" s="33"/>
      <c r="SDK7" s="33"/>
      <c r="SDL7" s="33"/>
      <c r="SDM7" s="33"/>
      <c r="SDN7" s="33"/>
      <c r="SDO7" s="33"/>
      <c r="SDP7" s="33"/>
      <c r="SDQ7" s="33"/>
      <c r="SDR7" s="33"/>
      <c r="SDS7" s="33"/>
      <c r="SDT7" s="33"/>
      <c r="SDU7" s="33"/>
      <c r="SDV7" s="33"/>
      <c r="SDW7" s="33"/>
      <c r="SDX7" s="33"/>
      <c r="SDY7" s="33"/>
      <c r="SDZ7" s="33"/>
      <c r="SEA7" s="33"/>
      <c r="SEB7" s="33"/>
      <c r="SEC7" s="33"/>
      <c r="SED7" s="33"/>
      <c r="SEE7" s="33"/>
      <c r="SEF7" s="33"/>
      <c r="SEG7" s="33"/>
      <c r="SEH7" s="33"/>
      <c r="SEI7" s="33"/>
      <c r="SEJ7" s="33"/>
      <c r="SEK7" s="33"/>
      <c r="SEL7" s="33"/>
      <c r="SEM7" s="33"/>
      <c r="SEN7" s="33"/>
      <c r="SEO7" s="33"/>
      <c r="SEP7" s="33"/>
      <c r="SEQ7" s="33"/>
      <c r="SER7" s="33"/>
      <c r="SES7" s="33"/>
      <c r="SET7" s="33"/>
      <c r="SEU7" s="33"/>
      <c r="SEV7" s="33"/>
      <c r="SEW7" s="33"/>
      <c r="SEX7" s="33"/>
      <c r="SEY7" s="33"/>
      <c r="SEZ7" s="33"/>
      <c r="SFA7" s="33"/>
      <c r="SFB7" s="33"/>
      <c r="SFC7" s="33"/>
      <c r="SFD7" s="33"/>
      <c r="SFE7" s="33"/>
      <c r="SFF7" s="33"/>
      <c r="SFG7" s="33"/>
      <c r="SFH7" s="33"/>
      <c r="SFI7" s="33"/>
      <c r="SFJ7" s="33"/>
      <c r="SFK7" s="33"/>
      <c r="SFL7" s="33"/>
      <c r="SFM7" s="33"/>
      <c r="SFN7" s="33"/>
      <c r="SFO7" s="33"/>
      <c r="SFP7" s="33"/>
      <c r="SFQ7" s="33"/>
      <c r="SFR7" s="33"/>
      <c r="SFS7" s="33"/>
      <c r="SFT7" s="33"/>
      <c r="SFU7" s="33"/>
      <c r="SFV7" s="33"/>
      <c r="SFW7" s="33"/>
      <c r="SFX7" s="33"/>
      <c r="SFY7" s="33"/>
      <c r="SFZ7" s="33"/>
      <c r="SGA7" s="33"/>
      <c r="SGB7" s="33"/>
      <c r="SGC7" s="33"/>
      <c r="SGD7" s="33"/>
      <c r="SGE7" s="33"/>
      <c r="SGF7" s="33"/>
      <c r="SGG7" s="33"/>
      <c r="SGH7" s="33"/>
      <c r="SGI7" s="33"/>
      <c r="SGJ7" s="33"/>
      <c r="SGK7" s="33"/>
      <c r="SGL7" s="33"/>
      <c r="SGM7" s="33"/>
      <c r="SGN7" s="33"/>
      <c r="SGO7" s="33"/>
      <c r="SGP7" s="33"/>
      <c r="SGQ7" s="33"/>
      <c r="SGR7" s="33"/>
      <c r="SGS7" s="33"/>
      <c r="SGT7" s="33"/>
      <c r="SGU7" s="33"/>
      <c r="SGV7" s="33"/>
      <c r="SGW7" s="33"/>
      <c r="SGX7" s="33"/>
      <c r="SGY7" s="33"/>
      <c r="SGZ7" s="33"/>
      <c r="SHA7" s="33"/>
      <c r="SHB7" s="33"/>
      <c r="SHC7" s="33"/>
      <c r="SHD7" s="33"/>
      <c r="SHE7" s="33"/>
      <c r="SHF7" s="33"/>
      <c r="SHG7" s="33"/>
      <c r="SHH7" s="33"/>
      <c r="SHI7" s="33"/>
      <c r="SHJ7" s="33"/>
      <c r="SHK7" s="33"/>
      <c r="SHL7" s="33"/>
      <c r="SHM7" s="33"/>
      <c r="SHN7" s="33"/>
      <c r="SHO7" s="33"/>
      <c r="SHP7" s="33"/>
      <c r="SHQ7" s="33"/>
      <c r="SHR7" s="33"/>
      <c r="SHS7" s="33"/>
      <c r="SHT7" s="33"/>
      <c r="SHU7" s="33"/>
      <c r="SHV7" s="33"/>
      <c r="SHW7" s="33"/>
      <c r="SHX7" s="33"/>
      <c r="SHY7" s="33"/>
      <c r="SHZ7" s="33"/>
      <c r="SIA7" s="33"/>
      <c r="SIB7" s="33"/>
      <c r="SIC7" s="33"/>
      <c r="SID7" s="33"/>
      <c r="SIE7" s="33"/>
      <c r="SIF7" s="33"/>
      <c r="SIG7" s="33"/>
      <c r="SIH7" s="33"/>
      <c r="SII7" s="33"/>
      <c r="SIJ7" s="33"/>
      <c r="SIK7" s="33"/>
      <c r="SIL7" s="33"/>
      <c r="SIM7" s="33"/>
      <c r="SIN7" s="33"/>
      <c r="SIO7" s="33"/>
      <c r="SIP7" s="33"/>
      <c r="SIQ7" s="33"/>
      <c r="SIR7" s="33"/>
      <c r="SIS7" s="33"/>
      <c r="SIT7" s="33"/>
      <c r="SIU7" s="33"/>
      <c r="SIV7" s="33"/>
      <c r="SIW7" s="33"/>
      <c r="SIX7" s="33"/>
      <c r="SIY7" s="33"/>
      <c r="SIZ7" s="33"/>
      <c r="SJA7" s="33"/>
      <c r="SJB7" s="33"/>
      <c r="SJC7" s="33"/>
      <c r="SJD7" s="33"/>
      <c r="SJE7" s="33"/>
      <c r="SJF7" s="33"/>
      <c r="SJG7" s="33"/>
      <c r="SJH7" s="33"/>
      <c r="SJI7" s="33"/>
      <c r="SJJ7" s="33"/>
      <c r="SJK7" s="33"/>
      <c r="SJL7" s="33"/>
      <c r="SJM7" s="33"/>
      <c r="SJN7" s="33"/>
      <c r="SJO7" s="33"/>
      <c r="SJP7" s="33"/>
      <c r="SJQ7" s="33"/>
      <c r="SJR7" s="33"/>
      <c r="SJS7" s="33"/>
      <c r="SJT7" s="33"/>
      <c r="SJU7" s="33"/>
      <c r="SJV7" s="33"/>
      <c r="SJW7" s="33"/>
      <c r="SJX7" s="33"/>
      <c r="SJY7" s="33"/>
      <c r="SJZ7" s="33"/>
      <c r="SKA7" s="33"/>
      <c r="SKB7" s="33"/>
      <c r="SKC7" s="33"/>
      <c r="SKD7" s="33"/>
      <c r="SKE7" s="33"/>
      <c r="SKF7" s="33"/>
      <c r="SKG7" s="33"/>
      <c r="SKH7" s="33"/>
      <c r="SKI7" s="33"/>
      <c r="SKJ7" s="33"/>
      <c r="SKK7" s="33"/>
      <c r="SKL7" s="33"/>
      <c r="SKM7" s="33"/>
      <c r="SKN7" s="33"/>
      <c r="SKO7" s="33"/>
      <c r="SKP7" s="33"/>
      <c r="SKQ7" s="33"/>
      <c r="SKR7" s="33"/>
      <c r="SKS7" s="33"/>
      <c r="SKT7" s="33"/>
      <c r="SKU7" s="33"/>
      <c r="SKV7" s="33"/>
      <c r="SKW7" s="33"/>
      <c r="SKX7" s="33"/>
      <c r="SKY7" s="33"/>
      <c r="SKZ7" s="33"/>
      <c r="SLA7" s="33"/>
      <c r="SLB7" s="33"/>
      <c r="SLC7" s="33"/>
      <c r="SLD7" s="33"/>
      <c r="SLE7" s="33"/>
      <c r="SLF7" s="33"/>
      <c r="SLG7" s="33"/>
      <c r="SLH7" s="33"/>
      <c r="SLI7" s="33"/>
      <c r="SLJ7" s="33"/>
      <c r="SLK7" s="33"/>
      <c r="SLL7" s="33"/>
      <c r="SLM7" s="33"/>
      <c r="SLN7" s="33"/>
      <c r="SLO7" s="33"/>
      <c r="SLP7" s="33"/>
      <c r="SLQ7" s="33"/>
      <c r="SLR7" s="33"/>
      <c r="SLS7" s="33"/>
      <c r="SLT7" s="33"/>
      <c r="SLU7" s="33"/>
      <c r="SLV7" s="33"/>
      <c r="SLW7" s="33"/>
      <c r="SLX7" s="33"/>
      <c r="SLY7" s="33"/>
      <c r="SLZ7" s="33"/>
      <c r="SMA7" s="33"/>
      <c r="SMB7" s="33"/>
      <c r="SMC7" s="33"/>
      <c r="SMD7" s="33"/>
      <c r="SME7" s="33"/>
      <c r="SMF7" s="33"/>
      <c r="SMG7" s="33"/>
      <c r="SMH7" s="33"/>
      <c r="SMI7" s="33"/>
      <c r="SMJ7" s="33"/>
      <c r="SMK7" s="33"/>
      <c r="SML7" s="33"/>
      <c r="SMM7" s="33"/>
      <c r="SMN7" s="33"/>
      <c r="SMO7" s="33"/>
      <c r="SMP7" s="33"/>
      <c r="SMQ7" s="33"/>
      <c r="SMR7" s="33"/>
      <c r="SMS7" s="33"/>
      <c r="SMT7" s="33"/>
      <c r="SMU7" s="33"/>
      <c r="SMV7" s="33"/>
      <c r="SMW7" s="33"/>
      <c r="SMX7" s="33"/>
      <c r="SMY7" s="33"/>
      <c r="SMZ7" s="33"/>
      <c r="SNA7" s="33"/>
      <c r="SNB7" s="33"/>
      <c r="SNC7" s="33"/>
      <c r="SND7" s="33"/>
      <c r="SNE7" s="33"/>
      <c r="SNF7" s="33"/>
      <c r="SNG7" s="33"/>
      <c r="SNH7" s="33"/>
      <c r="SNI7" s="33"/>
      <c r="SNJ7" s="33"/>
      <c r="SNK7" s="33"/>
      <c r="SNL7" s="33"/>
      <c r="SNM7" s="33"/>
      <c r="SNN7" s="33"/>
      <c r="SNO7" s="33"/>
      <c r="SNP7" s="33"/>
      <c r="SNQ7" s="33"/>
      <c r="SNR7" s="33"/>
      <c r="SNS7" s="33"/>
      <c r="SNT7" s="33"/>
      <c r="SNU7" s="33"/>
      <c r="SNV7" s="33"/>
      <c r="SNW7" s="33"/>
      <c r="SNX7" s="33"/>
      <c r="SNY7" s="33"/>
      <c r="SNZ7" s="33"/>
      <c r="SOA7" s="33"/>
      <c r="SOB7" s="33"/>
      <c r="SOC7" s="33"/>
      <c r="SOD7" s="33"/>
      <c r="SOE7" s="33"/>
      <c r="SOF7" s="33"/>
      <c r="SOG7" s="33"/>
      <c r="SOH7" s="33"/>
      <c r="SOI7" s="33"/>
      <c r="SOJ7" s="33"/>
      <c r="SOK7" s="33"/>
      <c r="SOL7" s="33"/>
      <c r="SOM7" s="33"/>
      <c r="SON7" s="33"/>
      <c r="SOO7" s="33"/>
      <c r="SOP7" s="33"/>
      <c r="SOQ7" s="33"/>
      <c r="SOR7" s="33"/>
      <c r="SOS7" s="33"/>
      <c r="SOT7" s="33"/>
      <c r="SOU7" s="33"/>
      <c r="SOV7" s="33"/>
      <c r="SOW7" s="33"/>
      <c r="SOX7" s="33"/>
      <c r="SOY7" s="33"/>
      <c r="SOZ7" s="33"/>
      <c r="SPA7" s="33"/>
      <c r="SPB7" s="33"/>
      <c r="SPC7" s="33"/>
      <c r="SPD7" s="33"/>
      <c r="SPE7" s="33"/>
      <c r="SPF7" s="33"/>
      <c r="SPG7" s="33"/>
      <c r="SPH7" s="33"/>
      <c r="SPI7" s="33"/>
      <c r="SPJ7" s="33"/>
      <c r="SPK7" s="33"/>
      <c r="SPL7" s="33"/>
      <c r="SPM7" s="33"/>
      <c r="SPN7" s="33"/>
      <c r="SPO7" s="33"/>
      <c r="SPP7" s="33"/>
      <c r="SPQ7" s="33"/>
      <c r="SPR7" s="33"/>
      <c r="SPS7" s="33"/>
      <c r="SPT7" s="33"/>
      <c r="SPU7" s="33"/>
      <c r="SPV7" s="33"/>
      <c r="SPW7" s="33"/>
      <c r="SPX7" s="33"/>
      <c r="SPY7" s="33"/>
      <c r="SPZ7" s="33"/>
      <c r="SQA7" s="33"/>
      <c r="SQB7" s="33"/>
      <c r="SQC7" s="33"/>
      <c r="SQD7" s="33"/>
      <c r="SQE7" s="33"/>
      <c r="SQF7" s="33"/>
      <c r="SQG7" s="33"/>
      <c r="SQH7" s="33"/>
      <c r="SQI7" s="33"/>
      <c r="SQJ7" s="33"/>
      <c r="SQK7" s="33"/>
      <c r="SQL7" s="33"/>
      <c r="SQM7" s="33"/>
      <c r="SQN7" s="33"/>
      <c r="SQO7" s="33"/>
      <c r="SQP7" s="33"/>
      <c r="SQQ7" s="33"/>
      <c r="SQR7" s="33"/>
      <c r="SQS7" s="33"/>
      <c r="SQT7" s="33"/>
      <c r="SQU7" s="33"/>
      <c r="SQV7" s="33"/>
      <c r="SQW7" s="33"/>
      <c r="SQX7" s="33"/>
      <c r="SQY7" s="33"/>
      <c r="SQZ7" s="33"/>
      <c r="SRA7" s="33"/>
      <c r="SRB7" s="33"/>
      <c r="SRC7" s="33"/>
      <c r="SRD7" s="33"/>
      <c r="SRE7" s="33"/>
      <c r="SRF7" s="33"/>
      <c r="SRG7" s="33"/>
      <c r="SRH7" s="33"/>
      <c r="SRI7" s="33"/>
      <c r="SRJ7" s="33"/>
      <c r="SRK7" s="33"/>
      <c r="SRL7" s="33"/>
      <c r="SRM7" s="33"/>
      <c r="SRN7" s="33"/>
      <c r="SRO7" s="33"/>
      <c r="SRP7" s="33"/>
      <c r="SRQ7" s="33"/>
      <c r="SRR7" s="33"/>
      <c r="SRS7" s="33"/>
      <c r="SRT7" s="33"/>
      <c r="SRU7" s="33"/>
      <c r="SRV7" s="33"/>
      <c r="SRW7" s="33"/>
      <c r="SRX7" s="33"/>
      <c r="SRY7" s="33"/>
      <c r="SRZ7" s="33"/>
      <c r="SSA7" s="33"/>
      <c r="SSB7" s="33"/>
      <c r="SSC7" s="33"/>
      <c r="SSD7" s="33"/>
      <c r="SSE7" s="33"/>
      <c r="SSF7" s="33"/>
      <c r="SSG7" s="33"/>
      <c r="SSH7" s="33"/>
      <c r="SSI7" s="33"/>
      <c r="SSJ7" s="33"/>
      <c r="SSK7" s="33"/>
      <c r="SSL7" s="33"/>
      <c r="SSM7" s="33"/>
      <c r="SSN7" s="33"/>
      <c r="SSO7" s="33"/>
      <c r="SSP7" s="33"/>
      <c r="SSQ7" s="33"/>
      <c r="SSR7" s="33"/>
      <c r="SSS7" s="33"/>
      <c r="SST7" s="33"/>
      <c r="SSU7" s="33"/>
      <c r="SSV7" s="33"/>
      <c r="SSW7" s="33"/>
      <c r="SSX7" s="33"/>
      <c r="SSY7" s="33"/>
      <c r="SSZ7" s="33"/>
      <c r="STA7" s="33"/>
      <c r="STB7" s="33"/>
      <c r="STC7" s="33"/>
      <c r="STD7" s="33"/>
      <c r="STE7" s="33"/>
      <c r="STF7" s="33"/>
      <c r="STG7" s="33"/>
      <c r="STH7" s="33"/>
      <c r="STI7" s="33"/>
      <c r="STJ7" s="33"/>
      <c r="STK7" s="33"/>
      <c r="STL7" s="33"/>
      <c r="STM7" s="33"/>
      <c r="STN7" s="33"/>
      <c r="STO7" s="33"/>
      <c r="STP7" s="33"/>
      <c r="STQ7" s="33"/>
      <c r="STR7" s="33"/>
      <c r="STS7" s="33"/>
      <c r="STT7" s="33"/>
      <c r="STU7" s="33"/>
      <c r="STV7" s="33"/>
      <c r="STW7" s="33"/>
      <c r="STX7" s="33"/>
      <c r="STY7" s="33"/>
      <c r="STZ7" s="33"/>
      <c r="SUA7" s="33"/>
      <c r="SUB7" s="33"/>
      <c r="SUC7" s="33"/>
      <c r="SUD7" s="33"/>
      <c r="SUE7" s="33"/>
      <c r="SUF7" s="33"/>
      <c r="SUG7" s="33"/>
      <c r="SUH7" s="33"/>
      <c r="SUI7" s="33"/>
      <c r="SUJ7" s="33"/>
      <c r="SUK7" s="33"/>
      <c r="SUL7" s="33"/>
      <c r="SUM7" s="33"/>
      <c r="SUN7" s="33"/>
      <c r="SUO7" s="33"/>
      <c r="SUP7" s="33"/>
      <c r="SUQ7" s="33"/>
      <c r="SUR7" s="33"/>
      <c r="SUS7" s="33"/>
      <c r="SUT7" s="33"/>
      <c r="SUU7" s="33"/>
      <c r="SUV7" s="33"/>
      <c r="SUW7" s="33"/>
      <c r="SUX7" s="33"/>
      <c r="SUY7" s="33"/>
      <c r="SUZ7" s="33"/>
      <c r="SVA7" s="33"/>
      <c r="SVB7" s="33"/>
      <c r="SVC7" s="33"/>
      <c r="SVD7" s="33"/>
      <c r="SVE7" s="33"/>
      <c r="SVF7" s="33"/>
      <c r="SVG7" s="33"/>
      <c r="SVH7" s="33"/>
      <c r="SVI7" s="33"/>
      <c r="SVJ7" s="33"/>
      <c r="SVK7" s="33"/>
      <c r="SVL7" s="33"/>
      <c r="SVM7" s="33"/>
      <c r="SVN7" s="33"/>
      <c r="SVO7" s="33"/>
      <c r="SVP7" s="33"/>
      <c r="SVQ7" s="33"/>
      <c r="SVR7" s="33"/>
      <c r="SVS7" s="33"/>
      <c r="SVT7" s="33"/>
      <c r="SVU7" s="33"/>
      <c r="SVV7" s="33"/>
      <c r="SVW7" s="33"/>
      <c r="SVX7" s="33"/>
      <c r="SVY7" s="33"/>
      <c r="SVZ7" s="33"/>
      <c r="SWA7" s="33"/>
      <c r="SWB7" s="33"/>
      <c r="SWC7" s="33"/>
      <c r="SWD7" s="33"/>
      <c r="SWE7" s="33"/>
      <c r="SWF7" s="33"/>
      <c r="SWG7" s="33"/>
      <c r="SWH7" s="33"/>
      <c r="SWI7" s="33"/>
      <c r="SWJ7" s="33"/>
      <c r="SWK7" s="33"/>
      <c r="SWL7" s="33"/>
      <c r="SWM7" s="33"/>
      <c r="SWN7" s="33"/>
      <c r="SWO7" s="33"/>
      <c r="SWP7" s="33"/>
      <c r="SWQ7" s="33"/>
      <c r="SWR7" s="33"/>
      <c r="SWS7" s="33"/>
      <c r="SWT7" s="33"/>
      <c r="SWU7" s="33"/>
      <c r="SWV7" s="33"/>
      <c r="SWW7" s="33"/>
      <c r="SWX7" s="33"/>
      <c r="SWY7" s="33"/>
      <c r="SWZ7" s="33"/>
      <c r="SXA7" s="33"/>
      <c r="SXB7" s="33"/>
      <c r="SXC7" s="33"/>
      <c r="SXD7" s="33"/>
      <c r="SXE7" s="33"/>
      <c r="SXF7" s="33"/>
      <c r="SXG7" s="33"/>
      <c r="SXH7" s="33"/>
      <c r="SXI7" s="33"/>
      <c r="SXJ7" s="33"/>
      <c r="SXK7" s="33"/>
      <c r="SXL7" s="33"/>
      <c r="SXM7" s="33"/>
      <c r="SXN7" s="33"/>
      <c r="SXO7" s="33"/>
      <c r="SXP7" s="33"/>
      <c r="SXQ7" s="33"/>
      <c r="SXR7" s="33"/>
      <c r="SXS7" s="33"/>
      <c r="SXT7" s="33"/>
      <c r="SXU7" s="33"/>
      <c r="SXV7" s="33"/>
      <c r="SXW7" s="33"/>
      <c r="SXX7" s="33"/>
      <c r="SXY7" s="33"/>
      <c r="SXZ7" s="33"/>
      <c r="SYA7" s="33"/>
      <c r="SYB7" s="33"/>
      <c r="SYC7" s="33"/>
      <c r="SYD7" s="33"/>
      <c r="SYE7" s="33"/>
      <c r="SYF7" s="33"/>
      <c r="SYG7" s="33"/>
      <c r="SYH7" s="33"/>
      <c r="SYI7" s="33"/>
      <c r="SYJ7" s="33"/>
      <c r="SYK7" s="33"/>
      <c r="SYL7" s="33"/>
      <c r="SYM7" s="33"/>
      <c r="SYN7" s="33"/>
      <c r="SYO7" s="33"/>
      <c r="SYP7" s="33"/>
      <c r="SYQ7" s="33"/>
      <c r="SYR7" s="33"/>
      <c r="SYS7" s="33"/>
      <c r="SYT7" s="33"/>
      <c r="SYU7" s="33"/>
      <c r="SYV7" s="33"/>
      <c r="SYW7" s="33"/>
      <c r="SYX7" s="33"/>
      <c r="SYY7" s="33"/>
      <c r="SYZ7" s="33"/>
      <c r="SZA7" s="33"/>
      <c r="SZB7" s="33"/>
      <c r="SZC7" s="33"/>
      <c r="SZD7" s="33"/>
      <c r="SZE7" s="33"/>
      <c r="SZF7" s="33"/>
      <c r="SZG7" s="33"/>
      <c r="SZH7" s="33"/>
      <c r="SZI7" s="33"/>
      <c r="SZJ7" s="33"/>
      <c r="SZK7" s="33"/>
      <c r="SZL7" s="33"/>
      <c r="SZM7" s="33"/>
      <c r="SZN7" s="33"/>
      <c r="SZO7" s="33"/>
      <c r="SZP7" s="33"/>
      <c r="SZQ7" s="33"/>
      <c r="SZR7" s="33"/>
      <c r="SZS7" s="33"/>
      <c r="SZT7" s="33"/>
      <c r="SZU7" s="33"/>
      <c r="SZV7" s="33"/>
      <c r="SZW7" s="33"/>
      <c r="SZX7" s="33"/>
      <c r="SZY7" s="33"/>
      <c r="SZZ7" s="33"/>
      <c r="TAA7" s="33"/>
      <c r="TAB7" s="33"/>
      <c r="TAC7" s="33"/>
      <c r="TAD7" s="33"/>
      <c r="TAE7" s="33"/>
      <c r="TAF7" s="33"/>
      <c r="TAG7" s="33"/>
      <c r="TAH7" s="33"/>
      <c r="TAI7" s="33"/>
      <c r="TAJ7" s="33"/>
      <c r="TAK7" s="33"/>
      <c r="TAL7" s="33"/>
      <c r="TAM7" s="33"/>
      <c r="TAN7" s="33"/>
      <c r="TAO7" s="33"/>
      <c r="TAP7" s="33"/>
      <c r="TAQ7" s="33"/>
      <c r="TAR7" s="33"/>
      <c r="TAS7" s="33"/>
      <c r="TAT7" s="33"/>
      <c r="TAU7" s="33"/>
      <c r="TAV7" s="33"/>
      <c r="TAW7" s="33"/>
      <c r="TAX7" s="33"/>
      <c r="TAY7" s="33"/>
      <c r="TAZ7" s="33"/>
      <c r="TBA7" s="33"/>
      <c r="TBB7" s="33"/>
      <c r="TBC7" s="33"/>
      <c r="TBD7" s="33"/>
      <c r="TBE7" s="33"/>
      <c r="TBF7" s="33"/>
      <c r="TBG7" s="33"/>
      <c r="TBH7" s="33"/>
      <c r="TBI7" s="33"/>
      <c r="TBJ7" s="33"/>
      <c r="TBK7" s="33"/>
      <c r="TBL7" s="33"/>
      <c r="TBM7" s="33"/>
      <c r="TBN7" s="33"/>
      <c r="TBO7" s="33"/>
      <c r="TBP7" s="33"/>
      <c r="TBQ7" s="33"/>
      <c r="TBR7" s="33"/>
      <c r="TBS7" s="33"/>
      <c r="TBT7" s="33"/>
      <c r="TBU7" s="33"/>
      <c r="TBV7" s="33"/>
      <c r="TBW7" s="33"/>
      <c r="TBX7" s="33"/>
      <c r="TBY7" s="33"/>
      <c r="TBZ7" s="33"/>
      <c r="TCA7" s="33"/>
      <c r="TCB7" s="33"/>
      <c r="TCC7" s="33"/>
      <c r="TCD7" s="33"/>
      <c r="TCE7" s="33"/>
      <c r="TCF7" s="33"/>
      <c r="TCG7" s="33"/>
      <c r="TCH7" s="33"/>
      <c r="TCI7" s="33"/>
      <c r="TCJ7" s="33"/>
      <c r="TCK7" s="33"/>
      <c r="TCL7" s="33"/>
      <c r="TCM7" s="33"/>
      <c r="TCN7" s="33"/>
      <c r="TCO7" s="33"/>
      <c r="TCP7" s="33"/>
      <c r="TCQ7" s="33"/>
      <c r="TCR7" s="33"/>
      <c r="TCS7" s="33"/>
      <c r="TCT7" s="33"/>
      <c r="TCU7" s="33"/>
      <c r="TCV7" s="33"/>
      <c r="TCW7" s="33"/>
      <c r="TCX7" s="33"/>
      <c r="TCY7" s="33"/>
      <c r="TCZ7" s="33"/>
      <c r="TDA7" s="33"/>
      <c r="TDB7" s="33"/>
      <c r="TDC7" s="33"/>
      <c r="TDD7" s="33"/>
      <c r="TDE7" s="33"/>
      <c r="TDF7" s="33"/>
      <c r="TDG7" s="33"/>
      <c r="TDH7" s="33"/>
      <c r="TDI7" s="33"/>
      <c r="TDJ7" s="33"/>
      <c r="TDK7" s="33"/>
      <c r="TDL7" s="33"/>
      <c r="TDM7" s="33"/>
      <c r="TDN7" s="33"/>
      <c r="TDO7" s="33"/>
      <c r="TDP7" s="33"/>
      <c r="TDQ7" s="33"/>
      <c r="TDR7" s="33"/>
      <c r="TDS7" s="33"/>
      <c r="TDT7" s="33"/>
      <c r="TDU7" s="33"/>
      <c r="TDV7" s="33"/>
      <c r="TDW7" s="33"/>
      <c r="TDX7" s="33"/>
      <c r="TDY7" s="33"/>
      <c r="TDZ7" s="33"/>
      <c r="TEA7" s="33"/>
      <c r="TEB7" s="33"/>
      <c r="TEC7" s="33"/>
      <c r="TED7" s="33"/>
      <c r="TEE7" s="33"/>
      <c r="TEF7" s="33"/>
      <c r="TEG7" s="33"/>
      <c r="TEH7" s="33"/>
      <c r="TEI7" s="33"/>
      <c r="TEJ7" s="33"/>
      <c r="TEK7" s="33"/>
      <c r="TEL7" s="33"/>
      <c r="TEM7" s="33"/>
      <c r="TEN7" s="33"/>
      <c r="TEO7" s="33"/>
      <c r="TEP7" s="33"/>
      <c r="TEQ7" s="33"/>
      <c r="TER7" s="33"/>
      <c r="TES7" s="33"/>
      <c r="TET7" s="33"/>
      <c r="TEU7" s="33"/>
      <c r="TEV7" s="33"/>
      <c r="TEW7" s="33"/>
      <c r="TEX7" s="33"/>
      <c r="TEY7" s="33"/>
      <c r="TEZ7" s="33"/>
      <c r="TFA7" s="33"/>
      <c r="TFB7" s="33"/>
      <c r="TFC7" s="33"/>
      <c r="TFD7" s="33"/>
      <c r="TFE7" s="33"/>
      <c r="TFF7" s="33"/>
      <c r="TFG7" s="33"/>
      <c r="TFH7" s="33"/>
      <c r="TFI7" s="33"/>
      <c r="TFJ7" s="33"/>
      <c r="TFK7" s="33"/>
      <c r="TFL7" s="33"/>
      <c r="TFM7" s="33"/>
      <c r="TFN7" s="33"/>
      <c r="TFO7" s="33"/>
      <c r="TFP7" s="33"/>
      <c r="TFQ7" s="33"/>
      <c r="TFR7" s="33"/>
      <c r="TFS7" s="33"/>
      <c r="TFT7" s="33"/>
      <c r="TFU7" s="33"/>
      <c r="TFV7" s="33"/>
      <c r="TFW7" s="33"/>
      <c r="TFX7" s="33"/>
      <c r="TFY7" s="33"/>
      <c r="TFZ7" s="33"/>
      <c r="TGA7" s="33"/>
      <c r="TGB7" s="33"/>
      <c r="TGC7" s="33"/>
      <c r="TGD7" s="33"/>
      <c r="TGE7" s="33"/>
      <c r="TGF7" s="33"/>
      <c r="TGG7" s="33"/>
      <c r="TGH7" s="33"/>
      <c r="TGI7" s="33"/>
      <c r="TGJ7" s="33"/>
      <c r="TGK7" s="33"/>
      <c r="TGL7" s="33"/>
      <c r="TGM7" s="33"/>
      <c r="TGN7" s="33"/>
      <c r="TGO7" s="33"/>
      <c r="TGP7" s="33"/>
      <c r="TGQ7" s="33"/>
      <c r="TGR7" s="33"/>
      <c r="TGS7" s="33"/>
      <c r="TGT7" s="33"/>
      <c r="TGU7" s="33"/>
      <c r="TGV7" s="33"/>
      <c r="TGW7" s="33"/>
      <c r="TGX7" s="33"/>
      <c r="TGY7" s="33"/>
      <c r="TGZ7" s="33"/>
      <c r="THA7" s="33"/>
      <c r="THB7" s="33"/>
      <c r="THC7" s="33"/>
      <c r="THD7" s="33"/>
      <c r="THE7" s="33"/>
      <c r="THF7" s="33"/>
      <c r="THG7" s="33"/>
      <c r="THH7" s="33"/>
      <c r="THI7" s="33"/>
      <c r="THJ7" s="33"/>
      <c r="THK7" s="33"/>
      <c r="THL7" s="33"/>
      <c r="THM7" s="33"/>
      <c r="THN7" s="33"/>
      <c r="THO7" s="33"/>
      <c r="THP7" s="33"/>
      <c r="THQ7" s="33"/>
      <c r="THR7" s="33"/>
      <c r="THS7" s="33"/>
      <c r="THT7" s="33"/>
      <c r="THU7" s="33"/>
      <c r="THV7" s="33"/>
      <c r="THW7" s="33"/>
      <c r="THX7" s="33"/>
      <c r="THY7" s="33"/>
      <c r="THZ7" s="33"/>
      <c r="TIA7" s="33"/>
      <c r="TIB7" s="33"/>
      <c r="TIC7" s="33"/>
      <c r="TID7" s="33"/>
      <c r="TIE7" s="33"/>
      <c r="TIF7" s="33"/>
      <c r="TIG7" s="33"/>
      <c r="TIH7" s="33"/>
      <c r="TII7" s="33"/>
      <c r="TIJ7" s="33"/>
      <c r="TIK7" s="33"/>
      <c r="TIL7" s="33"/>
      <c r="TIM7" s="33"/>
      <c r="TIN7" s="33"/>
      <c r="TIO7" s="33"/>
      <c r="TIP7" s="33"/>
      <c r="TIQ7" s="33"/>
      <c r="TIR7" s="33"/>
      <c r="TIS7" s="33"/>
      <c r="TIT7" s="33"/>
      <c r="TIU7" s="33"/>
      <c r="TIV7" s="33"/>
      <c r="TIW7" s="33"/>
      <c r="TIX7" s="33"/>
      <c r="TIY7" s="33"/>
      <c r="TIZ7" s="33"/>
      <c r="TJA7" s="33"/>
      <c r="TJB7" s="33"/>
      <c r="TJC7" s="33"/>
      <c r="TJD7" s="33"/>
      <c r="TJE7" s="33"/>
      <c r="TJF7" s="33"/>
      <c r="TJG7" s="33"/>
      <c r="TJH7" s="33"/>
      <c r="TJI7" s="33"/>
      <c r="TJJ7" s="33"/>
      <c r="TJK7" s="33"/>
      <c r="TJL7" s="33"/>
      <c r="TJM7" s="33"/>
      <c r="TJN7" s="33"/>
      <c r="TJO7" s="33"/>
      <c r="TJP7" s="33"/>
      <c r="TJQ7" s="33"/>
      <c r="TJR7" s="33"/>
      <c r="TJS7" s="33"/>
      <c r="TJT7" s="33"/>
      <c r="TJU7" s="33"/>
      <c r="TJV7" s="33"/>
      <c r="TJW7" s="33"/>
      <c r="TJX7" s="33"/>
      <c r="TJY7" s="33"/>
      <c r="TJZ7" s="33"/>
      <c r="TKA7" s="33"/>
      <c r="TKB7" s="33"/>
      <c r="TKC7" s="33"/>
      <c r="TKD7" s="33"/>
      <c r="TKE7" s="33"/>
      <c r="TKF7" s="33"/>
      <c r="TKG7" s="33"/>
      <c r="TKH7" s="33"/>
      <c r="TKI7" s="33"/>
      <c r="TKJ7" s="33"/>
      <c r="TKK7" s="33"/>
      <c r="TKL7" s="33"/>
      <c r="TKM7" s="33"/>
      <c r="TKN7" s="33"/>
      <c r="TKO7" s="33"/>
      <c r="TKP7" s="33"/>
      <c r="TKQ7" s="33"/>
      <c r="TKR7" s="33"/>
      <c r="TKS7" s="33"/>
      <c r="TKT7" s="33"/>
      <c r="TKU7" s="33"/>
      <c r="TKV7" s="33"/>
      <c r="TKW7" s="33"/>
      <c r="TKX7" s="33"/>
      <c r="TKY7" s="33"/>
      <c r="TKZ7" s="33"/>
      <c r="TLA7" s="33"/>
      <c r="TLB7" s="33"/>
      <c r="TLC7" s="33"/>
      <c r="TLD7" s="33"/>
      <c r="TLE7" s="33"/>
      <c r="TLF7" s="33"/>
      <c r="TLG7" s="33"/>
      <c r="TLH7" s="33"/>
      <c r="TLI7" s="33"/>
      <c r="TLJ7" s="33"/>
      <c r="TLK7" s="33"/>
      <c r="TLL7" s="33"/>
      <c r="TLM7" s="33"/>
      <c r="TLN7" s="33"/>
      <c r="TLO7" s="33"/>
      <c r="TLP7" s="33"/>
      <c r="TLQ7" s="33"/>
      <c r="TLR7" s="33"/>
      <c r="TLS7" s="33"/>
      <c r="TLT7" s="33"/>
      <c r="TLU7" s="33"/>
      <c r="TLV7" s="33"/>
      <c r="TLW7" s="33"/>
      <c r="TLX7" s="33"/>
      <c r="TLY7" s="33"/>
      <c r="TLZ7" s="33"/>
      <c r="TMA7" s="33"/>
      <c r="TMB7" s="33"/>
      <c r="TMC7" s="33"/>
      <c r="TMD7" s="33"/>
      <c r="TME7" s="33"/>
      <c r="TMF7" s="33"/>
      <c r="TMG7" s="33"/>
      <c r="TMH7" s="33"/>
      <c r="TMI7" s="33"/>
      <c r="TMJ7" s="33"/>
      <c r="TMK7" s="33"/>
      <c r="TML7" s="33"/>
      <c r="TMM7" s="33"/>
      <c r="TMN7" s="33"/>
      <c r="TMO7" s="33"/>
      <c r="TMP7" s="33"/>
      <c r="TMQ7" s="33"/>
      <c r="TMR7" s="33"/>
      <c r="TMS7" s="33"/>
      <c r="TMT7" s="33"/>
      <c r="TMU7" s="33"/>
      <c r="TMV7" s="33"/>
      <c r="TMW7" s="33"/>
      <c r="TMX7" s="33"/>
      <c r="TMY7" s="33"/>
      <c r="TMZ7" s="33"/>
      <c r="TNA7" s="33"/>
      <c r="TNB7" s="33"/>
      <c r="TNC7" s="33"/>
      <c r="TND7" s="33"/>
      <c r="TNE7" s="33"/>
      <c r="TNF7" s="33"/>
      <c r="TNG7" s="33"/>
      <c r="TNH7" s="33"/>
      <c r="TNI7" s="33"/>
      <c r="TNJ7" s="33"/>
      <c r="TNK7" s="33"/>
      <c r="TNL7" s="33"/>
      <c r="TNM7" s="33"/>
      <c r="TNN7" s="33"/>
      <c r="TNO7" s="33"/>
      <c r="TNP7" s="33"/>
      <c r="TNQ7" s="33"/>
      <c r="TNR7" s="33"/>
      <c r="TNS7" s="33"/>
      <c r="TNT7" s="33"/>
      <c r="TNU7" s="33"/>
      <c r="TNV7" s="33"/>
      <c r="TNW7" s="33"/>
      <c r="TNX7" s="33"/>
      <c r="TNY7" s="33"/>
      <c r="TNZ7" s="33"/>
      <c r="TOA7" s="33"/>
      <c r="TOB7" s="33"/>
      <c r="TOC7" s="33"/>
      <c r="TOD7" s="33"/>
      <c r="TOE7" s="33"/>
      <c r="TOF7" s="33"/>
      <c r="TOG7" s="33"/>
      <c r="TOH7" s="33"/>
      <c r="TOI7" s="33"/>
      <c r="TOJ7" s="33"/>
      <c r="TOK7" s="33"/>
      <c r="TOL7" s="33"/>
      <c r="TOM7" s="33"/>
      <c r="TON7" s="33"/>
      <c r="TOO7" s="33"/>
      <c r="TOP7" s="33"/>
      <c r="TOQ7" s="33"/>
      <c r="TOR7" s="33"/>
      <c r="TOS7" s="33"/>
      <c r="TOT7" s="33"/>
      <c r="TOU7" s="33"/>
      <c r="TOV7" s="33"/>
      <c r="TOW7" s="33"/>
      <c r="TOX7" s="33"/>
      <c r="TOY7" s="33"/>
      <c r="TOZ7" s="33"/>
      <c r="TPA7" s="33"/>
      <c r="TPB7" s="33"/>
      <c r="TPC7" s="33"/>
      <c r="TPD7" s="33"/>
      <c r="TPE7" s="33"/>
      <c r="TPF7" s="33"/>
      <c r="TPG7" s="33"/>
      <c r="TPH7" s="33"/>
      <c r="TPI7" s="33"/>
      <c r="TPJ7" s="33"/>
      <c r="TPK7" s="33"/>
      <c r="TPL7" s="33"/>
      <c r="TPM7" s="33"/>
      <c r="TPN7" s="33"/>
      <c r="TPO7" s="33"/>
      <c r="TPP7" s="33"/>
      <c r="TPQ7" s="33"/>
      <c r="TPR7" s="33"/>
      <c r="TPS7" s="33"/>
      <c r="TPT7" s="33"/>
      <c r="TPU7" s="33"/>
      <c r="TPV7" s="33"/>
      <c r="TPW7" s="33"/>
      <c r="TPX7" s="33"/>
      <c r="TPY7" s="33"/>
      <c r="TPZ7" s="33"/>
      <c r="TQA7" s="33"/>
      <c r="TQB7" s="33"/>
      <c r="TQC7" s="33"/>
      <c r="TQD7" s="33"/>
      <c r="TQE7" s="33"/>
      <c r="TQF7" s="33"/>
      <c r="TQG7" s="33"/>
      <c r="TQH7" s="33"/>
      <c r="TQI7" s="33"/>
      <c r="TQJ7" s="33"/>
      <c r="TQK7" s="33"/>
      <c r="TQL7" s="33"/>
      <c r="TQM7" s="33"/>
      <c r="TQN7" s="33"/>
      <c r="TQO7" s="33"/>
      <c r="TQP7" s="33"/>
      <c r="TQQ7" s="33"/>
      <c r="TQR7" s="33"/>
      <c r="TQS7" s="33"/>
      <c r="TQT7" s="33"/>
      <c r="TQU7" s="33"/>
      <c r="TQV7" s="33"/>
      <c r="TQW7" s="33"/>
      <c r="TQX7" s="33"/>
      <c r="TQY7" s="33"/>
      <c r="TQZ7" s="33"/>
      <c r="TRA7" s="33"/>
      <c r="TRB7" s="33"/>
      <c r="TRC7" s="33"/>
      <c r="TRD7" s="33"/>
      <c r="TRE7" s="33"/>
      <c r="TRF7" s="33"/>
      <c r="TRG7" s="33"/>
      <c r="TRH7" s="33"/>
      <c r="TRI7" s="33"/>
      <c r="TRJ7" s="33"/>
      <c r="TRK7" s="33"/>
      <c r="TRL7" s="33"/>
      <c r="TRM7" s="33"/>
      <c r="TRN7" s="33"/>
      <c r="TRO7" s="33"/>
      <c r="TRP7" s="33"/>
      <c r="TRQ7" s="33"/>
      <c r="TRR7" s="33"/>
      <c r="TRS7" s="33"/>
      <c r="TRT7" s="33"/>
      <c r="TRU7" s="33"/>
      <c r="TRV7" s="33"/>
      <c r="TRW7" s="33"/>
      <c r="TRX7" s="33"/>
      <c r="TRY7" s="33"/>
      <c r="TRZ7" s="33"/>
      <c r="TSA7" s="33"/>
      <c r="TSB7" s="33"/>
      <c r="TSC7" s="33"/>
      <c r="TSD7" s="33"/>
      <c r="TSE7" s="33"/>
      <c r="TSF7" s="33"/>
      <c r="TSG7" s="33"/>
      <c r="TSH7" s="33"/>
      <c r="TSI7" s="33"/>
      <c r="TSJ7" s="33"/>
      <c r="TSK7" s="33"/>
      <c r="TSL7" s="33"/>
      <c r="TSM7" s="33"/>
      <c r="TSN7" s="33"/>
      <c r="TSO7" s="33"/>
      <c r="TSP7" s="33"/>
      <c r="TSQ7" s="33"/>
      <c r="TSR7" s="33"/>
      <c r="TSS7" s="33"/>
      <c r="TST7" s="33"/>
      <c r="TSU7" s="33"/>
      <c r="TSV7" s="33"/>
      <c r="TSW7" s="33"/>
      <c r="TSX7" s="33"/>
      <c r="TSY7" s="33"/>
      <c r="TSZ7" s="33"/>
      <c r="TTA7" s="33"/>
      <c r="TTB7" s="33"/>
      <c r="TTC7" s="33"/>
      <c r="TTD7" s="33"/>
      <c r="TTE7" s="33"/>
      <c r="TTF7" s="33"/>
      <c r="TTG7" s="33"/>
      <c r="TTH7" s="33"/>
      <c r="TTI7" s="33"/>
      <c r="TTJ7" s="33"/>
      <c r="TTK7" s="33"/>
      <c r="TTL7" s="33"/>
      <c r="TTM7" s="33"/>
      <c r="TTN7" s="33"/>
      <c r="TTO7" s="33"/>
      <c r="TTP7" s="33"/>
      <c r="TTQ7" s="33"/>
      <c r="TTR7" s="33"/>
      <c r="TTS7" s="33"/>
      <c r="TTT7" s="33"/>
      <c r="TTU7" s="33"/>
      <c r="TTV7" s="33"/>
      <c r="TTW7" s="33"/>
      <c r="TTX7" s="33"/>
      <c r="TTY7" s="33"/>
      <c r="TTZ7" s="33"/>
      <c r="TUA7" s="33"/>
      <c r="TUB7" s="33"/>
      <c r="TUC7" s="33"/>
      <c r="TUD7" s="33"/>
      <c r="TUE7" s="33"/>
      <c r="TUF7" s="33"/>
      <c r="TUG7" s="33"/>
      <c r="TUH7" s="33"/>
      <c r="TUI7" s="33"/>
      <c r="TUJ7" s="33"/>
      <c r="TUK7" s="33"/>
      <c r="TUL7" s="33"/>
      <c r="TUM7" s="33"/>
      <c r="TUN7" s="33"/>
      <c r="TUO7" s="33"/>
      <c r="TUP7" s="33"/>
      <c r="TUQ7" s="33"/>
      <c r="TUR7" s="33"/>
      <c r="TUS7" s="33"/>
      <c r="TUT7" s="33"/>
      <c r="TUU7" s="33"/>
      <c r="TUV7" s="33"/>
      <c r="TUW7" s="33"/>
      <c r="TUX7" s="33"/>
      <c r="TUY7" s="33"/>
      <c r="TUZ7" s="33"/>
      <c r="TVA7" s="33"/>
      <c r="TVB7" s="33"/>
      <c r="TVC7" s="33"/>
      <c r="TVD7" s="33"/>
      <c r="TVE7" s="33"/>
      <c r="TVF7" s="33"/>
      <c r="TVG7" s="33"/>
      <c r="TVH7" s="33"/>
      <c r="TVI7" s="33"/>
      <c r="TVJ7" s="33"/>
      <c r="TVK7" s="33"/>
      <c r="TVL7" s="33"/>
      <c r="TVM7" s="33"/>
      <c r="TVN7" s="33"/>
      <c r="TVO7" s="33"/>
      <c r="TVP7" s="33"/>
      <c r="TVQ7" s="33"/>
      <c r="TVR7" s="33"/>
      <c r="TVS7" s="33"/>
      <c r="TVT7" s="33"/>
      <c r="TVU7" s="33"/>
      <c r="TVV7" s="33"/>
      <c r="TVW7" s="33"/>
      <c r="TVX7" s="33"/>
      <c r="TVY7" s="33"/>
      <c r="TVZ7" s="33"/>
      <c r="TWA7" s="33"/>
      <c r="TWB7" s="33"/>
      <c r="TWC7" s="33"/>
      <c r="TWD7" s="33"/>
      <c r="TWE7" s="33"/>
      <c r="TWF7" s="33"/>
      <c r="TWG7" s="33"/>
      <c r="TWH7" s="33"/>
      <c r="TWI7" s="33"/>
      <c r="TWJ7" s="33"/>
      <c r="TWK7" s="33"/>
      <c r="TWL7" s="33"/>
      <c r="TWM7" s="33"/>
      <c r="TWN7" s="33"/>
      <c r="TWO7" s="33"/>
      <c r="TWP7" s="33"/>
      <c r="TWQ7" s="33"/>
      <c r="TWR7" s="33"/>
      <c r="TWS7" s="33"/>
      <c r="TWT7" s="33"/>
      <c r="TWU7" s="33"/>
      <c r="TWV7" s="33"/>
      <c r="TWW7" s="33"/>
      <c r="TWX7" s="33"/>
      <c r="TWY7" s="33"/>
      <c r="TWZ7" s="33"/>
      <c r="TXA7" s="33"/>
      <c r="TXB7" s="33"/>
      <c r="TXC7" s="33"/>
      <c r="TXD7" s="33"/>
      <c r="TXE7" s="33"/>
      <c r="TXF7" s="33"/>
      <c r="TXG7" s="33"/>
      <c r="TXH7" s="33"/>
      <c r="TXI7" s="33"/>
      <c r="TXJ7" s="33"/>
      <c r="TXK7" s="33"/>
      <c r="TXL7" s="33"/>
      <c r="TXM7" s="33"/>
      <c r="TXN7" s="33"/>
      <c r="TXO7" s="33"/>
      <c r="TXP7" s="33"/>
      <c r="TXQ7" s="33"/>
      <c r="TXR7" s="33"/>
      <c r="TXS7" s="33"/>
      <c r="TXT7" s="33"/>
      <c r="TXU7" s="33"/>
      <c r="TXV7" s="33"/>
      <c r="TXW7" s="33"/>
      <c r="TXX7" s="33"/>
      <c r="TXY7" s="33"/>
      <c r="TXZ7" s="33"/>
      <c r="TYA7" s="33"/>
      <c r="TYB7" s="33"/>
      <c r="TYC7" s="33"/>
      <c r="TYD7" s="33"/>
      <c r="TYE7" s="33"/>
      <c r="TYF7" s="33"/>
      <c r="TYG7" s="33"/>
      <c r="TYH7" s="33"/>
      <c r="TYI7" s="33"/>
      <c r="TYJ7" s="33"/>
      <c r="TYK7" s="33"/>
      <c r="TYL7" s="33"/>
      <c r="TYM7" s="33"/>
      <c r="TYN7" s="33"/>
      <c r="TYO7" s="33"/>
      <c r="TYP7" s="33"/>
      <c r="TYQ7" s="33"/>
      <c r="TYR7" s="33"/>
      <c r="TYS7" s="33"/>
      <c r="TYT7" s="33"/>
      <c r="TYU7" s="33"/>
      <c r="TYV7" s="33"/>
      <c r="TYW7" s="33"/>
      <c r="TYX7" s="33"/>
      <c r="TYY7" s="33"/>
      <c r="TYZ7" s="33"/>
      <c r="TZA7" s="33"/>
      <c r="TZB7" s="33"/>
      <c r="TZC7" s="33"/>
      <c r="TZD7" s="33"/>
      <c r="TZE7" s="33"/>
      <c r="TZF7" s="33"/>
      <c r="TZG7" s="33"/>
      <c r="TZH7" s="33"/>
      <c r="TZI7" s="33"/>
      <c r="TZJ7" s="33"/>
      <c r="TZK7" s="33"/>
      <c r="TZL7" s="33"/>
      <c r="TZM7" s="33"/>
      <c r="TZN7" s="33"/>
      <c r="TZO7" s="33"/>
      <c r="TZP7" s="33"/>
      <c r="TZQ7" s="33"/>
      <c r="TZR7" s="33"/>
      <c r="TZS7" s="33"/>
      <c r="TZT7" s="33"/>
      <c r="TZU7" s="33"/>
      <c r="TZV7" s="33"/>
      <c r="TZW7" s="33"/>
      <c r="TZX7" s="33"/>
      <c r="TZY7" s="33"/>
      <c r="TZZ7" s="33"/>
      <c r="UAA7" s="33"/>
      <c r="UAB7" s="33"/>
      <c r="UAC7" s="33"/>
      <c r="UAD7" s="33"/>
      <c r="UAE7" s="33"/>
      <c r="UAF7" s="33"/>
      <c r="UAG7" s="33"/>
      <c r="UAH7" s="33"/>
      <c r="UAI7" s="33"/>
      <c r="UAJ7" s="33"/>
      <c r="UAK7" s="33"/>
      <c r="UAL7" s="33"/>
      <c r="UAM7" s="33"/>
      <c r="UAN7" s="33"/>
      <c r="UAO7" s="33"/>
      <c r="UAP7" s="33"/>
      <c r="UAQ7" s="33"/>
      <c r="UAR7" s="33"/>
      <c r="UAS7" s="33"/>
      <c r="UAT7" s="33"/>
      <c r="UAU7" s="33"/>
      <c r="UAV7" s="33"/>
      <c r="UAW7" s="33"/>
      <c r="UAX7" s="33"/>
      <c r="UAY7" s="33"/>
      <c r="UAZ7" s="33"/>
      <c r="UBA7" s="33"/>
      <c r="UBB7" s="33"/>
      <c r="UBC7" s="33"/>
      <c r="UBD7" s="33"/>
      <c r="UBE7" s="33"/>
      <c r="UBF7" s="33"/>
      <c r="UBG7" s="33"/>
      <c r="UBH7" s="33"/>
      <c r="UBI7" s="33"/>
      <c r="UBJ7" s="33"/>
      <c r="UBK7" s="33"/>
      <c r="UBL7" s="33"/>
      <c r="UBM7" s="33"/>
      <c r="UBN7" s="33"/>
      <c r="UBO7" s="33"/>
      <c r="UBP7" s="33"/>
      <c r="UBQ7" s="33"/>
      <c r="UBR7" s="33"/>
      <c r="UBS7" s="33"/>
      <c r="UBT7" s="33"/>
      <c r="UBU7" s="33"/>
      <c r="UBV7" s="33"/>
      <c r="UBW7" s="33"/>
      <c r="UBX7" s="33"/>
      <c r="UBY7" s="33"/>
      <c r="UBZ7" s="33"/>
      <c r="UCA7" s="33"/>
      <c r="UCB7" s="33"/>
      <c r="UCC7" s="33"/>
      <c r="UCD7" s="33"/>
      <c r="UCE7" s="33"/>
      <c r="UCF7" s="33"/>
      <c r="UCG7" s="33"/>
      <c r="UCH7" s="33"/>
      <c r="UCI7" s="33"/>
      <c r="UCJ7" s="33"/>
      <c r="UCK7" s="33"/>
      <c r="UCL7" s="33"/>
      <c r="UCM7" s="33"/>
      <c r="UCN7" s="33"/>
      <c r="UCO7" s="33"/>
      <c r="UCP7" s="33"/>
      <c r="UCQ7" s="33"/>
      <c r="UCR7" s="33"/>
      <c r="UCS7" s="33"/>
      <c r="UCT7" s="33"/>
      <c r="UCU7" s="33"/>
      <c r="UCV7" s="33"/>
      <c r="UCW7" s="33"/>
      <c r="UCX7" s="33"/>
      <c r="UCY7" s="33"/>
      <c r="UCZ7" s="33"/>
      <c r="UDA7" s="33"/>
      <c r="UDB7" s="33"/>
      <c r="UDC7" s="33"/>
      <c r="UDD7" s="33"/>
      <c r="UDE7" s="33"/>
      <c r="UDF7" s="33"/>
      <c r="UDG7" s="33"/>
      <c r="UDH7" s="33"/>
      <c r="UDI7" s="33"/>
      <c r="UDJ7" s="33"/>
      <c r="UDK7" s="33"/>
      <c r="UDL7" s="33"/>
      <c r="UDM7" s="33"/>
      <c r="UDN7" s="33"/>
      <c r="UDO7" s="33"/>
      <c r="UDP7" s="33"/>
      <c r="UDQ7" s="33"/>
      <c r="UDR7" s="33"/>
      <c r="UDS7" s="33"/>
      <c r="UDT7" s="33"/>
      <c r="UDU7" s="33"/>
      <c r="UDV7" s="33"/>
      <c r="UDW7" s="33"/>
      <c r="UDX7" s="33"/>
      <c r="UDY7" s="33"/>
      <c r="UDZ7" s="33"/>
      <c r="UEA7" s="33"/>
      <c r="UEB7" s="33"/>
      <c r="UEC7" s="33"/>
      <c r="UED7" s="33"/>
      <c r="UEE7" s="33"/>
      <c r="UEF7" s="33"/>
      <c r="UEG7" s="33"/>
      <c r="UEH7" s="33"/>
      <c r="UEI7" s="33"/>
      <c r="UEJ7" s="33"/>
      <c r="UEK7" s="33"/>
      <c r="UEL7" s="33"/>
      <c r="UEM7" s="33"/>
      <c r="UEN7" s="33"/>
      <c r="UEO7" s="33"/>
      <c r="UEP7" s="33"/>
      <c r="UEQ7" s="33"/>
      <c r="UER7" s="33"/>
      <c r="UES7" s="33"/>
      <c r="UET7" s="33"/>
      <c r="UEU7" s="33"/>
      <c r="UEV7" s="33"/>
      <c r="UEW7" s="33"/>
      <c r="UEX7" s="33"/>
      <c r="UEY7" s="33"/>
      <c r="UEZ7" s="33"/>
      <c r="UFA7" s="33"/>
      <c r="UFB7" s="33"/>
      <c r="UFC7" s="33"/>
      <c r="UFD7" s="33"/>
      <c r="UFE7" s="33"/>
      <c r="UFF7" s="33"/>
      <c r="UFG7" s="33"/>
      <c r="UFH7" s="33"/>
      <c r="UFI7" s="33"/>
      <c r="UFJ7" s="33"/>
      <c r="UFK7" s="33"/>
      <c r="UFL7" s="33"/>
      <c r="UFM7" s="33"/>
      <c r="UFN7" s="33"/>
      <c r="UFO7" s="33"/>
      <c r="UFP7" s="33"/>
      <c r="UFQ7" s="33"/>
      <c r="UFR7" s="33"/>
      <c r="UFS7" s="33"/>
      <c r="UFT7" s="33"/>
      <c r="UFU7" s="33"/>
      <c r="UFV7" s="33"/>
      <c r="UFW7" s="33"/>
      <c r="UFX7" s="33"/>
      <c r="UFY7" s="33"/>
      <c r="UFZ7" s="33"/>
      <c r="UGA7" s="33"/>
      <c r="UGB7" s="33"/>
      <c r="UGC7" s="33"/>
      <c r="UGD7" s="33"/>
      <c r="UGE7" s="33"/>
      <c r="UGF7" s="33"/>
      <c r="UGG7" s="33"/>
      <c r="UGH7" s="33"/>
      <c r="UGI7" s="33"/>
      <c r="UGJ7" s="33"/>
      <c r="UGK7" s="33"/>
      <c r="UGL7" s="33"/>
      <c r="UGM7" s="33"/>
      <c r="UGN7" s="33"/>
      <c r="UGO7" s="33"/>
      <c r="UGP7" s="33"/>
      <c r="UGQ7" s="33"/>
      <c r="UGR7" s="33"/>
      <c r="UGS7" s="33"/>
      <c r="UGT7" s="33"/>
      <c r="UGU7" s="33"/>
      <c r="UGV7" s="33"/>
      <c r="UGW7" s="33"/>
      <c r="UGX7" s="33"/>
      <c r="UGY7" s="33"/>
      <c r="UGZ7" s="33"/>
      <c r="UHA7" s="33"/>
      <c r="UHB7" s="33"/>
      <c r="UHC7" s="33"/>
      <c r="UHD7" s="33"/>
      <c r="UHE7" s="33"/>
      <c r="UHF7" s="33"/>
      <c r="UHG7" s="33"/>
      <c r="UHH7" s="33"/>
      <c r="UHI7" s="33"/>
      <c r="UHJ7" s="33"/>
      <c r="UHK7" s="33"/>
      <c r="UHL7" s="33"/>
      <c r="UHM7" s="33"/>
      <c r="UHN7" s="33"/>
      <c r="UHO7" s="33"/>
      <c r="UHP7" s="33"/>
      <c r="UHQ7" s="33"/>
      <c r="UHR7" s="33"/>
      <c r="UHS7" s="33"/>
      <c r="UHT7" s="33"/>
      <c r="UHU7" s="33"/>
      <c r="UHV7" s="33"/>
      <c r="UHW7" s="33"/>
      <c r="UHX7" s="33"/>
      <c r="UHY7" s="33"/>
      <c r="UHZ7" s="33"/>
      <c r="UIA7" s="33"/>
      <c r="UIB7" s="33"/>
      <c r="UIC7" s="33"/>
      <c r="UID7" s="33"/>
      <c r="UIE7" s="33"/>
      <c r="UIF7" s="33"/>
      <c r="UIG7" s="33"/>
      <c r="UIH7" s="33"/>
      <c r="UII7" s="33"/>
      <c r="UIJ7" s="33"/>
      <c r="UIK7" s="33"/>
      <c r="UIL7" s="33"/>
      <c r="UIM7" s="33"/>
      <c r="UIN7" s="33"/>
      <c r="UIO7" s="33"/>
      <c r="UIP7" s="33"/>
      <c r="UIQ7" s="33"/>
      <c r="UIR7" s="33"/>
      <c r="UIS7" s="33"/>
      <c r="UIT7" s="33"/>
      <c r="UIU7" s="33"/>
      <c r="UIV7" s="33"/>
      <c r="UIW7" s="33"/>
      <c r="UIX7" s="33"/>
      <c r="UIY7" s="33"/>
      <c r="UIZ7" s="33"/>
      <c r="UJA7" s="33"/>
      <c r="UJB7" s="33"/>
      <c r="UJC7" s="33"/>
      <c r="UJD7" s="33"/>
      <c r="UJE7" s="33"/>
      <c r="UJF7" s="33"/>
      <c r="UJG7" s="33"/>
      <c r="UJH7" s="33"/>
      <c r="UJI7" s="33"/>
      <c r="UJJ7" s="33"/>
      <c r="UJK7" s="33"/>
      <c r="UJL7" s="33"/>
      <c r="UJM7" s="33"/>
      <c r="UJN7" s="33"/>
      <c r="UJO7" s="33"/>
      <c r="UJP7" s="33"/>
      <c r="UJQ7" s="33"/>
      <c r="UJR7" s="33"/>
      <c r="UJS7" s="33"/>
      <c r="UJT7" s="33"/>
      <c r="UJU7" s="33"/>
      <c r="UJV7" s="33"/>
      <c r="UJW7" s="33"/>
      <c r="UJX7" s="33"/>
      <c r="UJY7" s="33"/>
      <c r="UJZ7" s="33"/>
      <c r="UKA7" s="33"/>
      <c r="UKB7" s="33"/>
      <c r="UKC7" s="33"/>
      <c r="UKD7" s="33"/>
      <c r="UKE7" s="33"/>
      <c r="UKF7" s="33"/>
      <c r="UKG7" s="33"/>
      <c r="UKH7" s="33"/>
      <c r="UKI7" s="33"/>
      <c r="UKJ7" s="33"/>
      <c r="UKK7" s="33"/>
      <c r="UKL7" s="33"/>
      <c r="UKM7" s="33"/>
      <c r="UKN7" s="33"/>
      <c r="UKO7" s="33"/>
      <c r="UKP7" s="33"/>
      <c r="UKQ7" s="33"/>
      <c r="UKR7" s="33"/>
      <c r="UKS7" s="33"/>
      <c r="UKT7" s="33"/>
      <c r="UKU7" s="33"/>
      <c r="UKV7" s="33"/>
      <c r="UKW7" s="33"/>
      <c r="UKX7" s="33"/>
      <c r="UKY7" s="33"/>
      <c r="UKZ7" s="33"/>
      <c r="ULA7" s="33"/>
      <c r="ULB7" s="33"/>
      <c r="ULC7" s="33"/>
      <c r="ULD7" s="33"/>
      <c r="ULE7" s="33"/>
      <c r="ULF7" s="33"/>
      <c r="ULG7" s="33"/>
      <c r="ULH7" s="33"/>
      <c r="ULI7" s="33"/>
      <c r="ULJ7" s="33"/>
      <c r="ULK7" s="33"/>
      <c r="ULL7" s="33"/>
      <c r="ULM7" s="33"/>
      <c r="ULN7" s="33"/>
      <c r="ULO7" s="33"/>
      <c r="ULP7" s="33"/>
      <c r="ULQ7" s="33"/>
      <c r="ULR7" s="33"/>
      <c r="ULS7" s="33"/>
      <c r="ULT7" s="33"/>
      <c r="ULU7" s="33"/>
      <c r="ULV7" s="33"/>
      <c r="ULW7" s="33"/>
      <c r="ULX7" s="33"/>
      <c r="ULY7" s="33"/>
      <c r="ULZ7" s="33"/>
      <c r="UMA7" s="33"/>
      <c r="UMB7" s="33"/>
      <c r="UMC7" s="33"/>
      <c r="UMD7" s="33"/>
      <c r="UME7" s="33"/>
      <c r="UMF7" s="33"/>
      <c r="UMG7" s="33"/>
      <c r="UMH7" s="33"/>
      <c r="UMI7" s="33"/>
      <c r="UMJ7" s="33"/>
      <c r="UMK7" s="33"/>
      <c r="UML7" s="33"/>
      <c r="UMM7" s="33"/>
      <c r="UMN7" s="33"/>
      <c r="UMO7" s="33"/>
      <c r="UMP7" s="33"/>
      <c r="UMQ7" s="33"/>
      <c r="UMR7" s="33"/>
      <c r="UMS7" s="33"/>
      <c r="UMT7" s="33"/>
      <c r="UMU7" s="33"/>
      <c r="UMV7" s="33"/>
      <c r="UMW7" s="33"/>
      <c r="UMX7" s="33"/>
      <c r="UMY7" s="33"/>
      <c r="UMZ7" s="33"/>
      <c r="UNA7" s="33"/>
      <c r="UNB7" s="33"/>
      <c r="UNC7" s="33"/>
      <c r="UND7" s="33"/>
      <c r="UNE7" s="33"/>
      <c r="UNF7" s="33"/>
      <c r="UNG7" s="33"/>
      <c r="UNH7" s="33"/>
      <c r="UNI7" s="33"/>
      <c r="UNJ7" s="33"/>
      <c r="UNK7" s="33"/>
      <c r="UNL7" s="33"/>
      <c r="UNM7" s="33"/>
      <c r="UNN7" s="33"/>
      <c r="UNO7" s="33"/>
      <c r="UNP7" s="33"/>
      <c r="UNQ7" s="33"/>
      <c r="UNR7" s="33"/>
      <c r="UNS7" s="33"/>
      <c r="UNT7" s="33"/>
      <c r="UNU7" s="33"/>
      <c r="UNV7" s="33"/>
      <c r="UNW7" s="33"/>
      <c r="UNX7" s="33"/>
      <c r="UNY7" s="33"/>
      <c r="UNZ7" s="33"/>
      <c r="UOA7" s="33"/>
      <c r="UOB7" s="33"/>
      <c r="UOC7" s="33"/>
      <c r="UOD7" s="33"/>
      <c r="UOE7" s="33"/>
      <c r="UOF7" s="33"/>
      <c r="UOG7" s="33"/>
      <c r="UOH7" s="33"/>
      <c r="UOI7" s="33"/>
      <c r="UOJ7" s="33"/>
      <c r="UOK7" s="33"/>
      <c r="UOL7" s="33"/>
      <c r="UOM7" s="33"/>
      <c r="UON7" s="33"/>
      <c r="UOO7" s="33"/>
      <c r="UOP7" s="33"/>
      <c r="UOQ7" s="33"/>
      <c r="UOR7" s="33"/>
      <c r="UOS7" s="33"/>
      <c r="UOT7" s="33"/>
      <c r="UOU7" s="33"/>
      <c r="UOV7" s="33"/>
      <c r="UOW7" s="33"/>
      <c r="UOX7" s="33"/>
      <c r="UOY7" s="33"/>
      <c r="UOZ7" s="33"/>
      <c r="UPA7" s="33"/>
      <c r="UPB7" s="33"/>
      <c r="UPC7" s="33"/>
      <c r="UPD7" s="33"/>
      <c r="UPE7" s="33"/>
      <c r="UPF7" s="33"/>
      <c r="UPG7" s="33"/>
      <c r="UPH7" s="33"/>
      <c r="UPI7" s="33"/>
      <c r="UPJ7" s="33"/>
      <c r="UPK7" s="33"/>
      <c r="UPL7" s="33"/>
      <c r="UPM7" s="33"/>
      <c r="UPN7" s="33"/>
      <c r="UPO7" s="33"/>
      <c r="UPP7" s="33"/>
      <c r="UPQ7" s="33"/>
      <c r="UPR7" s="33"/>
      <c r="UPS7" s="33"/>
      <c r="UPT7" s="33"/>
      <c r="UPU7" s="33"/>
      <c r="UPV7" s="33"/>
      <c r="UPW7" s="33"/>
      <c r="UPX7" s="33"/>
      <c r="UPY7" s="33"/>
      <c r="UPZ7" s="33"/>
      <c r="UQA7" s="33"/>
      <c r="UQB7" s="33"/>
      <c r="UQC7" s="33"/>
      <c r="UQD7" s="33"/>
      <c r="UQE7" s="33"/>
      <c r="UQF7" s="33"/>
      <c r="UQG7" s="33"/>
      <c r="UQH7" s="33"/>
      <c r="UQI7" s="33"/>
      <c r="UQJ7" s="33"/>
      <c r="UQK7" s="33"/>
      <c r="UQL7" s="33"/>
      <c r="UQM7" s="33"/>
      <c r="UQN7" s="33"/>
      <c r="UQO7" s="33"/>
      <c r="UQP7" s="33"/>
      <c r="UQQ7" s="33"/>
      <c r="UQR7" s="33"/>
      <c r="UQS7" s="33"/>
      <c r="UQT7" s="33"/>
      <c r="UQU7" s="33"/>
      <c r="UQV7" s="33"/>
      <c r="UQW7" s="33"/>
      <c r="UQX7" s="33"/>
      <c r="UQY7" s="33"/>
      <c r="UQZ7" s="33"/>
      <c r="URA7" s="33"/>
      <c r="URB7" s="33"/>
      <c r="URC7" s="33"/>
      <c r="URD7" s="33"/>
      <c r="URE7" s="33"/>
      <c r="URF7" s="33"/>
      <c r="URG7" s="33"/>
      <c r="URH7" s="33"/>
      <c r="URI7" s="33"/>
      <c r="URJ7" s="33"/>
      <c r="URK7" s="33"/>
      <c r="URL7" s="33"/>
      <c r="URM7" s="33"/>
      <c r="URN7" s="33"/>
      <c r="URO7" s="33"/>
      <c r="URP7" s="33"/>
      <c r="URQ7" s="33"/>
      <c r="URR7" s="33"/>
      <c r="URS7" s="33"/>
      <c r="URT7" s="33"/>
      <c r="URU7" s="33"/>
      <c r="URV7" s="33"/>
      <c r="URW7" s="33"/>
      <c r="URX7" s="33"/>
      <c r="URY7" s="33"/>
      <c r="URZ7" s="33"/>
      <c r="USA7" s="33"/>
      <c r="USB7" s="33"/>
      <c r="USC7" s="33"/>
      <c r="USD7" s="33"/>
      <c r="USE7" s="33"/>
      <c r="USF7" s="33"/>
      <c r="USG7" s="33"/>
      <c r="USH7" s="33"/>
      <c r="USI7" s="33"/>
      <c r="USJ7" s="33"/>
      <c r="USK7" s="33"/>
      <c r="USL7" s="33"/>
      <c r="USM7" s="33"/>
      <c r="USN7" s="33"/>
      <c r="USO7" s="33"/>
      <c r="USP7" s="33"/>
      <c r="USQ7" s="33"/>
      <c r="USR7" s="33"/>
      <c r="USS7" s="33"/>
      <c r="UST7" s="33"/>
      <c r="USU7" s="33"/>
      <c r="USV7" s="33"/>
      <c r="USW7" s="33"/>
      <c r="USX7" s="33"/>
      <c r="USY7" s="33"/>
      <c r="USZ7" s="33"/>
      <c r="UTA7" s="33"/>
      <c r="UTB7" s="33"/>
      <c r="UTC7" s="33"/>
      <c r="UTD7" s="33"/>
      <c r="UTE7" s="33"/>
      <c r="UTF7" s="33"/>
      <c r="UTG7" s="33"/>
      <c r="UTH7" s="33"/>
      <c r="UTI7" s="33"/>
      <c r="UTJ7" s="33"/>
      <c r="UTK7" s="33"/>
      <c r="UTL7" s="33"/>
      <c r="UTM7" s="33"/>
      <c r="UTN7" s="33"/>
      <c r="UTO7" s="33"/>
      <c r="UTP7" s="33"/>
      <c r="UTQ7" s="33"/>
      <c r="UTR7" s="33"/>
      <c r="UTS7" s="33"/>
      <c r="UTT7" s="33"/>
      <c r="UTU7" s="33"/>
      <c r="UTV7" s="33"/>
      <c r="UTW7" s="33"/>
      <c r="UTX7" s="33"/>
      <c r="UTY7" s="33"/>
      <c r="UTZ7" s="33"/>
      <c r="UUA7" s="33"/>
      <c r="UUB7" s="33"/>
      <c r="UUC7" s="33"/>
      <c r="UUD7" s="33"/>
      <c r="UUE7" s="33"/>
      <c r="UUF7" s="33"/>
      <c r="UUG7" s="33"/>
      <c r="UUH7" s="33"/>
      <c r="UUI7" s="33"/>
      <c r="UUJ7" s="33"/>
      <c r="UUK7" s="33"/>
      <c r="UUL7" s="33"/>
      <c r="UUM7" s="33"/>
      <c r="UUN7" s="33"/>
      <c r="UUO7" s="33"/>
      <c r="UUP7" s="33"/>
      <c r="UUQ7" s="33"/>
      <c r="UUR7" s="33"/>
      <c r="UUS7" s="33"/>
      <c r="UUT7" s="33"/>
      <c r="UUU7" s="33"/>
      <c r="UUV7" s="33"/>
      <c r="UUW7" s="33"/>
      <c r="UUX7" s="33"/>
      <c r="UUY7" s="33"/>
      <c r="UUZ7" s="33"/>
      <c r="UVA7" s="33"/>
      <c r="UVB7" s="33"/>
      <c r="UVC7" s="33"/>
      <c r="UVD7" s="33"/>
      <c r="UVE7" s="33"/>
      <c r="UVF7" s="33"/>
      <c r="UVG7" s="33"/>
      <c r="UVH7" s="33"/>
      <c r="UVI7" s="33"/>
      <c r="UVJ7" s="33"/>
      <c r="UVK7" s="33"/>
      <c r="UVL7" s="33"/>
      <c r="UVM7" s="33"/>
      <c r="UVN7" s="33"/>
      <c r="UVO7" s="33"/>
      <c r="UVP7" s="33"/>
      <c r="UVQ7" s="33"/>
      <c r="UVR7" s="33"/>
      <c r="UVS7" s="33"/>
      <c r="UVT7" s="33"/>
      <c r="UVU7" s="33"/>
      <c r="UVV7" s="33"/>
      <c r="UVW7" s="33"/>
      <c r="UVX7" s="33"/>
      <c r="UVY7" s="33"/>
      <c r="UVZ7" s="33"/>
      <c r="UWA7" s="33"/>
      <c r="UWB7" s="33"/>
      <c r="UWC7" s="33"/>
      <c r="UWD7" s="33"/>
      <c r="UWE7" s="33"/>
      <c r="UWF7" s="33"/>
      <c r="UWG7" s="33"/>
      <c r="UWH7" s="33"/>
      <c r="UWI7" s="33"/>
      <c r="UWJ7" s="33"/>
      <c r="UWK7" s="33"/>
      <c r="UWL7" s="33"/>
      <c r="UWM7" s="33"/>
      <c r="UWN7" s="33"/>
      <c r="UWO7" s="33"/>
      <c r="UWP7" s="33"/>
      <c r="UWQ7" s="33"/>
      <c r="UWR7" s="33"/>
      <c r="UWS7" s="33"/>
      <c r="UWT7" s="33"/>
      <c r="UWU7" s="33"/>
      <c r="UWV7" s="33"/>
      <c r="UWW7" s="33"/>
      <c r="UWX7" s="33"/>
      <c r="UWY7" s="33"/>
      <c r="UWZ7" s="33"/>
      <c r="UXA7" s="33"/>
      <c r="UXB7" s="33"/>
      <c r="UXC7" s="33"/>
      <c r="UXD7" s="33"/>
      <c r="UXE7" s="33"/>
      <c r="UXF7" s="33"/>
      <c r="UXG7" s="33"/>
      <c r="UXH7" s="33"/>
      <c r="UXI7" s="33"/>
      <c r="UXJ7" s="33"/>
      <c r="UXK7" s="33"/>
      <c r="UXL7" s="33"/>
      <c r="UXM7" s="33"/>
      <c r="UXN7" s="33"/>
      <c r="UXO7" s="33"/>
      <c r="UXP7" s="33"/>
      <c r="UXQ7" s="33"/>
      <c r="UXR7" s="33"/>
      <c r="UXS7" s="33"/>
      <c r="UXT7" s="33"/>
      <c r="UXU7" s="33"/>
      <c r="UXV7" s="33"/>
      <c r="UXW7" s="33"/>
      <c r="UXX7" s="33"/>
      <c r="UXY7" s="33"/>
      <c r="UXZ7" s="33"/>
      <c r="UYA7" s="33"/>
      <c r="UYB7" s="33"/>
      <c r="UYC7" s="33"/>
      <c r="UYD7" s="33"/>
      <c r="UYE7" s="33"/>
      <c r="UYF7" s="33"/>
      <c r="UYG7" s="33"/>
      <c r="UYH7" s="33"/>
      <c r="UYI7" s="33"/>
      <c r="UYJ7" s="33"/>
      <c r="UYK7" s="33"/>
      <c r="UYL7" s="33"/>
      <c r="UYM7" s="33"/>
      <c r="UYN7" s="33"/>
      <c r="UYO7" s="33"/>
      <c r="UYP7" s="33"/>
      <c r="UYQ7" s="33"/>
      <c r="UYR7" s="33"/>
      <c r="UYS7" s="33"/>
      <c r="UYT7" s="33"/>
      <c r="UYU7" s="33"/>
      <c r="UYV7" s="33"/>
      <c r="UYW7" s="33"/>
      <c r="UYX7" s="33"/>
      <c r="UYY7" s="33"/>
      <c r="UYZ7" s="33"/>
      <c r="UZA7" s="33"/>
      <c r="UZB7" s="33"/>
      <c r="UZC7" s="33"/>
      <c r="UZD7" s="33"/>
      <c r="UZE7" s="33"/>
      <c r="UZF7" s="33"/>
      <c r="UZG7" s="33"/>
      <c r="UZH7" s="33"/>
      <c r="UZI7" s="33"/>
      <c r="UZJ7" s="33"/>
      <c r="UZK7" s="33"/>
      <c r="UZL7" s="33"/>
      <c r="UZM7" s="33"/>
      <c r="UZN7" s="33"/>
      <c r="UZO7" s="33"/>
      <c r="UZP7" s="33"/>
      <c r="UZQ7" s="33"/>
      <c r="UZR7" s="33"/>
      <c r="UZS7" s="33"/>
      <c r="UZT7" s="33"/>
      <c r="UZU7" s="33"/>
      <c r="UZV7" s="33"/>
      <c r="UZW7" s="33"/>
      <c r="UZX7" s="33"/>
      <c r="UZY7" s="33"/>
      <c r="UZZ7" s="33"/>
      <c r="VAA7" s="33"/>
      <c r="VAB7" s="33"/>
      <c r="VAC7" s="33"/>
      <c r="VAD7" s="33"/>
      <c r="VAE7" s="33"/>
      <c r="VAF7" s="33"/>
      <c r="VAG7" s="33"/>
      <c r="VAH7" s="33"/>
      <c r="VAI7" s="33"/>
      <c r="VAJ7" s="33"/>
      <c r="VAK7" s="33"/>
      <c r="VAL7" s="33"/>
      <c r="VAM7" s="33"/>
      <c r="VAN7" s="33"/>
      <c r="VAO7" s="33"/>
      <c r="VAP7" s="33"/>
      <c r="VAQ7" s="33"/>
      <c r="VAR7" s="33"/>
      <c r="VAS7" s="33"/>
      <c r="VAT7" s="33"/>
      <c r="VAU7" s="33"/>
      <c r="VAV7" s="33"/>
      <c r="VAW7" s="33"/>
      <c r="VAX7" s="33"/>
      <c r="VAY7" s="33"/>
      <c r="VAZ7" s="33"/>
      <c r="VBA7" s="33"/>
      <c r="VBB7" s="33"/>
      <c r="VBC7" s="33"/>
      <c r="VBD7" s="33"/>
      <c r="VBE7" s="33"/>
      <c r="VBF7" s="33"/>
      <c r="VBG7" s="33"/>
      <c r="VBH7" s="33"/>
      <c r="VBI7" s="33"/>
      <c r="VBJ7" s="33"/>
      <c r="VBK7" s="33"/>
      <c r="VBL7" s="33"/>
      <c r="VBM7" s="33"/>
      <c r="VBN7" s="33"/>
      <c r="VBO7" s="33"/>
      <c r="VBP7" s="33"/>
      <c r="VBQ7" s="33"/>
      <c r="VBR7" s="33"/>
      <c r="VBS7" s="33"/>
      <c r="VBT7" s="33"/>
      <c r="VBU7" s="33"/>
      <c r="VBV7" s="33"/>
      <c r="VBW7" s="33"/>
      <c r="VBX7" s="33"/>
      <c r="VBY7" s="33"/>
      <c r="VBZ7" s="33"/>
      <c r="VCA7" s="33"/>
      <c r="VCB7" s="33"/>
      <c r="VCC7" s="33"/>
      <c r="VCD7" s="33"/>
      <c r="VCE7" s="33"/>
      <c r="VCF7" s="33"/>
      <c r="VCG7" s="33"/>
      <c r="VCH7" s="33"/>
      <c r="VCI7" s="33"/>
      <c r="VCJ7" s="33"/>
      <c r="VCK7" s="33"/>
      <c r="VCL7" s="33"/>
      <c r="VCM7" s="33"/>
      <c r="VCN7" s="33"/>
      <c r="VCO7" s="33"/>
      <c r="VCP7" s="33"/>
      <c r="VCQ7" s="33"/>
      <c r="VCR7" s="33"/>
      <c r="VCS7" s="33"/>
      <c r="VCT7" s="33"/>
      <c r="VCU7" s="33"/>
      <c r="VCV7" s="33"/>
      <c r="VCW7" s="33"/>
      <c r="VCX7" s="33"/>
      <c r="VCY7" s="33"/>
      <c r="VCZ7" s="33"/>
      <c r="VDA7" s="33"/>
      <c r="VDB7" s="33"/>
      <c r="VDC7" s="33"/>
      <c r="VDD7" s="33"/>
      <c r="VDE7" s="33"/>
      <c r="VDF7" s="33"/>
      <c r="VDG7" s="33"/>
      <c r="VDH7" s="33"/>
      <c r="VDI7" s="33"/>
      <c r="VDJ7" s="33"/>
      <c r="VDK7" s="33"/>
      <c r="VDL7" s="33"/>
      <c r="VDM7" s="33"/>
      <c r="VDN7" s="33"/>
      <c r="VDO7" s="33"/>
      <c r="VDP7" s="33"/>
      <c r="VDQ7" s="33"/>
      <c r="VDR7" s="33"/>
      <c r="VDS7" s="33"/>
      <c r="VDT7" s="33"/>
      <c r="VDU7" s="33"/>
      <c r="VDV7" s="33"/>
      <c r="VDW7" s="33"/>
      <c r="VDX7" s="33"/>
      <c r="VDY7" s="33"/>
      <c r="VDZ7" s="33"/>
      <c r="VEA7" s="33"/>
      <c r="VEB7" s="33"/>
      <c r="VEC7" s="33"/>
      <c r="VED7" s="33"/>
      <c r="VEE7" s="33"/>
      <c r="VEF7" s="33"/>
      <c r="VEG7" s="33"/>
      <c r="VEH7" s="33"/>
      <c r="VEI7" s="33"/>
      <c r="VEJ7" s="33"/>
      <c r="VEK7" s="33"/>
      <c r="VEL7" s="33"/>
      <c r="VEM7" s="33"/>
      <c r="VEN7" s="33"/>
      <c r="VEO7" s="33"/>
      <c r="VEP7" s="33"/>
      <c r="VEQ7" s="33"/>
      <c r="VER7" s="33"/>
      <c r="VES7" s="33"/>
      <c r="VET7" s="33"/>
      <c r="VEU7" s="33"/>
      <c r="VEV7" s="33"/>
      <c r="VEW7" s="33"/>
      <c r="VEX7" s="33"/>
      <c r="VEY7" s="33"/>
      <c r="VEZ7" s="33"/>
      <c r="VFA7" s="33"/>
      <c r="VFB7" s="33"/>
      <c r="VFC7" s="33"/>
      <c r="VFD7" s="33"/>
      <c r="VFE7" s="33"/>
      <c r="VFF7" s="33"/>
      <c r="VFG7" s="33"/>
      <c r="VFH7" s="33"/>
      <c r="VFI7" s="33"/>
      <c r="VFJ7" s="33"/>
      <c r="VFK7" s="33"/>
      <c r="VFL7" s="33"/>
      <c r="VFM7" s="33"/>
      <c r="VFN7" s="33"/>
      <c r="VFO7" s="33"/>
      <c r="VFP7" s="33"/>
      <c r="VFQ7" s="33"/>
      <c r="VFR7" s="33"/>
      <c r="VFS7" s="33"/>
      <c r="VFT7" s="33"/>
      <c r="VFU7" s="33"/>
      <c r="VFV7" s="33"/>
      <c r="VFW7" s="33"/>
      <c r="VFX7" s="33"/>
      <c r="VFY7" s="33"/>
      <c r="VFZ7" s="33"/>
      <c r="VGA7" s="33"/>
      <c r="VGB7" s="33"/>
      <c r="VGC7" s="33"/>
      <c r="VGD7" s="33"/>
      <c r="VGE7" s="33"/>
      <c r="VGF7" s="33"/>
      <c r="VGG7" s="33"/>
      <c r="VGH7" s="33"/>
      <c r="VGI7" s="33"/>
      <c r="VGJ7" s="33"/>
      <c r="VGK7" s="33"/>
      <c r="VGL7" s="33"/>
      <c r="VGM7" s="33"/>
      <c r="VGN7" s="33"/>
      <c r="VGO7" s="33"/>
      <c r="VGP7" s="33"/>
      <c r="VGQ7" s="33"/>
      <c r="VGR7" s="33"/>
      <c r="VGS7" s="33"/>
      <c r="VGT7" s="33"/>
      <c r="VGU7" s="33"/>
      <c r="VGV7" s="33"/>
      <c r="VGW7" s="33"/>
      <c r="VGX7" s="33"/>
      <c r="VGY7" s="33"/>
      <c r="VGZ7" s="33"/>
      <c r="VHA7" s="33"/>
      <c r="VHB7" s="33"/>
      <c r="VHC7" s="33"/>
      <c r="VHD7" s="33"/>
      <c r="VHE7" s="33"/>
      <c r="VHF7" s="33"/>
      <c r="VHG7" s="33"/>
      <c r="VHH7" s="33"/>
      <c r="VHI7" s="33"/>
      <c r="VHJ7" s="33"/>
      <c r="VHK7" s="33"/>
      <c r="VHL7" s="33"/>
      <c r="VHM7" s="33"/>
      <c r="VHN7" s="33"/>
      <c r="VHO7" s="33"/>
      <c r="VHP7" s="33"/>
      <c r="VHQ7" s="33"/>
      <c r="VHR7" s="33"/>
      <c r="VHS7" s="33"/>
      <c r="VHT7" s="33"/>
      <c r="VHU7" s="33"/>
      <c r="VHV7" s="33"/>
      <c r="VHW7" s="33"/>
      <c r="VHX7" s="33"/>
      <c r="VHY7" s="33"/>
      <c r="VHZ7" s="33"/>
      <c r="VIA7" s="33"/>
      <c r="VIB7" s="33"/>
      <c r="VIC7" s="33"/>
      <c r="VID7" s="33"/>
      <c r="VIE7" s="33"/>
      <c r="VIF7" s="33"/>
      <c r="VIG7" s="33"/>
      <c r="VIH7" s="33"/>
      <c r="VII7" s="33"/>
      <c r="VIJ7" s="33"/>
      <c r="VIK7" s="33"/>
      <c r="VIL7" s="33"/>
      <c r="VIM7" s="33"/>
      <c r="VIN7" s="33"/>
      <c r="VIO7" s="33"/>
      <c r="VIP7" s="33"/>
      <c r="VIQ7" s="33"/>
      <c r="VIR7" s="33"/>
      <c r="VIS7" s="33"/>
      <c r="VIT7" s="33"/>
      <c r="VIU7" s="33"/>
      <c r="VIV7" s="33"/>
      <c r="VIW7" s="33"/>
      <c r="VIX7" s="33"/>
      <c r="VIY7" s="33"/>
      <c r="VIZ7" s="33"/>
      <c r="VJA7" s="33"/>
      <c r="VJB7" s="33"/>
      <c r="VJC7" s="33"/>
      <c r="VJD7" s="33"/>
      <c r="VJE7" s="33"/>
      <c r="VJF7" s="33"/>
      <c r="VJG7" s="33"/>
      <c r="VJH7" s="33"/>
      <c r="VJI7" s="33"/>
      <c r="VJJ7" s="33"/>
      <c r="VJK7" s="33"/>
      <c r="VJL7" s="33"/>
      <c r="VJM7" s="33"/>
      <c r="VJN7" s="33"/>
      <c r="VJO7" s="33"/>
      <c r="VJP7" s="33"/>
      <c r="VJQ7" s="33"/>
      <c r="VJR7" s="33"/>
      <c r="VJS7" s="33"/>
      <c r="VJT7" s="33"/>
      <c r="VJU7" s="33"/>
      <c r="VJV7" s="33"/>
      <c r="VJW7" s="33"/>
      <c r="VJX7" s="33"/>
      <c r="VJY7" s="33"/>
      <c r="VJZ7" s="33"/>
      <c r="VKA7" s="33"/>
      <c r="VKB7" s="33"/>
      <c r="VKC7" s="33"/>
      <c r="VKD7" s="33"/>
      <c r="VKE7" s="33"/>
      <c r="VKF7" s="33"/>
      <c r="VKG7" s="33"/>
      <c r="VKH7" s="33"/>
      <c r="VKI7" s="33"/>
      <c r="VKJ7" s="33"/>
      <c r="VKK7" s="33"/>
      <c r="VKL7" s="33"/>
      <c r="VKM7" s="33"/>
      <c r="VKN7" s="33"/>
      <c r="VKO7" s="33"/>
      <c r="VKP7" s="33"/>
      <c r="VKQ7" s="33"/>
      <c r="VKR7" s="33"/>
      <c r="VKS7" s="33"/>
      <c r="VKT7" s="33"/>
      <c r="VKU7" s="33"/>
      <c r="VKV7" s="33"/>
      <c r="VKW7" s="33"/>
      <c r="VKX7" s="33"/>
      <c r="VKY7" s="33"/>
      <c r="VKZ7" s="33"/>
      <c r="VLA7" s="33"/>
      <c r="VLB7" s="33"/>
      <c r="VLC7" s="33"/>
      <c r="VLD7" s="33"/>
      <c r="VLE7" s="33"/>
      <c r="VLF7" s="33"/>
      <c r="VLG7" s="33"/>
      <c r="VLH7" s="33"/>
      <c r="VLI7" s="33"/>
      <c r="VLJ7" s="33"/>
      <c r="VLK7" s="33"/>
      <c r="VLL7" s="33"/>
      <c r="VLM7" s="33"/>
      <c r="VLN7" s="33"/>
      <c r="VLO7" s="33"/>
      <c r="VLP7" s="33"/>
      <c r="VLQ7" s="33"/>
      <c r="VLR7" s="33"/>
      <c r="VLS7" s="33"/>
      <c r="VLT7" s="33"/>
      <c r="VLU7" s="33"/>
      <c r="VLV7" s="33"/>
      <c r="VLW7" s="33"/>
      <c r="VLX7" s="33"/>
      <c r="VLY7" s="33"/>
      <c r="VLZ7" s="33"/>
      <c r="VMA7" s="33"/>
      <c r="VMB7" s="33"/>
      <c r="VMC7" s="33"/>
      <c r="VMD7" s="33"/>
      <c r="VME7" s="33"/>
      <c r="VMF7" s="33"/>
      <c r="VMG7" s="33"/>
      <c r="VMH7" s="33"/>
      <c r="VMI7" s="33"/>
      <c r="VMJ7" s="33"/>
      <c r="VMK7" s="33"/>
      <c r="VML7" s="33"/>
      <c r="VMM7" s="33"/>
      <c r="VMN7" s="33"/>
      <c r="VMO7" s="33"/>
      <c r="VMP7" s="33"/>
      <c r="VMQ7" s="33"/>
      <c r="VMR7" s="33"/>
      <c r="VMS7" s="33"/>
      <c r="VMT7" s="33"/>
      <c r="VMU7" s="33"/>
      <c r="VMV7" s="33"/>
      <c r="VMW7" s="33"/>
      <c r="VMX7" s="33"/>
      <c r="VMY7" s="33"/>
      <c r="VMZ7" s="33"/>
      <c r="VNA7" s="33"/>
      <c r="VNB7" s="33"/>
      <c r="VNC7" s="33"/>
      <c r="VND7" s="33"/>
      <c r="VNE7" s="33"/>
      <c r="VNF7" s="33"/>
      <c r="VNG7" s="33"/>
      <c r="VNH7" s="33"/>
      <c r="VNI7" s="33"/>
      <c r="VNJ7" s="33"/>
      <c r="VNK7" s="33"/>
      <c r="VNL7" s="33"/>
      <c r="VNM7" s="33"/>
      <c r="VNN7" s="33"/>
      <c r="VNO7" s="33"/>
      <c r="VNP7" s="33"/>
      <c r="VNQ7" s="33"/>
      <c r="VNR7" s="33"/>
      <c r="VNS7" s="33"/>
      <c r="VNT7" s="33"/>
      <c r="VNU7" s="33"/>
      <c r="VNV7" s="33"/>
      <c r="VNW7" s="33"/>
      <c r="VNX7" s="33"/>
      <c r="VNY7" s="33"/>
      <c r="VNZ7" s="33"/>
      <c r="VOA7" s="33"/>
      <c r="VOB7" s="33"/>
      <c r="VOC7" s="33"/>
      <c r="VOD7" s="33"/>
      <c r="VOE7" s="33"/>
      <c r="VOF7" s="33"/>
      <c r="VOG7" s="33"/>
      <c r="VOH7" s="33"/>
      <c r="VOI7" s="33"/>
      <c r="VOJ7" s="33"/>
      <c r="VOK7" s="33"/>
      <c r="VOL7" s="33"/>
      <c r="VOM7" s="33"/>
      <c r="VON7" s="33"/>
      <c r="VOO7" s="33"/>
      <c r="VOP7" s="33"/>
      <c r="VOQ7" s="33"/>
      <c r="VOR7" s="33"/>
      <c r="VOS7" s="33"/>
      <c r="VOT7" s="33"/>
      <c r="VOU7" s="33"/>
      <c r="VOV7" s="33"/>
      <c r="VOW7" s="33"/>
      <c r="VOX7" s="33"/>
      <c r="VOY7" s="33"/>
      <c r="VOZ7" s="33"/>
      <c r="VPA7" s="33"/>
      <c r="VPB7" s="33"/>
      <c r="VPC7" s="33"/>
      <c r="VPD7" s="33"/>
      <c r="VPE7" s="33"/>
      <c r="VPF7" s="33"/>
      <c r="VPG7" s="33"/>
      <c r="VPH7" s="33"/>
      <c r="VPI7" s="33"/>
      <c r="VPJ7" s="33"/>
      <c r="VPK7" s="33"/>
      <c r="VPL7" s="33"/>
      <c r="VPM7" s="33"/>
      <c r="VPN7" s="33"/>
      <c r="VPO7" s="33"/>
      <c r="VPP7" s="33"/>
      <c r="VPQ7" s="33"/>
      <c r="VPR7" s="33"/>
      <c r="VPS7" s="33"/>
      <c r="VPT7" s="33"/>
      <c r="VPU7" s="33"/>
      <c r="VPV7" s="33"/>
      <c r="VPW7" s="33"/>
      <c r="VPX7" s="33"/>
      <c r="VPY7" s="33"/>
      <c r="VPZ7" s="33"/>
      <c r="VQA7" s="33"/>
      <c r="VQB7" s="33"/>
      <c r="VQC7" s="33"/>
      <c r="VQD7" s="33"/>
      <c r="VQE7" s="33"/>
      <c r="VQF7" s="33"/>
      <c r="VQG7" s="33"/>
      <c r="VQH7" s="33"/>
      <c r="VQI7" s="33"/>
      <c r="VQJ7" s="33"/>
      <c r="VQK7" s="33"/>
      <c r="VQL7" s="33"/>
      <c r="VQM7" s="33"/>
      <c r="VQN7" s="33"/>
      <c r="VQO7" s="33"/>
      <c r="VQP7" s="33"/>
      <c r="VQQ7" s="33"/>
      <c r="VQR7" s="33"/>
      <c r="VQS7" s="33"/>
      <c r="VQT7" s="33"/>
      <c r="VQU7" s="33"/>
      <c r="VQV7" s="33"/>
      <c r="VQW7" s="33"/>
      <c r="VQX7" s="33"/>
      <c r="VQY7" s="33"/>
      <c r="VQZ7" s="33"/>
      <c r="VRA7" s="33"/>
      <c r="VRB7" s="33"/>
      <c r="VRC7" s="33"/>
      <c r="VRD7" s="33"/>
      <c r="VRE7" s="33"/>
      <c r="VRF7" s="33"/>
      <c r="VRG7" s="33"/>
      <c r="VRH7" s="33"/>
      <c r="VRI7" s="33"/>
      <c r="VRJ7" s="33"/>
      <c r="VRK7" s="33"/>
      <c r="VRL7" s="33"/>
      <c r="VRM7" s="33"/>
      <c r="VRN7" s="33"/>
      <c r="VRO7" s="33"/>
      <c r="VRP7" s="33"/>
      <c r="VRQ7" s="33"/>
      <c r="VRR7" s="33"/>
      <c r="VRS7" s="33"/>
      <c r="VRT7" s="33"/>
      <c r="VRU7" s="33"/>
      <c r="VRV7" s="33"/>
      <c r="VRW7" s="33"/>
      <c r="VRX7" s="33"/>
      <c r="VRY7" s="33"/>
      <c r="VRZ7" s="33"/>
      <c r="VSA7" s="33"/>
      <c r="VSB7" s="33"/>
      <c r="VSC7" s="33"/>
      <c r="VSD7" s="33"/>
      <c r="VSE7" s="33"/>
      <c r="VSF7" s="33"/>
      <c r="VSG7" s="33"/>
      <c r="VSH7" s="33"/>
      <c r="VSI7" s="33"/>
      <c r="VSJ7" s="33"/>
      <c r="VSK7" s="33"/>
      <c r="VSL7" s="33"/>
      <c r="VSM7" s="33"/>
      <c r="VSN7" s="33"/>
      <c r="VSO7" s="33"/>
      <c r="VSP7" s="33"/>
      <c r="VSQ7" s="33"/>
      <c r="VSR7" s="33"/>
      <c r="VSS7" s="33"/>
      <c r="VST7" s="33"/>
      <c r="VSU7" s="33"/>
      <c r="VSV7" s="33"/>
      <c r="VSW7" s="33"/>
      <c r="VSX7" s="33"/>
      <c r="VSY7" s="33"/>
      <c r="VSZ7" s="33"/>
      <c r="VTA7" s="33"/>
      <c r="VTB7" s="33"/>
      <c r="VTC7" s="33"/>
      <c r="VTD7" s="33"/>
      <c r="VTE7" s="33"/>
      <c r="VTF7" s="33"/>
      <c r="VTG7" s="33"/>
      <c r="VTH7" s="33"/>
      <c r="VTI7" s="33"/>
      <c r="VTJ7" s="33"/>
      <c r="VTK7" s="33"/>
      <c r="VTL7" s="33"/>
      <c r="VTM7" s="33"/>
      <c r="VTN7" s="33"/>
      <c r="VTO7" s="33"/>
      <c r="VTP7" s="33"/>
      <c r="VTQ7" s="33"/>
      <c r="VTR7" s="33"/>
      <c r="VTS7" s="33"/>
      <c r="VTT7" s="33"/>
      <c r="VTU7" s="33"/>
      <c r="VTV7" s="33"/>
      <c r="VTW7" s="33"/>
      <c r="VTX7" s="33"/>
      <c r="VTY7" s="33"/>
      <c r="VTZ7" s="33"/>
      <c r="VUA7" s="33"/>
      <c r="VUB7" s="33"/>
      <c r="VUC7" s="33"/>
      <c r="VUD7" s="33"/>
      <c r="VUE7" s="33"/>
      <c r="VUF7" s="33"/>
      <c r="VUG7" s="33"/>
      <c r="VUH7" s="33"/>
      <c r="VUI7" s="33"/>
      <c r="VUJ7" s="33"/>
      <c r="VUK7" s="33"/>
      <c r="VUL7" s="33"/>
      <c r="VUM7" s="33"/>
      <c r="VUN7" s="33"/>
      <c r="VUO7" s="33"/>
      <c r="VUP7" s="33"/>
      <c r="VUQ7" s="33"/>
      <c r="VUR7" s="33"/>
      <c r="VUS7" s="33"/>
      <c r="VUT7" s="33"/>
      <c r="VUU7" s="33"/>
      <c r="VUV7" s="33"/>
      <c r="VUW7" s="33"/>
      <c r="VUX7" s="33"/>
      <c r="VUY7" s="33"/>
      <c r="VUZ7" s="33"/>
      <c r="VVA7" s="33"/>
      <c r="VVB7" s="33"/>
      <c r="VVC7" s="33"/>
      <c r="VVD7" s="33"/>
      <c r="VVE7" s="33"/>
      <c r="VVF7" s="33"/>
      <c r="VVG7" s="33"/>
      <c r="VVH7" s="33"/>
      <c r="VVI7" s="33"/>
      <c r="VVJ7" s="33"/>
      <c r="VVK7" s="33"/>
      <c r="VVL7" s="33"/>
      <c r="VVM7" s="33"/>
      <c r="VVN7" s="33"/>
      <c r="VVO7" s="33"/>
      <c r="VVP7" s="33"/>
      <c r="VVQ7" s="33"/>
      <c r="VVR7" s="33"/>
      <c r="VVS7" s="33"/>
      <c r="VVT7" s="33"/>
      <c r="VVU7" s="33"/>
      <c r="VVV7" s="33"/>
      <c r="VVW7" s="33"/>
      <c r="VVX7" s="33"/>
      <c r="VVY7" s="33"/>
      <c r="VVZ7" s="33"/>
      <c r="VWA7" s="33"/>
      <c r="VWB7" s="33"/>
      <c r="VWC7" s="33"/>
      <c r="VWD7" s="33"/>
      <c r="VWE7" s="33"/>
      <c r="VWF7" s="33"/>
      <c r="VWG7" s="33"/>
      <c r="VWH7" s="33"/>
      <c r="VWI7" s="33"/>
      <c r="VWJ7" s="33"/>
      <c r="VWK7" s="33"/>
      <c r="VWL7" s="33"/>
      <c r="VWM7" s="33"/>
      <c r="VWN7" s="33"/>
      <c r="VWO7" s="33"/>
      <c r="VWP7" s="33"/>
      <c r="VWQ7" s="33"/>
      <c r="VWR7" s="33"/>
      <c r="VWS7" s="33"/>
      <c r="VWT7" s="33"/>
      <c r="VWU7" s="33"/>
      <c r="VWV7" s="33"/>
      <c r="VWW7" s="33"/>
      <c r="VWX7" s="33"/>
      <c r="VWY7" s="33"/>
      <c r="VWZ7" s="33"/>
      <c r="VXA7" s="33"/>
      <c r="VXB7" s="33"/>
      <c r="VXC7" s="33"/>
      <c r="VXD7" s="33"/>
      <c r="VXE7" s="33"/>
      <c r="VXF7" s="33"/>
      <c r="VXG7" s="33"/>
      <c r="VXH7" s="33"/>
      <c r="VXI7" s="33"/>
      <c r="VXJ7" s="33"/>
      <c r="VXK7" s="33"/>
      <c r="VXL7" s="33"/>
      <c r="VXM7" s="33"/>
      <c r="VXN7" s="33"/>
      <c r="VXO7" s="33"/>
      <c r="VXP7" s="33"/>
      <c r="VXQ7" s="33"/>
      <c r="VXR7" s="33"/>
      <c r="VXS7" s="33"/>
      <c r="VXT7" s="33"/>
      <c r="VXU7" s="33"/>
      <c r="VXV7" s="33"/>
      <c r="VXW7" s="33"/>
      <c r="VXX7" s="33"/>
      <c r="VXY7" s="33"/>
      <c r="VXZ7" s="33"/>
      <c r="VYA7" s="33"/>
      <c r="VYB7" s="33"/>
      <c r="VYC7" s="33"/>
      <c r="VYD7" s="33"/>
      <c r="VYE7" s="33"/>
      <c r="VYF7" s="33"/>
      <c r="VYG7" s="33"/>
      <c r="VYH7" s="33"/>
      <c r="VYI7" s="33"/>
      <c r="VYJ7" s="33"/>
      <c r="VYK7" s="33"/>
      <c r="VYL7" s="33"/>
      <c r="VYM7" s="33"/>
      <c r="VYN7" s="33"/>
      <c r="VYO7" s="33"/>
      <c r="VYP7" s="33"/>
      <c r="VYQ7" s="33"/>
      <c r="VYR7" s="33"/>
      <c r="VYS7" s="33"/>
      <c r="VYT7" s="33"/>
      <c r="VYU7" s="33"/>
      <c r="VYV7" s="33"/>
      <c r="VYW7" s="33"/>
      <c r="VYX7" s="33"/>
      <c r="VYY7" s="33"/>
      <c r="VYZ7" s="33"/>
      <c r="VZA7" s="33"/>
      <c r="VZB7" s="33"/>
      <c r="VZC7" s="33"/>
      <c r="VZD7" s="33"/>
      <c r="VZE7" s="33"/>
      <c r="VZF7" s="33"/>
      <c r="VZG7" s="33"/>
      <c r="VZH7" s="33"/>
      <c r="VZI7" s="33"/>
      <c r="VZJ7" s="33"/>
      <c r="VZK7" s="33"/>
      <c r="VZL7" s="33"/>
      <c r="VZM7" s="33"/>
      <c r="VZN7" s="33"/>
      <c r="VZO7" s="33"/>
      <c r="VZP7" s="33"/>
      <c r="VZQ7" s="33"/>
      <c r="VZR7" s="33"/>
      <c r="VZS7" s="33"/>
      <c r="VZT7" s="33"/>
      <c r="VZU7" s="33"/>
      <c r="VZV7" s="33"/>
      <c r="VZW7" s="33"/>
      <c r="VZX7" s="33"/>
      <c r="VZY7" s="33"/>
      <c r="VZZ7" s="33"/>
      <c r="WAA7" s="33"/>
      <c r="WAB7" s="33"/>
      <c r="WAC7" s="33"/>
      <c r="WAD7" s="33"/>
      <c r="WAE7" s="33"/>
      <c r="WAF7" s="33"/>
      <c r="WAG7" s="33"/>
      <c r="WAH7" s="33"/>
      <c r="WAI7" s="33"/>
      <c r="WAJ7" s="33"/>
      <c r="WAK7" s="33"/>
      <c r="WAL7" s="33"/>
      <c r="WAM7" s="33"/>
      <c r="WAN7" s="33"/>
      <c r="WAO7" s="33"/>
      <c r="WAP7" s="33"/>
      <c r="WAQ7" s="33"/>
      <c r="WAR7" s="33"/>
      <c r="WAS7" s="33"/>
      <c r="WAT7" s="33"/>
      <c r="WAU7" s="33"/>
      <c r="WAV7" s="33"/>
      <c r="WAW7" s="33"/>
      <c r="WAX7" s="33"/>
      <c r="WAY7" s="33"/>
      <c r="WAZ7" s="33"/>
      <c r="WBA7" s="33"/>
      <c r="WBB7" s="33"/>
      <c r="WBC7" s="33"/>
      <c r="WBD7" s="33"/>
      <c r="WBE7" s="33"/>
      <c r="WBF7" s="33"/>
      <c r="WBG7" s="33"/>
      <c r="WBH7" s="33"/>
      <c r="WBI7" s="33"/>
      <c r="WBJ7" s="33"/>
      <c r="WBK7" s="33"/>
      <c r="WBL7" s="33"/>
      <c r="WBM7" s="33"/>
      <c r="WBN7" s="33"/>
      <c r="WBO7" s="33"/>
      <c r="WBP7" s="33"/>
      <c r="WBQ7" s="33"/>
      <c r="WBR7" s="33"/>
      <c r="WBS7" s="33"/>
      <c r="WBT7" s="33"/>
      <c r="WBU7" s="33"/>
      <c r="WBV7" s="33"/>
      <c r="WBW7" s="33"/>
      <c r="WBX7" s="33"/>
      <c r="WBY7" s="33"/>
      <c r="WBZ7" s="33"/>
      <c r="WCA7" s="33"/>
      <c r="WCB7" s="33"/>
      <c r="WCC7" s="33"/>
      <c r="WCD7" s="33"/>
      <c r="WCE7" s="33"/>
      <c r="WCF7" s="33"/>
      <c r="WCG7" s="33"/>
      <c r="WCH7" s="33"/>
      <c r="WCI7" s="33"/>
      <c r="WCJ7" s="33"/>
      <c r="WCK7" s="33"/>
      <c r="WCL7" s="33"/>
      <c r="WCM7" s="33"/>
      <c r="WCN7" s="33"/>
      <c r="WCO7" s="33"/>
      <c r="WCP7" s="33"/>
      <c r="WCQ7" s="33"/>
      <c r="WCR7" s="33"/>
      <c r="WCS7" s="33"/>
      <c r="WCT7" s="33"/>
      <c r="WCU7" s="33"/>
      <c r="WCV7" s="33"/>
      <c r="WCW7" s="33"/>
      <c r="WCX7" s="33"/>
      <c r="WCY7" s="33"/>
      <c r="WCZ7" s="33"/>
      <c r="WDA7" s="33"/>
      <c r="WDB7" s="33"/>
      <c r="WDC7" s="33"/>
      <c r="WDD7" s="33"/>
      <c r="WDE7" s="33"/>
      <c r="WDF7" s="33"/>
      <c r="WDG7" s="33"/>
      <c r="WDH7" s="33"/>
      <c r="WDI7" s="33"/>
      <c r="WDJ7" s="33"/>
      <c r="WDK7" s="33"/>
      <c r="WDL7" s="33"/>
      <c r="WDM7" s="33"/>
      <c r="WDN7" s="33"/>
      <c r="WDO7" s="33"/>
      <c r="WDP7" s="33"/>
      <c r="WDQ7" s="33"/>
      <c r="WDR7" s="33"/>
      <c r="WDS7" s="33"/>
      <c r="WDT7" s="33"/>
      <c r="WDU7" s="33"/>
      <c r="WDV7" s="33"/>
      <c r="WDW7" s="33"/>
      <c r="WDX7" s="33"/>
      <c r="WDY7" s="33"/>
      <c r="WDZ7" s="33"/>
      <c r="WEA7" s="33"/>
      <c r="WEB7" s="33"/>
      <c r="WEC7" s="33"/>
      <c r="WED7" s="33"/>
      <c r="WEE7" s="33"/>
      <c r="WEF7" s="33"/>
      <c r="WEG7" s="33"/>
      <c r="WEH7" s="33"/>
      <c r="WEI7" s="33"/>
      <c r="WEJ7" s="33"/>
      <c r="WEK7" s="33"/>
      <c r="WEL7" s="33"/>
      <c r="WEM7" s="33"/>
      <c r="WEN7" s="33"/>
      <c r="WEO7" s="33"/>
      <c r="WEP7" s="33"/>
      <c r="WEQ7" s="33"/>
      <c r="WER7" s="33"/>
      <c r="WES7" s="33"/>
      <c r="WET7" s="33"/>
      <c r="WEU7" s="33"/>
      <c r="WEV7" s="33"/>
      <c r="WEW7" s="33"/>
      <c r="WEX7" s="33"/>
      <c r="WEY7" s="33"/>
      <c r="WEZ7" s="33"/>
      <c r="WFA7" s="33"/>
      <c r="WFB7" s="33"/>
      <c r="WFC7" s="33"/>
      <c r="WFD7" s="33"/>
      <c r="WFE7" s="33"/>
      <c r="WFF7" s="33"/>
      <c r="WFG7" s="33"/>
      <c r="WFH7" s="33"/>
      <c r="WFI7" s="33"/>
      <c r="WFJ7" s="33"/>
      <c r="WFK7" s="33"/>
      <c r="WFL7" s="33"/>
      <c r="WFM7" s="33"/>
      <c r="WFN7" s="33"/>
      <c r="WFO7" s="33"/>
      <c r="WFP7" s="33"/>
      <c r="WFQ7" s="33"/>
      <c r="WFR7" s="33"/>
      <c r="WFS7" s="33"/>
      <c r="WFT7" s="33"/>
      <c r="WFU7" s="33"/>
      <c r="WFV7" s="33"/>
      <c r="WFW7" s="33"/>
      <c r="WFX7" s="33"/>
      <c r="WFY7" s="33"/>
      <c r="WFZ7" s="33"/>
      <c r="WGA7" s="33"/>
      <c r="WGB7" s="33"/>
      <c r="WGC7" s="33"/>
      <c r="WGD7" s="33"/>
      <c r="WGE7" s="33"/>
      <c r="WGF7" s="33"/>
      <c r="WGG7" s="33"/>
      <c r="WGH7" s="33"/>
      <c r="WGI7" s="33"/>
      <c r="WGJ7" s="33"/>
      <c r="WGK7" s="33"/>
      <c r="WGL7" s="33"/>
      <c r="WGM7" s="33"/>
      <c r="WGN7" s="33"/>
      <c r="WGO7" s="33"/>
      <c r="WGP7" s="33"/>
      <c r="WGQ7" s="33"/>
      <c r="WGR7" s="33"/>
      <c r="WGS7" s="33"/>
      <c r="WGT7" s="33"/>
      <c r="WGU7" s="33"/>
      <c r="WGV7" s="33"/>
      <c r="WGW7" s="33"/>
      <c r="WGX7" s="33"/>
      <c r="WGY7" s="33"/>
      <c r="WGZ7" s="33"/>
      <c r="WHA7" s="33"/>
      <c r="WHB7" s="33"/>
      <c r="WHC7" s="33"/>
      <c r="WHD7" s="33"/>
      <c r="WHE7" s="33"/>
      <c r="WHF7" s="33"/>
      <c r="WHG7" s="33"/>
      <c r="WHH7" s="33"/>
      <c r="WHI7" s="33"/>
      <c r="WHJ7" s="33"/>
      <c r="WHK7" s="33"/>
      <c r="WHL7" s="33"/>
      <c r="WHM7" s="33"/>
      <c r="WHN7" s="33"/>
      <c r="WHO7" s="33"/>
      <c r="WHP7" s="33"/>
      <c r="WHQ7" s="33"/>
      <c r="WHR7" s="33"/>
      <c r="WHS7" s="33"/>
      <c r="WHT7" s="33"/>
      <c r="WHU7" s="33"/>
      <c r="WHV7" s="33"/>
      <c r="WHW7" s="33"/>
      <c r="WHX7" s="33"/>
      <c r="WHY7" s="33"/>
      <c r="WHZ7" s="33"/>
      <c r="WIA7" s="33"/>
      <c r="WIB7" s="33"/>
      <c r="WIC7" s="33"/>
      <c r="WID7" s="33"/>
      <c r="WIE7" s="33"/>
      <c r="WIF7" s="33"/>
      <c r="WIG7" s="33"/>
      <c r="WIH7" s="33"/>
      <c r="WII7" s="33"/>
      <c r="WIJ7" s="33"/>
      <c r="WIK7" s="33"/>
      <c r="WIL7" s="33"/>
      <c r="WIM7" s="33"/>
      <c r="WIN7" s="33"/>
      <c r="WIO7" s="33"/>
      <c r="WIP7" s="33"/>
      <c r="WIQ7" s="33"/>
      <c r="WIR7" s="33"/>
      <c r="WIS7" s="33"/>
      <c r="WIT7" s="33"/>
      <c r="WIU7" s="33"/>
      <c r="WIV7" s="33"/>
      <c r="WIW7" s="33"/>
      <c r="WIX7" s="33"/>
      <c r="WIY7" s="33"/>
      <c r="WIZ7" s="33"/>
      <c r="WJA7" s="33"/>
      <c r="WJB7" s="33"/>
      <c r="WJC7" s="33"/>
      <c r="WJD7" s="33"/>
      <c r="WJE7" s="33"/>
      <c r="WJF7" s="33"/>
      <c r="WJG7" s="33"/>
      <c r="WJH7" s="33"/>
      <c r="WJI7" s="33"/>
      <c r="WJJ7" s="33"/>
      <c r="WJK7" s="33"/>
      <c r="WJL7" s="33"/>
      <c r="WJM7" s="33"/>
      <c r="WJN7" s="33"/>
      <c r="WJO7" s="33"/>
      <c r="WJP7" s="33"/>
      <c r="WJQ7" s="33"/>
      <c r="WJR7" s="33"/>
      <c r="WJS7" s="33"/>
      <c r="WJT7" s="33"/>
      <c r="WJU7" s="33"/>
      <c r="WJV7" s="33"/>
      <c r="WJW7" s="33"/>
      <c r="WJX7" s="33"/>
      <c r="WJY7" s="33"/>
      <c r="WJZ7" s="33"/>
      <c r="WKA7" s="33"/>
      <c r="WKB7" s="33"/>
      <c r="WKC7" s="33"/>
      <c r="WKD7" s="33"/>
      <c r="WKE7" s="33"/>
      <c r="WKF7" s="33"/>
      <c r="WKG7" s="33"/>
      <c r="WKH7" s="33"/>
      <c r="WKI7" s="33"/>
      <c r="WKJ7" s="33"/>
      <c r="WKK7" s="33"/>
      <c r="WKL7" s="33"/>
      <c r="WKM7" s="33"/>
      <c r="WKN7" s="33"/>
      <c r="WKO7" s="33"/>
      <c r="WKP7" s="33"/>
      <c r="WKQ7" s="33"/>
      <c r="WKR7" s="33"/>
      <c r="WKS7" s="33"/>
      <c r="WKT7" s="33"/>
      <c r="WKU7" s="33"/>
      <c r="WKV7" s="33"/>
      <c r="WKW7" s="33"/>
      <c r="WKX7" s="33"/>
      <c r="WKY7" s="33"/>
      <c r="WKZ7" s="33"/>
      <c r="WLA7" s="33"/>
      <c r="WLB7" s="33"/>
      <c r="WLC7" s="33"/>
      <c r="WLD7" s="33"/>
      <c r="WLE7" s="33"/>
      <c r="WLF7" s="33"/>
      <c r="WLG7" s="33"/>
      <c r="WLH7" s="33"/>
      <c r="WLI7" s="33"/>
      <c r="WLJ7" s="33"/>
      <c r="WLK7" s="33"/>
      <c r="WLL7" s="33"/>
      <c r="WLM7" s="33"/>
      <c r="WLN7" s="33"/>
      <c r="WLO7" s="33"/>
      <c r="WLP7" s="33"/>
      <c r="WLQ7" s="33"/>
      <c r="WLR7" s="33"/>
      <c r="WLS7" s="33"/>
      <c r="WLT7" s="33"/>
      <c r="WLU7" s="33"/>
      <c r="WLV7" s="33"/>
      <c r="WLW7" s="33"/>
      <c r="WLX7" s="33"/>
      <c r="WLY7" s="33"/>
      <c r="WLZ7" s="33"/>
      <c r="WMA7" s="33"/>
      <c r="WMB7" s="33"/>
      <c r="WMC7" s="33"/>
      <c r="WMD7" s="33"/>
      <c r="WME7" s="33"/>
      <c r="WMF7" s="33"/>
      <c r="WMG7" s="33"/>
      <c r="WMH7" s="33"/>
      <c r="WMI7" s="33"/>
      <c r="WMJ7" s="33"/>
      <c r="WMK7" s="33"/>
      <c r="WML7" s="33"/>
      <c r="WMM7" s="33"/>
      <c r="WMN7" s="33"/>
      <c r="WMO7" s="33"/>
      <c r="WMP7" s="33"/>
      <c r="WMQ7" s="33"/>
      <c r="WMR7" s="33"/>
      <c r="WMS7" s="33"/>
      <c r="WMT7" s="33"/>
      <c r="WMU7" s="33"/>
      <c r="WMV7" s="33"/>
      <c r="WMW7" s="33"/>
      <c r="WMX7" s="33"/>
      <c r="WMY7" s="33"/>
      <c r="WMZ7" s="33"/>
      <c r="WNA7" s="33"/>
      <c r="WNB7" s="33"/>
      <c r="WNC7" s="33"/>
      <c r="WND7" s="33"/>
      <c r="WNE7" s="33"/>
      <c r="WNF7" s="33"/>
      <c r="WNG7" s="33"/>
      <c r="WNH7" s="33"/>
      <c r="WNI7" s="33"/>
      <c r="WNJ7" s="33"/>
      <c r="WNK7" s="33"/>
      <c r="WNL7" s="33"/>
      <c r="WNM7" s="33"/>
      <c r="WNN7" s="33"/>
      <c r="WNO7" s="33"/>
      <c r="WNP7" s="33"/>
      <c r="WNQ7" s="33"/>
      <c r="WNR7" s="33"/>
      <c r="WNS7" s="33"/>
      <c r="WNT7" s="33"/>
      <c r="WNU7" s="33"/>
      <c r="WNV7" s="33"/>
      <c r="WNW7" s="33"/>
      <c r="WNX7" s="33"/>
      <c r="WNY7" s="33"/>
      <c r="WNZ7" s="33"/>
      <c r="WOA7" s="33"/>
      <c r="WOB7" s="33"/>
      <c r="WOC7" s="33"/>
      <c r="WOD7" s="33"/>
      <c r="WOE7" s="33"/>
      <c r="WOF7" s="33"/>
      <c r="WOG7" s="33"/>
      <c r="WOH7" s="33"/>
      <c r="WOI7" s="33"/>
      <c r="WOJ7" s="33"/>
      <c r="WOK7" s="33"/>
      <c r="WOL7" s="33"/>
      <c r="WOM7" s="33"/>
      <c r="WON7" s="33"/>
      <c r="WOO7" s="33"/>
      <c r="WOP7" s="33"/>
      <c r="WOQ7" s="33"/>
      <c r="WOR7" s="33"/>
      <c r="WOS7" s="33"/>
      <c r="WOT7" s="33"/>
      <c r="WOU7" s="33"/>
      <c r="WOV7" s="33"/>
      <c r="WOW7" s="33"/>
      <c r="WOX7" s="33"/>
      <c r="WOY7" s="33"/>
      <c r="WOZ7" s="33"/>
      <c r="WPA7" s="33"/>
      <c r="WPB7" s="33"/>
      <c r="WPC7" s="33"/>
      <c r="WPD7" s="33"/>
      <c r="WPE7" s="33"/>
      <c r="WPF7" s="33"/>
      <c r="WPG7" s="33"/>
      <c r="WPH7" s="33"/>
      <c r="WPI7" s="33"/>
      <c r="WPJ7" s="33"/>
      <c r="WPK7" s="33"/>
      <c r="WPL7" s="33"/>
      <c r="WPM7" s="33"/>
      <c r="WPN7" s="33"/>
      <c r="WPO7" s="33"/>
      <c r="WPP7" s="33"/>
      <c r="WPQ7" s="33"/>
      <c r="WPR7" s="33"/>
      <c r="WPS7" s="33"/>
      <c r="WPT7" s="33"/>
      <c r="WPU7" s="33"/>
      <c r="WPV7" s="33"/>
      <c r="WPW7" s="33"/>
      <c r="WPX7" s="33"/>
      <c r="WPY7" s="33"/>
      <c r="WPZ7" s="33"/>
      <c r="WQA7" s="33"/>
      <c r="WQB7" s="33"/>
      <c r="WQC7" s="33"/>
      <c r="WQD7" s="33"/>
      <c r="WQE7" s="33"/>
      <c r="WQF7" s="33"/>
      <c r="WQG7" s="33"/>
      <c r="WQH7" s="33"/>
      <c r="WQI7" s="33"/>
      <c r="WQJ7" s="33"/>
      <c r="WQK7" s="33"/>
      <c r="WQL7" s="33"/>
      <c r="WQM7" s="33"/>
      <c r="WQN7" s="33"/>
      <c r="WQO7" s="33"/>
      <c r="WQP7" s="33"/>
      <c r="WQQ7" s="33"/>
      <c r="WQR7" s="33"/>
      <c r="WQS7" s="33"/>
      <c r="WQT7" s="33"/>
      <c r="WQU7" s="33"/>
      <c r="WQV7" s="33"/>
      <c r="WQW7" s="33"/>
      <c r="WQX7" s="33"/>
      <c r="WQY7" s="33"/>
      <c r="WQZ7" s="33"/>
      <c r="WRA7" s="33"/>
      <c r="WRB7" s="33"/>
      <c r="WRC7" s="33"/>
      <c r="WRD7" s="33"/>
      <c r="WRE7" s="33"/>
      <c r="WRF7" s="33"/>
      <c r="WRG7" s="33"/>
      <c r="WRH7" s="33"/>
      <c r="WRI7" s="33"/>
      <c r="WRJ7" s="33"/>
      <c r="WRK7" s="33"/>
      <c r="WRL7" s="33"/>
      <c r="WRM7" s="33"/>
      <c r="WRN7" s="33"/>
      <c r="WRO7" s="33"/>
      <c r="WRP7" s="33"/>
      <c r="WRQ7" s="33"/>
      <c r="WRR7" s="33"/>
      <c r="WRS7" s="33"/>
      <c r="WRT7" s="33"/>
      <c r="WRU7" s="33"/>
      <c r="WRV7" s="33"/>
      <c r="WRW7" s="33"/>
      <c r="WRX7" s="33"/>
      <c r="WRY7" s="33"/>
      <c r="WRZ7" s="33"/>
      <c r="WSA7" s="33"/>
      <c r="WSB7" s="33"/>
      <c r="WSC7" s="33"/>
      <c r="WSD7" s="33"/>
      <c r="WSE7" s="33"/>
      <c r="WSF7" s="33"/>
      <c r="WSG7" s="33"/>
      <c r="WSH7" s="33"/>
      <c r="WSI7" s="33"/>
      <c r="WSJ7" s="33"/>
      <c r="WSK7" s="33"/>
      <c r="WSL7" s="33"/>
      <c r="WSM7" s="33"/>
      <c r="WSN7" s="33"/>
      <c r="WSO7" s="33"/>
      <c r="WSP7" s="33"/>
      <c r="WSQ7" s="33"/>
      <c r="WSR7" s="33"/>
      <c r="WSS7" s="33"/>
      <c r="WST7" s="33"/>
      <c r="WSU7" s="33"/>
      <c r="WSV7" s="33"/>
      <c r="WSW7" s="33"/>
      <c r="WSX7" s="33"/>
      <c r="WSY7" s="33"/>
      <c r="WSZ7" s="33"/>
      <c r="WTA7" s="33"/>
      <c r="WTB7" s="33"/>
      <c r="WTC7" s="33"/>
      <c r="WTD7" s="33"/>
      <c r="WTE7" s="33"/>
      <c r="WTF7" s="33"/>
      <c r="WTG7" s="33"/>
      <c r="WTH7" s="33"/>
      <c r="WTI7" s="33"/>
      <c r="WTJ7" s="33"/>
      <c r="WTK7" s="33"/>
      <c r="WTL7" s="33"/>
      <c r="WTM7" s="33"/>
      <c r="WTN7" s="33"/>
      <c r="WTO7" s="33"/>
      <c r="WTP7" s="33"/>
      <c r="WTQ7" s="33"/>
      <c r="WTR7" s="33"/>
      <c r="WTS7" s="33"/>
      <c r="WTT7" s="33"/>
      <c r="WTU7" s="33"/>
      <c r="WTV7" s="33"/>
      <c r="WTW7" s="33"/>
      <c r="WTX7" s="33"/>
      <c r="WTY7" s="33"/>
      <c r="WTZ7" s="33"/>
      <c r="WUA7" s="33"/>
      <c r="WUB7" s="33"/>
      <c r="WUC7" s="33"/>
      <c r="WUD7" s="33"/>
      <c r="WUE7" s="33"/>
      <c r="WUF7" s="33"/>
      <c r="WUG7" s="33"/>
      <c r="WUH7" s="33"/>
      <c r="WUI7" s="33"/>
      <c r="WUJ7" s="33"/>
      <c r="WUK7" s="33"/>
      <c r="WUL7" s="33"/>
      <c r="WUM7" s="33"/>
      <c r="WUN7" s="33"/>
      <c r="WUO7" s="33"/>
      <c r="WUP7" s="33"/>
      <c r="WUQ7" s="33"/>
      <c r="WUR7" s="33"/>
      <c r="WUS7" s="33"/>
      <c r="WUT7" s="33"/>
      <c r="WUU7" s="33"/>
      <c r="WUV7" s="33"/>
      <c r="WUW7" s="33"/>
      <c r="WUX7" s="33"/>
      <c r="WUY7" s="33"/>
      <c r="WUZ7" s="33"/>
      <c r="WVA7" s="33"/>
      <c r="WVB7" s="33"/>
      <c r="WVC7" s="33"/>
      <c r="WVD7" s="33"/>
      <c r="WVE7" s="33"/>
      <c r="WVF7" s="33"/>
      <c r="WVG7" s="33"/>
      <c r="WVH7" s="33"/>
      <c r="WVI7" s="33"/>
      <c r="WVJ7" s="33"/>
      <c r="WVK7" s="33"/>
      <c r="WVL7" s="33"/>
      <c r="WVM7" s="33"/>
      <c r="WVN7" s="33"/>
      <c r="WVO7" s="33"/>
      <c r="WVP7" s="33"/>
      <c r="WVQ7" s="33"/>
      <c r="WVR7" s="33"/>
      <c r="WVS7" s="33"/>
      <c r="WVT7" s="33"/>
      <c r="WVU7" s="33"/>
      <c r="WVV7" s="33"/>
      <c r="WVW7" s="33"/>
      <c r="WVX7" s="33"/>
      <c r="WVY7" s="33"/>
      <c r="WVZ7" s="33"/>
      <c r="WWA7" s="33"/>
      <c r="WWB7" s="33"/>
      <c r="WWC7" s="33"/>
      <c r="WWD7" s="33"/>
      <c r="WWE7" s="33"/>
      <c r="WWF7" s="33"/>
      <c r="WWG7" s="33"/>
      <c r="WWH7" s="33"/>
      <c r="WWI7" s="33"/>
      <c r="WWJ7" s="33"/>
      <c r="WWK7" s="33"/>
      <c r="WWL7" s="33"/>
      <c r="WWM7" s="33"/>
      <c r="WWN7" s="33"/>
      <c r="WWO7" s="33"/>
      <c r="WWP7" s="33"/>
      <c r="WWQ7" s="33"/>
      <c r="WWR7" s="33"/>
      <c r="WWS7" s="33"/>
      <c r="WWT7" s="33"/>
      <c r="WWU7" s="33"/>
      <c r="WWV7" s="33"/>
      <c r="WWW7" s="33"/>
      <c r="WWX7" s="33"/>
      <c r="WWY7" s="33"/>
      <c r="WWZ7" s="33"/>
      <c r="WXA7" s="33"/>
      <c r="WXB7" s="33"/>
      <c r="WXC7" s="33"/>
      <c r="WXD7" s="33"/>
      <c r="WXE7" s="33"/>
      <c r="WXF7" s="33"/>
      <c r="WXG7" s="33"/>
      <c r="WXH7" s="33"/>
      <c r="WXI7" s="33"/>
      <c r="WXJ7" s="33"/>
      <c r="WXK7" s="33"/>
      <c r="WXL7" s="33"/>
      <c r="WXM7" s="33"/>
      <c r="WXN7" s="33"/>
      <c r="WXO7" s="33"/>
      <c r="WXP7" s="33"/>
      <c r="WXQ7" s="33"/>
      <c r="WXR7" s="33"/>
      <c r="WXS7" s="33"/>
      <c r="WXT7" s="33"/>
      <c r="WXU7" s="33"/>
      <c r="WXV7" s="33"/>
      <c r="WXW7" s="33"/>
      <c r="WXX7" s="33"/>
      <c r="WXY7" s="33"/>
      <c r="WXZ7" s="33"/>
      <c r="WYA7" s="33"/>
      <c r="WYB7" s="33"/>
      <c r="WYC7" s="33"/>
      <c r="WYD7" s="33"/>
      <c r="WYE7" s="33"/>
      <c r="WYF7" s="33"/>
      <c r="WYG7" s="33"/>
      <c r="WYH7" s="33"/>
      <c r="WYI7" s="33"/>
      <c r="WYJ7" s="33"/>
      <c r="WYK7" s="33"/>
      <c r="WYL7" s="33"/>
      <c r="WYM7" s="33"/>
      <c r="WYN7" s="33"/>
      <c r="WYO7" s="33"/>
      <c r="WYP7" s="33"/>
      <c r="WYQ7" s="33"/>
      <c r="WYR7" s="33"/>
      <c r="WYS7" s="33"/>
      <c r="WYT7" s="33"/>
      <c r="WYU7" s="33"/>
      <c r="WYV7" s="33"/>
      <c r="WYW7" s="33"/>
      <c r="WYX7" s="33"/>
      <c r="WYY7" s="33"/>
      <c r="WYZ7" s="33"/>
      <c r="WZA7" s="33"/>
      <c r="WZB7" s="33"/>
      <c r="WZC7" s="33"/>
      <c r="WZD7" s="33"/>
      <c r="WZE7" s="33"/>
      <c r="WZF7" s="33"/>
      <c r="WZG7" s="33"/>
      <c r="WZH7" s="33"/>
      <c r="WZI7" s="33"/>
      <c r="WZJ7" s="33"/>
      <c r="WZK7" s="33"/>
      <c r="WZL7" s="33"/>
      <c r="WZM7" s="33"/>
      <c r="WZN7" s="33"/>
      <c r="WZO7" s="33"/>
      <c r="WZP7" s="33"/>
      <c r="WZQ7" s="33"/>
      <c r="WZR7" s="33"/>
      <c r="WZS7" s="33"/>
      <c r="WZT7" s="33"/>
      <c r="WZU7" s="33"/>
      <c r="WZV7" s="33"/>
      <c r="WZW7" s="33"/>
      <c r="WZX7" s="33"/>
      <c r="WZY7" s="33"/>
      <c r="WZZ7" s="33"/>
      <c r="XAA7" s="33"/>
      <c r="XAB7" s="33"/>
      <c r="XAC7" s="33"/>
      <c r="XAD7" s="33"/>
      <c r="XAE7" s="33"/>
      <c r="XAF7" s="33"/>
      <c r="XAG7" s="33"/>
      <c r="XAH7" s="33"/>
      <c r="XAI7" s="33"/>
      <c r="XAJ7" s="33"/>
      <c r="XAK7" s="33"/>
      <c r="XAL7" s="33"/>
      <c r="XAM7" s="33"/>
      <c r="XAN7" s="33"/>
      <c r="XAO7" s="33"/>
      <c r="XAP7" s="33"/>
      <c r="XAQ7" s="33"/>
      <c r="XAR7" s="33"/>
      <c r="XAS7" s="33"/>
      <c r="XAT7" s="33"/>
      <c r="XAU7" s="33"/>
      <c r="XAV7" s="33"/>
      <c r="XAW7" s="33"/>
      <c r="XAX7" s="33"/>
      <c r="XAY7" s="33"/>
      <c r="XAZ7" s="33"/>
      <c r="XBA7" s="33"/>
      <c r="XBB7" s="33"/>
      <c r="XBC7" s="33"/>
      <c r="XBD7" s="33"/>
      <c r="XBE7" s="33"/>
      <c r="XBF7" s="33"/>
      <c r="XBG7" s="33"/>
      <c r="XBH7" s="33"/>
      <c r="XBI7" s="33"/>
      <c r="XBJ7" s="33"/>
      <c r="XBK7" s="33"/>
      <c r="XBL7" s="33"/>
      <c r="XBM7" s="33"/>
      <c r="XBN7" s="33"/>
      <c r="XBO7" s="33"/>
      <c r="XBP7" s="33"/>
      <c r="XBQ7" s="33"/>
      <c r="XBR7" s="33"/>
      <c r="XBS7" s="33"/>
      <c r="XBT7" s="33"/>
      <c r="XBU7" s="33"/>
      <c r="XBV7" s="33"/>
      <c r="XBW7" s="33"/>
      <c r="XBX7" s="33"/>
      <c r="XBY7" s="33"/>
      <c r="XBZ7" s="33"/>
      <c r="XCA7" s="33"/>
      <c r="XCB7" s="33"/>
      <c r="XCC7" s="33"/>
      <c r="XCD7" s="33"/>
      <c r="XCE7" s="33"/>
      <c r="XCF7" s="33"/>
      <c r="XCG7" s="33"/>
      <c r="XCH7" s="33"/>
      <c r="XCI7" s="33"/>
      <c r="XCJ7" s="33"/>
      <c r="XCK7" s="33"/>
      <c r="XCL7" s="33"/>
      <c r="XCM7" s="33"/>
      <c r="XCN7" s="33"/>
      <c r="XCO7" s="33"/>
      <c r="XCP7" s="33"/>
      <c r="XCQ7" s="33"/>
      <c r="XCR7" s="33"/>
      <c r="XCS7" s="33"/>
      <c r="XCT7" s="33"/>
      <c r="XCU7" s="33"/>
      <c r="XCV7" s="33"/>
      <c r="XCW7" s="33"/>
      <c r="XCX7" s="33"/>
      <c r="XCY7" s="33"/>
      <c r="XCZ7" s="33"/>
      <c r="XDA7" s="33"/>
      <c r="XDB7" s="33"/>
      <c r="XDC7" s="33"/>
      <c r="XDD7" s="33"/>
      <c r="XDE7" s="33"/>
      <c r="XDF7" s="33"/>
      <c r="XDG7" s="33"/>
      <c r="XDH7" s="33"/>
      <c r="XDI7" s="33"/>
      <c r="XDJ7" s="33"/>
      <c r="XDK7" s="33"/>
      <c r="XDL7" s="33"/>
      <c r="XDM7" s="33"/>
      <c r="XDN7" s="33"/>
      <c r="XDO7" s="33"/>
      <c r="XDP7" s="33"/>
      <c r="XDQ7" s="33"/>
      <c r="XDR7" s="33"/>
      <c r="XDS7" s="33"/>
      <c r="XDT7" s="33"/>
      <c r="XDU7" s="33"/>
      <c r="XDV7" s="33"/>
      <c r="XDW7" s="33"/>
      <c r="XDX7" s="33"/>
      <c r="XDY7" s="33"/>
      <c r="XDZ7" s="33"/>
      <c r="XEA7" s="33"/>
      <c r="XEB7" s="33"/>
      <c r="XEC7" s="33"/>
      <c r="XED7" s="33"/>
      <c r="XEE7" s="33"/>
      <c r="XEF7" s="33"/>
      <c r="XEG7" s="33"/>
      <c r="XEH7" s="33"/>
      <c r="XEI7" s="33"/>
      <c r="XEJ7" s="33"/>
      <c r="XEK7" s="33"/>
      <c r="XEL7" s="33"/>
      <c r="XEM7" s="33"/>
      <c r="XEN7" s="33"/>
    </row>
    <row r="8" customHeight="1" spans="1:1">
      <c r="A8" s="34" t="s">
        <v>1161</v>
      </c>
    </row>
  </sheetData>
  <mergeCells count="1">
    <mergeCell ref="A1:B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zoomScale="120" zoomScaleNormal="120" workbookViewId="0">
      <selection activeCell="D11" sqref="D11"/>
    </sheetView>
  </sheetViews>
  <sheetFormatPr defaultColWidth="9" defaultRowHeight="14.4" outlineLevelCol="6"/>
  <cols>
    <col min="1" max="1" width="14.6666666666667" style="142" customWidth="1"/>
    <col min="2" max="2" width="10.6666666666667" style="154" customWidth="1"/>
    <col min="3" max="7" width="11.6666666666667" style="142" customWidth="1"/>
    <col min="8" max="256" width="9" style="142"/>
    <col min="257" max="257" width="53.8888888888889" style="142" customWidth="1"/>
    <col min="258" max="258" width="20.8888888888889" style="142" customWidth="1"/>
    <col min="259" max="259" width="21.7777777777778" style="142" customWidth="1"/>
    <col min="260" max="512" width="9" style="142"/>
    <col min="513" max="513" width="53.8888888888889" style="142" customWidth="1"/>
    <col min="514" max="514" width="20.8888888888889" style="142" customWidth="1"/>
    <col min="515" max="515" width="21.7777777777778" style="142" customWidth="1"/>
    <col min="516" max="768" width="9" style="142"/>
    <col min="769" max="769" width="53.8888888888889" style="142" customWidth="1"/>
    <col min="770" max="770" width="20.8888888888889" style="142" customWidth="1"/>
    <col min="771" max="771" width="21.7777777777778" style="142" customWidth="1"/>
    <col min="772" max="1024" width="9" style="142"/>
    <col min="1025" max="1025" width="53.8888888888889" style="142" customWidth="1"/>
    <col min="1026" max="1026" width="20.8888888888889" style="142" customWidth="1"/>
    <col min="1027" max="1027" width="21.7777777777778" style="142" customWidth="1"/>
    <col min="1028" max="1280" width="9" style="142"/>
    <col min="1281" max="1281" width="53.8888888888889" style="142" customWidth="1"/>
    <col min="1282" max="1282" width="20.8888888888889" style="142" customWidth="1"/>
    <col min="1283" max="1283" width="21.7777777777778" style="142" customWidth="1"/>
    <col min="1284" max="1536" width="9" style="142"/>
    <col min="1537" max="1537" width="53.8888888888889" style="142" customWidth="1"/>
    <col min="1538" max="1538" width="20.8888888888889" style="142" customWidth="1"/>
    <col min="1539" max="1539" width="21.7777777777778" style="142" customWidth="1"/>
    <col min="1540" max="1792" width="9" style="142"/>
    <col min="1793" max="1793" width="53.8888888888889" style="142" customWidth="1"/>
    <col min="1794" max="1794" width="20.8888888888889" style="142" customWidth="1"/>
    <col min="1795" max="1795" width="21.7777777777778" style="142" customWidth="1"/>
    <col min="1796" max="2048" width="9" style="142"/>
    <col min="2049" max="2049" width="53.8888888888889" style="142" customWidth="1"/>
    <col min="2050" max="2050" width="20.8888888888889" style="142" customWidth="1"/>
    <col min="2051" max="2051" width="21.7777777777778" style="142" customWidth="1"/>
    <col min="2052" max="2304" width="9" style="142"/>
    <col min="2305" max="2305" width="53.8888888888889" style="142" customWidth="1"/>
    <col min="2306" max="2306" width="20.8888888888889" style="142" customWidth="1"/>
    <col min="2307" max="2307" width="21.7777777777778" style="142" customWidth="1"/>
    <col min="2308" max="2560" width="9" style="142"/>
    <col min="2561" max="2561" width="53.8888888888889" style="142" customWidth="1"/>
    <col min="2562" max="2562" width="20.8888888888889" style="142" customWidth="1"/>
    <col min="2563" max="2563" width="21.7777777777778" style="142" customWidth="1"/>
    <col min="2564" max="2816" width="9" style="142"/>
    <col min="2817" max="2817" width="53.8888888888889" style="142" customWidth="1"/>
    <col min="2818" max="2818" width="20.8888888888889" style="142" customWidth="1"/>
    <col min="2819" max="2819" width="21.7777777777778" style="142" customWidth="1"/>
    <col min="2820" max="3072" width="9" style="142"/>
    <col min="3073" max="3073" width="53.8888888888889" style="142" customWidth="1"/>
    <col min="3074" max="3074" width="20.8888888888889" style="142" customWidth="1"/>
    <col min="3075" max="3075" width="21.7777777777778" style="142" customWidth="1"/>
    <col min="3076" max="3328" width="9" style="142"/>
    <col min="3329" max="3329" width="53.8888888888889" style="142" customWidth="1"/>
    <col min="3330" max="3330" width="20.8888888888889" style="142" customWidth="1"/>
    <col min="3331" max="3331" width="21.7777777777778" style="142" customWidth="1"/>
    <col min="3332" max="3584" width="9" style="142"/>
    <col min="3585" max="3585" width="53.8888888888889" style="142" customWidth="1"/>
    <col min="3586" max="3586" width="20.8888888888889" style="142" customWidth="1"/>
    <col min="3587" max="3587" width="21.7777777777778" style="142" customWidth="1"/>
    <col min="3588" max="3840" width="9" style="142"/>
    <col min="3841" max="3841" width="53.8888888888889" style="142" customWidth="1"/>
    <col min="3842" max="3842" width="20.8888888888889" style="142" customWidth="1"/>
    <col min="3843" max="3843" width="21.7777777777778" style="142" customWidth="1"/>
    <col min="3844" max="4096" width="9" style="142"/>
    <col min="4097" max="4097" width="53.8888888888889" style="142" customWidth="1"/>
    <col min="4098" max="4098" width="20.8888888888889" style="142" customWidth="1"/>
    <col min="4099" max="4099" width="21.7777777777778" style="142" customWidth="1"/>
    <col min="4100" max="4352" width="9" style="142"/>
    <col min="4353" max="4353" width="53.8888888888889" style="142" customWidth="1"/>
    <col min="4354" max="4354" width="20.8888888888889" style="142" customWidth="1"/>
    <col min="4355" max="4355" width="21.7777777777778" style="142" customWidth="1"/>
    <col min="4356" max="4608" width="9" style="142"/>
    <col min="4609" max="4609" width="53.8888888888889" style="142" customWidth="1"/>
    <col min="4610" max="4610" width="20.8888888888889" style="142" customWidth="1"/>
    <col min="4611" max="4611" width="21.7777777777778" style="142" customWidth="1"/>
    <col min="4612" max="4864" width="9" style="142"/>
    <col min="4865" max="4865" width="53.8888888888889" style="142" customWidth="1"/>
    <col min="4866" max="4866" width="20.8888888888889" style="142" customWidth="1"/>
    <col min="4867" max="4867" width="21.7777777777778" style="142" customWidth="1"/>
    <col min="4868" max="5120" width="9" style="142"/>
    <col min="5121" max="5121" width="53.8888888888889" style="142" customWidth="1"/>
    <col min="5122" max="5122" width="20.8888888888889" style="142" customWidth="1"/>
    <col min="5123" max="5123" width="21.7777777777778" style="142" customWidth="1"/>
    <col min="5124" max="5376" width="9" style="142"/>
    <col min="5377" max="5377" width="53.8888888888889" style="142" customWidth="1"/>
    <col min="5378" max="5378" width="20.8888888888889" style="142" customWidth="1"/>
    <col min="5379" max="5379" width="21.7777777777778" style="142" customWidth="1"/>
    <col min="5380" max="5632" width="9" style="142"/>
    <col min="5633" max="5633" width="53.8888888888889" style="142" customWidth="1"/>
    <col min="5634" max="5634" width="20.8888888888889" style="142" customWidth="1"/>
    <col min="5635" max="5635" width="21.7777777777778" style="142" customWidth="1"/>
    <col min="5636" max="5888" width="9" style="142"/>
    <col min="5889" max="5889" width="53.8888888888889" style="142" customWidth="1"/>
    <col min="5890" max="5890" width="20.8888888888889" style="142" customWidth="1"/>
    <col min="5891" max="5891" width="21.7777777777778" style="142" customWidth="1"/>
    <col min="5892" max="6144" width="9" style="142"/>
    <col min="6145" max="6145" width="53.8888888888889" style="142" customWidth="1"/>
    <col min="6146" max="6146" width="20.8888888888889" style="142" customWidth="1"/>
    <col min="6147" max="6147" width="21.7777777777778" style="142" customWidth="1"/>
    <col min="6148" max="6400" width="9" style="142"/>
    <col min="6401" max="6401" width="53.8888888888889" style="142" customWidth="1"/>
    <col min="6402" max="6402" width="20.8888888888889" style="142" customWidth="1"/>
    <col min="6403" max="6403" width="21.7777777777778" style="142" customWidth="1"/>
    <col min="6404" max="6656" width="9" style="142"/>
    <col min="6657" max="6657" width="53.8888888888889" style="142" customWidth="1"/>
    <col min="6658" max="6658" width="20.8888888888889" style="142" customWidth="1"/>
    <col min="6659" max="6659" width="21.7777777777778" style="142" customWidth="1"/>
    <col min="6660" max="6912" width="9" style="142"/>
    <col min="6913" max="6913" width="53.8888888888889" style="142" customWidth="1"/>
    <col min="6914" max="6914" width="20.8888888888889" style="142" customWidth="1"/>
    <col min="6915" max="6915" width="21.7777777777778" style="142" customWidth="1"/>
    <col min="6916" max="7168" width="9" style="142"/>
    <col min="7169" max="7169" width="53.8888888888889" style="142" customWidth="1"/>
    <col min="7170" max="7170" width="20.8888888888889" style="142" customWidth="1"/>
    <col min="7171" max="7171" width="21.7777777777778" style="142" customWidth="1"/>
    <col min="7172" max="7424" width="9" style="142"/>
    <col min="7425" max="7425" width="53.8888888888889" style="142" customWidth="1"/>
    <col min="7426" max="7426" width="20.8888888888889" style="142" customWidth="1"/>
    <col min="7427" max="7427" width="21.7777777777778" style="142" customWidth="1"/>
    <col min="7428" max="7680" width="9" style="142"/>
    <col min="7681" max="7681" width="53.8888888888889" style="142" customWidth="1"/>
    <col min="7682" max="7682" width="20.8888888888889" style="142" customWidth="1"/>
    <col min="7683" max="7683" width="21.7777777777778" style="142" customWidth="1"/>
    <col min="7684" max="7936" width="9" style="142"/>
    <col min="7937" max="7937" width="53.8888888888889" style="142" customWidth="1"/>
    <col min="7938" max="7938" width="20.8888888888889" style="142" customWidth="1"/>
    <col min="7939" max="7939" width="21.7777777777778" style="142" customWidth="1"/>
    <col min="7940" max="8192" width="9" style="142"/>
    <col min="8193" max="8193" width="53.8888888888889" style="142" customWidth="1"/>
    <col min="8194" max="8194" width="20.8888888888889" style="142" customWidth="1"/>
    <col min="8195" max="8195" width="21.7777777777778" style="142" customWidth="1"/>
    <col min="8196" max="8448" width="9" style="142"/>
    <col min="8449" max="8449" width="53.8888888888889" style="142" customWidth="1"/>
    <col min="8450" max="8450" width="20.8888888888889" style="142" customWidth="1"/>
    <col min="8451" max="8451" width="21.7777777777778" style="142" customWidth="1"/>
    <col min="8452" max="8704" width="9" style="142"/>
    <col min="8705" max="8705" width="53.8888888888889" style="142" customWidth="1"/>
    <col min="8706" max="8706" width="20.8888888888889" style="142" customWidth="1"/>
    <col min="8707" max="8707" width="21.7777777777778" style="142" customWidth="1"/>
    <col min="8708" max="8960" width="9" style="142"/>
    <col min="8961" max="8961" width="53.8888888888889" style="142" customWidth="1"/>
    <col min="8962" max="8962" width="20.8888888888889" style="142" customWidth="1"/>
    <col min="8963" max="8963" width="21.7777777777778" style="142" customWidth="1"/>
    <col min="8964" max="9216" width="9" style="142"/>
    <col min="9217" max="9217" width="53.8888888888889" style="142" customWidth="1"/>
    <col min="9218" max="9218" width="20.8888888888889" style="142" customWidth="1"/>
    <col min="9219" max="9219" width="21.7777777777778" style="142" customWidth="1"/>
    <col min="9220" max="9472" width="9" style="142"/>
    <col min="9473" max="9473" width="53.8888888888889" style="142" customWidth="1"/>
    <col min="9474" max="9474" width="20.8888888888889" style="142" customWidth="1"/>
    <col min="9475" max="9475" width="21.7777777777778" style="142" customWidth="1"/>
    <col min="9476" max="9728" width="9" style="142"/>
    <col min="9729" max="9729" width="53.8888888888889" style="142" customWidth="1"/>
    <col min="9730" max="9730" width="20.8888888888889" style="142" customWidth="1"/>
    <col min="9731" max="9731" width="21.7777777777778" style="142" customWidth="1"/>
    <col min="9732" max="9984" width="9" style="142"/>
    <col min="9985" max="9985" width="53.8888888888889" style="142" customWidth="1"/>
    <col min="9986" max="9986" width="20.8888888888889" style="142" customWidth="1"/>
    <col min="9987" max="9987" width="21.7777777777778" style="142" customWidth="1"/>
    <col min="9988" max="10240" width="9" style="142"/>
    <col min="10241" max="10241" width="53.8888888888889" style="142" customWidth="1"/>
    <col min="10242" max="10242" width="20.8888888888889" style="142" customWidth="1"/>
    <col min="10243" max="10243" width="21.7777777777778" style="142" customWidth="1"/>
    <col min="10244" max="10496" width="9" style="142"/>
    <col min="10497" max="10497" width="53.8888888888889" style="142" customWidth="1"/>
    <col min="10498" max="10498" width="20.8888888888889" style="142" customWidth="1"/>
    <col min="10499" max="10499" width="21.7777777777778" style="142" customWidth="1"/>
    <col min="10500" max="10752" width="9" style="142"/>
    <col min="10753" max="10753" width="53.8888888888889" style="142" customWidth="1"/>
    <col min="10754" max="10754" width="20.8888888888889" style="142" customWidth="1"/>
    <col min="10755" max="10755" width="21.7777777777778" style="142" customWidth="1"/>
    <col min="10756" max="11008" width="9" style="142"/>
    <col min="11009" max="11009" width="53.8888888888889" style="142" customWidth="1"/>
    <col min="11010" max="11010" width="20.8888888888889" style="142" customWidth="1"/>
    <col min="11011" max="11011" width="21.7777777777778" style="142" customWidth="1"/>
    <col min="11012" max="11264" width="9" style="142"/>
    <col min="11265" max="11265" width="53.8888888888889" style="142" customWidth="1"/>
    <col min="11266" max="11266" width="20.8888888888889" style="142" customWidth="1"/>
    <col min="11267" max="11267" width="21.7777777777778" style="142" customWidth="1"/>
    <col min="11268" max="11520" width="9" style="142"/>
    <col min="11521" max="11521" width="53.8888888888889" style="142" customWidth="1"/>
    <col min="11522" max="11522" width="20.8888888888889" style="142" customWidth="1"/>
    <col min="11523" max="11523" width="21.7777777777778" style="142" customWidth="1"/>
    <col min="11524" max="11776" width="9" style="142"/>
    <col min="11777" max="11777" width="53.8888888888889" style="142" customWidth="1"/>
    <col min="11778" max="11778" width="20.8888888888889" style="142" customWidth="1"/>
    <col min="11779" max="11779" width="21.7777777777778" style="142" customWidth="1"/>
    <col min="11780" max="12032" width="9" style="142"/>
    <col min="12033" max="12033" width="53.8888888888889" style="142" customWidth="1"/>
    <col min="12034" max="12034" width="20.8888888888889" style="142" customWidth="1"/>
    <col min="12035" max="12035" width="21.7777777777778" style="142" customWidth="1"/>
    <col min="12036" max="12288" width="9" style="142"/>
    <col min="12289" max="12289" width="53.8888888888889" style="142" customWidth="1"/>
    <col min="12290" max="12290" width="20.8888888888889" style="142" customWidth="1"/>
    <col min="12291" max="12291" width="21.7777777777778" style="142" customWidth="1"/>
    <col min="12292" max="12544" width="9" style="142"/>
    <col min="12545" max="12545" width="53.8888888888889" style="142" customWidth="1"/>
    <col min="12546" max="12546" width="20.8888888888889" style="142" customWidth="1"/>
    <col min="12547" max="12547" width="21.7777777777778" style="142" customWidth="1"/>
    <col min="12548" max="12800" width="9" style="142"/>
    <col min="12801" max="12801" width="53.8888888888889" style="142" customWidth="1"/>
    <col min="12802" max="12802" width="20.8888888888889" style="142" customWidth="1"/>
    <col min="12803" max="12803" width="21.7777777777778" style="142" customWidth="1"/>
    <col min="12804" max="13056" width="9" style="142"/>
    <col min="13057" max="13057" width="53.8888888888889" style="142" customWidth="1"/>
    <col min="13058" max="13058" width="20.8888888888889" style="142" customWidth="1"/>
    <col min="13059" max="13059" width="21.7777777777778" style="142" customWidth="1"/>
    <col min="13060" max="13312" width="9" style="142"/>
    <col min="13313" max="13313" width="53.8888888888889" style="142" customWidth="1"/>
    <col min="13314" max="13314" width="20.8888888888889" style="142" customWidth="1"/>
    <col min="13315" max="13315" width="21.7777777777778" style="142" customWidth="1"/>
    <col min="13316" max="13568" width="9" style="142"/>
    <col min="13569" max="13569" width="53.8888888888889" style="142" customWidth="1"/>
    <col min="13570" max="13570" width="20.8888888888889" style="142" customWidth="1"/>
    <col min="13571" max="13571" width="21.7777777777778" style="142" customWidth="1"/>
    <col min="13572" max="13824" width="9" style="142"/>
    <col min="13825" max="13825" width="53.8888888888889" style="142" customWidth="1"/>
    <col min="13826" max="13826" width="20.8888888888889" style="142" customWidth="1"/>
    <col min="13827" max="13827" width="21.7777777777778" style="142" customWidth="1"/>
    <col min="13828" max="14080" width="9" style="142"/>
    <col min="14081" max="14081" width="53.8888888888889" style="142" customWidth="1"/>
    <col min="14082" max="14082" width="20.8888888888889" style="142" customWidth="1"/>
    <col min="14083" max="14083" width="21.7777777777778" style="142" customWidth="1"/>
    <col min="14084" max="14336" width="9" style="142"/>
    <col min="14337" max="14337" width="53.8888888888889" style="142" customWidth="1"/>
    <col min="14338" max="14338" width="20.8888888888889" style="142" customWidth="1"/>
    <col min="14339" max="14339" width="21.7777777777778" style="142" customWidth="1"/>
    <col min="14340" max="14592" width="9" style="142"/>
    <col min="14593" max="14593" width="53.8888888888889" style="142" customWidth="1"/>
    <col min="14594" max="14594" width="20.8888888888889" style="142" customWidth="1"/>
    <col min="14595" max="14595" width="21.7777777777778" style="142" customWidth="1"/>
    <col min="14596" max="14848" width="9" style="142"/>
    <col min="14849" max="14849" width="53.8888888888889" style="142" customWidth="1"/>
    <col min="14850" max="14850" width="20.8888888888889" style="142" customWidth="1"/>
    <col min="14851" max="14851" width="21.7777777777778" style="142" customWidth="1"/>
    <col min="14852" max="15104" width="9" style="142"/>
    <col min="15105" max="15105" width="53.8888888888889" style="142" customWidth="1"/>
    <col min="15106" max="15106" width="20.8888888888889" style="142" customWidth="1"/>
    <col min="15107" max="15107" width="21.7777777777778" style="142" customWidth="1"/>
    <col min="15108" max="15360" width="9" style="142"/>
    <col min="15361" max="15361" width="53.8888888888889" style="142" customWidth="1"/>
    <col min="15362" max="15362" width="20.8888888888889" style="142" customWidth="1"/>
    <col min="15363" max="15363" width="21.7777777777778" style="142" customWidth="1"/>
    <col min="15364" max="15616" width="9" style="142"/>
    <col min="15617" max="15617" width="53.8888888888889" style="142" customWidth="1"/>
    <col min="15618" max="15618" width="20.8888888888889" style="142" customWidth="1"/>
    <col min="15619" max="15619" width="21.7777777777778" style="142" customWidth="1"/>
    <col min="15620" max="15872" width="9" style="142"/>
    <col min="15873" max="15873" width="53.8888888888889" style="142" customWidth="1"/>
    <col min="15874" max="15874" width="20.8888888888889" style="142" customWidth="1"/>
    <col min="15875" max="15875" width="21.7777777777778" style="142" customWidth="1"/>
    <col min="15876" max="16128" width="9" style="142"/>
    <col min="16129" max="16129" width="53.8888888888889" style="142" customWidth="1"/>
    <col min="16130" max="16130" width="20.8888888888889" style="142" customWidth="1"/>
    <col min="16131" max="16131" width="21.7777777777778" style="142" customWidth="1"/>
    <col min="16132" max="16384" width="9" style="142"/>
  </cols>
  <sheetData>
    <row r="1" ht="26.25" customHeight="1" spans="1:7">
      <c r="A1" s="144" t="s">
        <v>56</v>
      </c>
      <c r="B1" s="144"/>
      <c r="C1" s="144"/>
      <c r="D1" s="144"/>
      <c r="E1" s="144"/>
      <c r="F1" s="144"/>
      <c r="G1" s="144"/>
    </row>
    <row r="2" s="153" customFormat="1" ht="21" customHeight="1" spans="1:7">
      <c r="A2" s="155"/>
      <c r="B2" s="156"/>
      <c r="G2" s="157" t="s">
        <v>137</v>
      </c>
    </row>
    <row r="3" s="141" customFormat="1" ht="52.05" customHeight="1" spans="1:7">
      <c r="A3" s="148" t="s">
        <v>1164</v>
      </c>
      <c r="B3" s="148" t="s">
        <v>920</v>
      </c>
      <c r="C3" s="149" t="s">
        <v>1169</v>
      </c>
      <c r="D3" s="149" t="s">
        <v>1170</v>
      </c>
      <c r="E3" s="149" t="s">
        <v>1171</v>
      </c>
      <c r="F3" s="149" t="s">
        <v>1172</v>
      </c>
      <c r="G3" s="149" t="s">
        <v>1173</v>
      </c>
    </row>
    <row r="4" ht="25.05" customHeight="1" spans="1:7">
      <c r="A4" s="158" t="s">
        <v>1174</v>
      </c>
      <c r="B4" s="159"/>
      <c r="C4" s="159"/>
      <c r="D4" s="159"/>
      <c r="E4" s="159"/>
      <c r="F4" s="159"/>
      <c r="G4" s="159"/>
    </row>
    <row r="5" ht="25.05" customHeight="1" spans="1:7">
      <c r="A5" s="158" t="s">
        <v>1175</v>
      </c>
      <c r="B5" s="159"/>
      <c r="C5" s="159"/>
      <c r="D5" s="159"/>
      <c r="E5" s="159"/>
      <c r="F5" s="159"/>
      <c r="G5" s="159"/>
    </row>
    <row r="6" ht="25.05" customHeight="1" spans="1:7">
      <c r="A6" s="158" t="s">
        <v>1176</v>
      </c>
      <c r="B6" s="159"/>
      <c r="C6" s="159"/>
      <c r="D6" s="159"/>
      <c r="E6" s="159"/>
      <c r="F6" s="159"/>
      <c r="G6" s="159"/>
    </row>
    <row r="7" ht="25.05" customHeight="1" spans="1:7">
      <c r="A7" s="158" t="s">
        <v>1177</v>
      </c>
      <c r="B7" s="151"/>
      <c r="C7" s="151"/>
      <c r="D7" s="151"/>
      <c r="E7" s="151"/>
      <c r="F7" s="151"/>
      <c r="G7" s="151"/>
    </row>
    <row r="8" ht="25.05" customHeight="1" spans="1:7">
      <c r="A8" s="158" t="s">
        <v>1178</v>
      </c>
      <c r="B8" s="151"/>
      <c r="C8" s="151"/>
      <c r="D8" s="151"/>
      <c r="E8" s="151"/>
      <c r="F8" s="151"/>
      <c r="G8" s="151"/>
    </row>
    <row r="9" ht="25.05" customHeight="1" spans="1:7">
      <c r="A9" s="158" t="s">
        <v>1179</v>
      </c>
      <c r="B9" s="151"/>
      <c r="C9" s="151"/>
      <c r="D9" s="151"/>
      <c r="E9" s="151"/>
      <c r="F9" s="151"/>
      <c r="G9" s="151"/>
    </row>
    <row r="10" ht="25.05" customHeight="1" spans="1:7">
      <c r="A10" s="158" t="s">
        <v>1180</v>
      </c>
      <c r="B10" s="151"/>
      <c r="C10" s="151"/>
      <c r="D10" s="151"/>
      <c r="E10" s="151"/>
      <c r="F10" s="151"/>
      <c r="G10" s="151"/>
    </row>
    <row r="11" s="141" customFormat="1" ht="25.05" customHeight="1" spans="1:7">
      <c r="A11" s="160" t="s">
        <v>1181</v>
      </c>
      <c r="B11" s="161"/>
      <c r="C11" s="162"/>
      <c r="D11" s="162"/>
      <c r="E11" s="162"/>
      <c r="F11" s="162"/>
      <c r="G11" s="162"/>
    </row>
    <row r="12" spans="1:3">
      <c r="A12" s="163" t="s">
        <v>1182</v>
      </c>
      <c r="B12" s="164"/>
      <c r="C12" s="164"/>
    </row>
  </sheetData>
  <mergeCells count="2">
    <mergeCell ref="A1:G1"/>
    <mergeCell ref="A12:C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R584"/>
  <sheetViews>
    <sheetView zoomScale="90" zoomScaleNormal="90" topLeftCell="B1" workbookViewId="0">
      <pane ySplit="3" topLeftCell="A4" activePane="bottomLeft" state="frozen"/>
      <selection/>
      <selection pane="bottomLeft" activeCell="B13" sqref="B13"/>
    </sheetView>
  </sheetViews>
  <sheetFormatPr defaultColWidth="9" defaultRowHeight="13.8"/>
  <cols>
    <col min="1" max="1" width="7.66666666666667" style="361" hidden="1" customWidth="1"/>
    <col min="2" max="2" width="41.4444444444444" style="397" customWidth="1"/>
    <col min="3" max="5" width="11.1111111111111" style="398" customWidth="1"/>
    <col min="6" max="7" width="11.1111111111111" style="399" customWidth="1"/>
    <col min="8" max="8" width="3.77777777777778" style="400" hidden="1" customWidth="1"/>
    <col min="9" max="9" width="9.66666666666667" style="400" hidden="1" customWidth="1"/>
    <col min="10" max="10" width="18.1111111111111" style="400" hidden="1" customWidth="1"/>
    <col min="11" max="14" width="9" style="400" hidden="1" customWidth="1"/>
    <col min="15" max="15" width="4" style="400" hidden="1" customWidth="1"/>
    <col min="16" max="19" width="9" style="400" hidden="1" customWidth="1"/>
    <col min="20" max="16384" width="9" style="400"/>
  </cols>
  <sheetData>
    <row r="1" ht="22.8" spans="1:7">
      <c r="A1" s="364"/>
      <c r="B1" s="401" t="s">
        <v>136</v>
      </c>
      <c r="C1" s="401"/>
      <c r="D1" s="401"/>
      <c r="E1" s="401"/>
      <c r="F1" s="401"/>
      <c r="G1" s="401"/>
    </row>
    <row r="2" ht="18" spans="1:7">
      <c r="A2" s="364"/>
      <c r="B2" s="402"/>
      <c r="C2" s="403"/>
      <c r="D2" s="403"/>
      <c r="E2" s="403"/>
      <c r="G2" s="399" t="s">
        <v>137</v>
      </c>
    </row>
    <row r="3" ht="39" customHeight="1" spans="1:10">
      <c r="A3" s="368"/>
      <c r="B3" s="404" t="s">
        <v>138</v>
      </c>
      <c r="C3" s="405" t="s">
        <v>139</v>
      </c>
      <c r="D3" s="405" t="s">
        <v>140</v>
      </c>
      <c r="E3" s="405" t="s">
        <v>141</v>
      </c>
      <c r="F3" s="406" t="s">
        <v>142</v>
      </c>
      <c r="G3" s="406" t="s">
        <v>143</v>
      </c>
      <c r="J3" s="400" t="s">
        <v>144</v>
      </c>
    </row>
    <row r="4" s="396" customFormat="1" ht="19.5" customHeight="1" spans="1:18">
      <c r="A4" s="371">
        <v>201</v>
      </c>
      <c r="B4" s="407" t="s">
        <v>145</v>
      </c>
      <c r="C4" s="408">
        <v>22501</v>
      </c>
      <c r="D4" s="408">
        <v>26299</v>
      </c>
      <c r="E4" s="408">
        <v>24255</v>
      </c>
      <c r="F4" s="409">
        <f t="shared" ref="F4:F70" si="0">E4/D4*100</f>
        <v>92.2278413627895</v>
      </c>
      <c r="G4" s="409">
        <v>7.2</v>
      </c>
      <c r="I4" s="396">
        <v>201</v>
      </c>
      <c r="J4" s="396" t="s">
        <v>146</v>
      </c>
      <c r="K4" s="396">
        <v>23595</v>
      </c>
      <c r="M4" s="371">
        <v>201</v>
      </c>
      <c r="N4" s="408">
        <v>22626</v>
      </c>
      <c r="O4" s="281"/>
      <c r="P4" s="371">
        <v>201</v>
      </c>
      <c r="Q4" s="408">
        <v>24255</v>
      </c>
      <c r="R4" s="283">
        <f t="shared" ref="R4:R16" si="1">(Q4/N4-1)*100</f>
        <v>7.19968178202068</v>
      </c>
    </row>
    <row r="5" s="396" customFormat="1" ht="19.5" customHeight="1" spans="1:18">
      <c r="A5" s="371">
        <v>20101</v>
      </c>
      <c r="B5" s="407" t="s">
        <v>147</v>
      </c>
      <c r="C5" s="410">
        <v>1283</v>
      </c>
      <c r="D5" s="410">
        <v>994</v>
      </c>
      <c r="E5" s="410">
        <v>994</v>
      </c>
      <c r="F5" s="409">
        <f t="shared" si="0"/>
        <v>100</v>
      </c>
      <c r="G5" s="409"/>
      <c r="I5" s="396">
        <v>20101</v>
      </c>
      <c r="J5" s="396" t="s">
        <v>148</v>
      </c>
      <c r="K5" s="396">
        <v>1488</v>
      </c>
      <c r="M5" s="371">
        <v>204</v>
      </c>
      <c r="N5" s="410">
        <v>6412</v>
      </c>
      <c r="O5" s="281"/>
      <c r="P5" s="371">
        <v>204</v>
      </c>
      <c r="Q5" s="410">
        <v>13519</v>
      </c>
      <c r="R5" s="283">
        <f t="shared" si="1"/>
        <v>110.839051777916</v>
      </c>
    </row>
    <row r="6" ht="19.5" customHeight="1" spans="1:18">
      <c r="A6" s="376">
        <v>2010101</v>
      </c>
      <c r="B6" s="411" t="s">
        <v>149</v>
      </c>
      <c r="C6" s="412">
        <v>1017</v>
      </c>
      <c r="D6" s="412">
        <v>797</v>
      </c>
      <c r="E6" s="412">
        <v>797</v>
      </c>
      <c r="F6" s="413">
        <f t="shared" si="0"/>
        <v>100</v>
      </c>
      <c r="G6" s="413"/>
      <c r="I6" s="400">
        <v>2010101</v>
      </c>
      <c r="J6" s="400" t="s">
        <v>150</v>
      </c>
      <c r="K6" s="400">
        <v>1205</v>
      </c>
      <c r="M6" s="371">
        <v>205</v>
      </c>
      <c r="N6" s="408">
        <v>31221</v>
      </c>
      <c r="O6" s="281"/>
      <c r="P6" s="371">
        <v>205</v>
      </c>
      <c r="Q6" s="408">
        <v>34626</v>
      </c>
      <c r="R6" s="283">
        <f t="shared" si="1"/>
        <v>10.9061208801768</v>
      </c>
    </row>
    <row r="7" ht="19.5" customHeight="1" spans="1:18">
      <c r="A7" s="376">
        <v>2010102</v>
      </c>
      <c r="B7" s="411" t="s">
        <v>151</v>
      </c>
      <c r="C7" s="412">
        <v>56</v>
      </c>
      <c r="D7" s="412">
        <v>42</v>
      </c>
      <c r="E7" s="412">
        <v>42</v>
      </c>
      <c r="F7" s="413">
        <f t="shared" si="0"/>
        <v>100</v>
      </c>
      <c r="G7" s="413"/>
      <c r="I7" s="400">
        <v>2010102</v>
      </c>
      <c r="J7" s="400" t="s">
        <v>152</v>
      </c>
      <c r="K7" s="400">
        <v>65</v>
      </c>
      <c r="M7" s="371">
        <v>206</v>
      </c>
      <c r="N7" s="408">
        <v>314</v>
      </c>
      <c r="O7" s="281"/>
      <c r="P7" s="371">
        <v>206</v>
      </c>
      <c r="Q7" s="408">
        <v>211</v>
      </c>
      <c r="R7" s="283">
        <f t="shared" si="1"/>
        <v>-32.8025477707006</v>
      </c>
    </row>
    <row r="8" ht="19.5" customHeight="1" spans="1:18">
      <c r="A8" s="376">
        <v>2010104</v>
      </c>
      <c r="B8" s="411" t="s">
        <v>153</v>
      </c>
      <c r="C8" s="412">
        <v>118</v>
      </c>
      <c r="D8" s="412">
        <v>113</v>
      </c>
      <c r="E8" s="412">
        <v>113</v>
      </c>
      <c r="F8" s="413">
        <f t="shared" si="0"/>
        <v>100</v>
      </c>
      <c r="G8" s="413"/>
      <c r="I8" s="400">
        <v>2010104</v>
      </c>
      <c r="J8" s="400" t="s">
        <v>154</v>
      </c>
      <c r="K8" s="400">
        <v>139</v>
      </c>
      <c r="M8" s="371">
        <v>207</v>
      </c>
      <c r="N8" s="408">
        <v>2654</v>
      </c>
      <c r="O8" s="281"/>
      <c r="P8" s="371">
        <v>207</v>
      </c>
      <c r="Q8" s="408">
        <v>2374</v>
      </c>
      <c r="R8" s="283">
        <f t="shared" si="1"/>
        <v>-10.5501130369254</v>
      </c>
    </row>
    <row r="9" ht="19.5" customHeight="1" spans="1:18">
      <c r="A9" s="376">
        <v>2010105</v>
      </c>
      <c r="B9" s="411" t="s">
        <v>155</v>
      </c>
      <c r="C9" s="412"/>
      <c r="D9" s="412">
        <v>1</v>
      </c>
      <c r="E9" s="412">
        <v>1</v>
      </c>
      <c r="F9" s="413">
        <f t="shared" si="0"/>
        <v>100</v>
      </c>
      <c r="G9" s="413"/>
      <c r="M9" s="371">
        <v>208</v>
      </c>
      <c r="N9" s="408">
        <v>18784</v>
      </c>
      <c r="O9" s="281"/>
      <c r="P9" s="371">
        <v>208</v>
      </c>
      <c r="Q9" s="408">
        <v>20965</v>
      </c>
      <c r="R9" s="283">
        <f t="shared" si="1"/>
        <v>11.6109454855196</v>
      </c>
    </row>
    <row r="10" ht="19.5" customHeight="1" spans="1:18">
      <c r="A10" s="376">
        <v>2010107</v>
      </c>
      <c r="B10" s="411" t="s">
        <v>156</v>
      </c>
      <c r="C10" s="412">
        <v>23</v>
      </c>
      <c r="D10" s="412"/>
      <c r="E10" s="412"/>
      <c r="F10" s="413"/>
      <c r="G10" s="413"/>
      <c r="I10" s="400">
        <v>2010107</v>
      </c>
      <c r="J10" s="400" t="s">
        <v>157</v>
      </c>
      <c r="K10" s="400">
        <v>26</v>
      </c>
      <c r="M10" s="371">
        <v>210</v>
      </c>
      <c r="N10" s="408">
        <v>27787</v>
      </c>
      <c r="O10" s="281"/>
      <c r="P10" s="371">
        <v>210</v>
      </c>
      <c r="Q10" s="408">
        <v>26612</v>
      </c>
      <c r="R10" s="283">
        <f t="shared" si="1"/>
        <v>-4.22859610609278</v>
      </c>
    </row>
    <row r="11" ht="19.5" customHeight="1" spans="1:18">
      <c r="A11" s="376">
        <v>2010108</v>
      </c>
      <c r="B11" s="411" t="s">
        <v>158</v>
      </c>
      <c r="C11" s="412">
        <v>53</v>
      </c>
      <c r="D11" s="412">
        <v>19</v>
      </c>
      <c r="E11" s="412">
        <v>19</v>
      </c>
      <c r="F11" s="413">
        <f t="shared" si="0"/>
        <v>100</v>
      </c>
      <c r="G11" s="413"/>
      <c r="I11" s="400">
        <v>2010108</v>
      </c>
      <c r="J11" s="400" t="s">
        <v>159</v>
      </c>
      <c r="K11" s="400">
        <v>33</v>
      </c>
      <c r="M11" s="371">
        <v>211</v>
      </c>
      <c r="N11" s="408">
        <v>1150</v>
      </c>
      <c r="O11" s="281"/>
      <c r="P11" s="371">
        <v>211</v>
      </c>
      <c r="Q11" s="408">
        <v>3658</v>
      </c>
      <c r="R11" s="283">
        <f t="shared" si="1"/>
        <v>218.086956521739</v>
      </c>
    </row>
    <row r="12" ht="19.5" customHeight="1" spans="1:18">
      <c r="A12" s="376">
        <v>2010150</v>
      </c>
      <c r="B12" s="411" t="s">
        <v>160</v>
      </c>
      <c r="C12" s="412">
        <v>16</v>
      </c>
      <c r="D12" s="412">
        <v>15</v>
      </c>
      <c r="E12" s="412">
        <v>15</v>
      </c>
      <c r="F12" s="413">
        <f t="shared" si="0"/>
        <v>100</v>
      </c>
      <c r="G12" s="413"/>
      <c r="I12" s="400">
        <v>2010150</v>
      </c>
      <c r="J12" s="400" t="s">
        <v>161</v>
      </c>
      <c r="K12" s="400">
        <v>19</v>
      </c>
      <c r="M12" s="371">
        <v>212</v>
      </c>
      <c r="N12" s="408">
        <v>21349</v>
      </c>
      <c r="O12" s="281"/>
      <c r="P12" s="371">
        <v>212</v>
      </c>
      <c r="Q12" s="408">
        <v>38719</v>
      </c>
      <c r="R12" s="283">
        <f t="shared" si="1"/>
        <v>81.362124689681</v>
      </c>
    </row>
    <row r="13" ht="19.5" customHeight="1" spans="1:18">
      <c r="A13" s="376">
        <v>2010199</v>
      </c>
      <c r="B13" s="411" t="s">
        <v>162</v>
      </c>
      <c r="C13" s="412"/>
      <c r="D13" s="412">
        <v>7</v>
      </c>
      <c r="E13" s="412">
        <v>7</v>
      </c>
      <c r="F13" s="413">
        <f t="shared" si="0"/>
        <v>100</v>
      </c>
      <c r="G13" s="413"/>
      <c r="I13" s="400">
        <v>2010199</v>
      </c>
      <c r="J13" s="400" t="s">
        <v>163</v>
      </c>
      <c r="K13" s="400">
        <v>1</v>
      </c>
      <c r="M13" s="371">
        <v>213</v>
      </c>
      <c r="N13" s="408">
        <v>25575</v>
      </c>
      <c r="O13" s="281"/>
      <c r="P13" s="371">
        <v>213</v>
      </c>
      <c r="Q13" s="408">
        <v>31970</v>
      </c>
      <c r="R13" s="283">
        <f t="shared" si="1"/>
        <v>25.0048875855327</v>
      </c>
    </row>
    <row r="14" s="396" customFormat="1" ht="19.5" customHeight="1" spans="1:18">
      <c r="A14" s="371">
        <v>20102</v>
      </c>
      <c r="B14" s="407" t="s">
        <v>164</v>
      </c>
      <c r="C14" s="410">
        <v>525</v>
      </c>
      <c r="D14" s="410">
        <v>464</v>
      </c>
      <c r="E14" s="410">
        <v>464</v>
      </c>
      <c r="F14" s="409">
        <f t="shared" si="0"/>
        <v>100</v>
      </c>
      <c r="G14" s="409"/>
      <c r="I14" s="396">
        <v>20102</v>
      </c>
      <c r="J14" s="396" t="s">
        <v>165</v>
      </c>
      <c r="K14" s="396">
        <v>492</v>
      </c>
      <c r="M14" s="371">
        <v>214</v>
      </c>
      <c r="N14" s="408">
        <v>3309</v>
      </c>
      <c r="O14" s="281"/>
      <c r="P14" s="371">
        <v>214</v>
      </c>
      <c r="Q14" s="408">
        <v>3920</v>
      </c>
      <c r="R14" s="283">
        <f t="shared" si="1"/>
        <v>18.4647929888184</v>
      </c>
    </row>
    <row r="15" ht="19.5" customHeight="1" spans="1:18">
      <c r="A15" s="376">
        <v>2010201</v>
      </c>
      <c r="B15" s="411" t="s">
        <v>149</v>
      </c>
      <c r="C15" s="412">
        <v>404</v>
      </c>
      <c r="D15" s="412">
        <v>393</v>
      </c>
      <c r="E15" s="412">
        <v>393</v>
      </c>
      <c r="F15" s="413">
        <f t="shared" si="0"/>
        <v>100</v>
      </c>
      <c r="G15" s="413"/>
      <c r="I15" s="400">
        <v>2010201</v>
      </c>
      <c r="J15" s="400" t="s">
        <v>150</v>
      </c>
      <c r="K15" s="400">
        <v>378</v>
      </c>
      <c r="M15" s="371">
        <v>215</v>
      </c>
      <c r="N15" s="408">
        <v>930</v>
      </c>
      <c r="O15" s="281"/>
      <c r="P15" s="371">
        <v>215</v>
      </c>
      <c r="Q15" s="408">
        <v>720</v>
      </c>
      <c r="R15" s="283">
        <f t="shared" si="1"/>
        <v>-22.5806451612903</v>
      </c>
    </row>
    <row r="16" ht="19.5" customHeight="1" spans="1:18">
      <c r="A16" s="376">
        <v>2010202</v>
      </c>
      <c r="B16" s="411" t="s">
        <v>151</v>
      </c>
      <c r="C16" s="412">
        <v>13</v>
      </c>
      <c r="D16" s="412">
        <v>13</v>
      </c>
      <c r="E16" s="412">
        <v>13</v>
      </c>
      <c r="F16" s="413">
        <f t="shared" si="0"/>
        <v>100</v>
      </c>
      <c r="G16" s="413"/>
      <c r="I16" s="400">
        <v>2010202</v>
      </c>
      <c r="J16" s="400" t="s">
        <v>152</v>
      </c>
      <c r="K16" s="400">
        <v>42</v>
      </c>
      <c r="M16" s="371">
        <v>216</v>
      </c>
      <c r="N16" s="408">
        <v>332</v>
      </c>
      <c r="O16" s="281"/>
      <c r="P16" s="371">
        <v>216</v>
      </c>
      <c r="Q16" s="408">
        <v>211</v>
      </c>
      <c r="R16" s="283">
        <f t="shared" si="1"/>
        <v>-36.4457831325301</v>
      </c>
    </row>
    <row r="17" ht="19.5" customHeight="1" spans="1:18">
      <c r="A17" s="376">
        <v>2010204</v>
      </c>
      <c r="B17" s="411" t="s">
        <v>166</v>
      </c>
      <c r="C17" s="412">
        <v>50</v>
      </c>
      <c r="D17" s="412">
        <v>28</v>
      </c>
      <c r="E17" s="412">
        <v>28</v>
      </c>
      <c r="F17" s="413">
        <f t="shared" si="0"/>
        <v>100</v>
      </c>
      <c r="G17" s="413"/>
      <c r="I17" s="400">
        <v>2010204</v>
      </c>
      <c r="J17" s="400" t="s">
        <v>167</v>
      </c>
      <c r="K17" s="400">
        <v>50</v>
      </c>
      <c r="M17" s="371">
        <v>217</v>
      </c>
      <c r="N17" s="408">
        <v>0</v>
      </c>
      <c r="O17" s="281"/>
      <c r="P17" s="371">
        <v>217</v>
      </c>
      <c r="Q17" s="408">
        <v>19</v>
      </c>
      <c r="R17" s="283"/>
    </row>
    <row r="18" ht="19.5" customHeight="1" spans="1:18">
      <c r="A18" s="376">
        <v>2010205</v>
      </c>
      <c r="B18" s="411" t="s">
        <v>168</v>
      </c>
      <c r="C18" s="412">
        <v>38</v>
      </c>
      <c r="D18" s="412">
        <v>10</v>
      </c>
      <c r="E18" s="412">
        <v>10</v>
      </c>
      <c r="F18" s="413">
        <f t="shared" si="0"/>
        <v>100</v>
      </c>
      <c r="G18" s="413"/>
      <c r="I18" s="400">
        <v>2010205</v>
      </c>
      <c r="J18" s="400" t="s">
        <v>169</v>
      </c>
      <c r="K18" s="400">
        <v>22</v>
      </c>
      <c r="M18" s="371">
        <v>220</v>
      </c>
      <c r="N18" s="408">
        <v>804</v>
      </c>
      <c r="O18" s="281"/>
      <c r="P18" s="371">
        <v>220</v>
      </c>
      <c r="Q18" s="408">
        <v>794</v>
      </c>
      <c r="R18" s="283">
        <f>(Q18/N18-1)*100</f>
        <v>-1.24378109452736</v>
      </c>
    </row>
    <row r="19" ht="19.5" customHeight="1" spans="1:18">
      <c r="A19" s="376">
        <v>2010206</v>
      </c>
      <c r="B19" s="411" t="s">
        <v>170</v>
      </c>
      <c r="C19" s="412">
        <v>12</v>
      </c>
      <c r="D19" s="412">
        <v>5</v>
      </c>
      <c r="E19" s="412">
        <v>5</v>
      </c>
      <c r="F19" s="413">
        <f t="shared" si="0"/>
        <v>100</v>
      </c>
      <c r="G19" s="413"/>
      <c r="M19" s="371">
        <v>221</v>
      </c>
      <c r="N19" s="408">
        <v>7318</v>
      </c>
      <c r="O19" s="281"/>
      <c r="P19" s="371">
        <v>221</v>
      </c>
      <c r="Q19" s="408">
        <v>13255</v>
      </c>
      <c r="R19" s="283">
        <f>(Q19/N19-1)*100</f>
        <v>81.1287236949986</v>
      </c>
    </row>
    <row r="20" ht="19.5" customHeight="1" spans="1:18">
      <c r="A20" s="376">
        <v>2010250</v>
      </c>
      <c r="B20" s="411" t="s">
        <v>160</v>
      </c>
      <c r="C20" s="412"/>
      <c r="D20" s="412">
        <v>5</v>
      </c>
      <c r="E20" s="412">
        <v>5</v>
      </c>
      <c r="F20" s="413">
        <f t="shared" si="0"/>
        <v>100</v>
      </c>
      <c r="G20" s="413"/>
      <c r="I20" s="396">
        <v>20103</v>
      </c>
      <c r="J20" s="396" t="s">
        <v>171</v>
      </c>
      <c r="K20" s="396">
        <v>7526</v>
      </c>
      <c r="M20" s="371">
        <v>222</v>
      </c>
      <c r="N20" s="408">
        <v>405</v>
      </c>
      <c r="O20" s="281"/>
      <c r="P20" s="371">
        <v>222</v>
      </c>
      <c r="Q20" s="408">
        <v>673</v>
      </c>
      <c r="R20" s="283">
        <f>(Q20/N20-1)*100</f>
        <v>66.1728395061728</v>
      </c>
    </row>
    <row r="21" ht="19.5" customHeight="1" spans="1:18">
      <c r="A21" s="376">
        <v>2010299</v>
      </c>
      <c r="B21" s="411" t="s">
        <v>172</v>
      </c>
      <c r="C21" s="412">
        <v>8</v>
      </c>
      <c r="D21" s="412">
        <v>10</v>
      </c>
      <c r="E21" s="412">
        <v>10</v>
      </c>
      <c r="F21" s="413">
        <f t="shared" si="0"/>
        <v>100</v>
      </c>
      <c r="G21" s="413"/>
      <c r="I21" s="400">
        <v>2010301</v>
      </c>
      <c r="J21" s="400" t="s">
        <v>150</v>
      </c>
      <c r="K21" s="400">
        <v>3600</v>
      </c>
      <c r="M21" s="371">
        <v>224</v>
      </c>
      <c r="N21" s="408">
        <v>1616</v>
      </c>
      <c r="O21" s="281"/>
      <c r="P21" s="371">
        <v>224</v>
      </c>
      <c r="Q21" s="408">
        <v>2778</v>
      </c>
      <c r="R21" s="283">
        <f>(Q21/N21-1)*100</f>
        <v>71.9059405940594</v>
      </c>
    </row>
    <row r="22" s="396" customFormat="1" ht="19.5" customHeight="1" spans="1:18">
      <c r="A22" s="371">
        <v>20103</v>
      </c>
      <c r="B22" s="407" t="s">
        <v>173</v>
      </c>
      <c r="C22" s="410">
        <v>8283</v>
      </c>
      <c r="D22" s="410">
        <v>8079</v>
      </c>
      <c r="E22" s="410">
        <v>8079</v>
      </c>
      <c r="F22" s="409">
        <f t="shared" si="0"/>
        <v>100</v>
      </c>
      <c r="G22" s="409"/>
      <c r="I22" s="400">
        <v>2010302</v>
      </c>
      <c r="J22" s="400" t="s">
        <v>152</v>
      </c>
      <c r="K22" s="400">
        <v>931</v>
      </c>
      <c r="M22" s="371">
        <v>227</v>
      </c>
      <c r="N22" s="415"/>
      <c r="O22" s="281"/>
      <c r="P22" s="371">
        <v>227</v>
      </c>
      <c r="Q22" s="408"/>
      <c r="R22" s="283"/>
    </row>
    <row r="23" ht="19.5" customHeight="1" spans="1:18">
      <c r="A23" s="376">
        <v>2010301</v>
      </c>
      <c r="B23" s="411" t="s">
        <v>149</v>
      </c>
      <c r="C23" s="412">
        <v>4158</v>
      </c>
      <c r="D23" s="412">
        <v>4058</v>
      </c>
      <c r="E23" s="412">
        <v>4058</v>
      </c>
      <c r="F23" s="413">
        <f t="shared" si="0"/>
        <v>100</v>
      </c>
      <c r="G23" s="413"/>
      <c r="I23" s="400">
        <v>2010303</v>
      </c>
      <c r="J23" s="400" t="s">
        <v>174</v>
      </c>
      <c r="K23" s="400">
        <v>780</v>
      </c>
      <c r="M23" s="371">
        <v>229</v>
      </c>
      <c r="N23" s="408">
        <v>291</v>
      </c>
      <c r="O23" s="281"/>
      <c r="P23" s="371">
        <v>229</v>
      </c>
      <c r="Q23" s="408">
        <v>100</v>
      </c>
      <c r="R23" s="283">
        <f>(Q23/N23-1)*100</f>
        <v>-65.6357388316151</v>
      </c>
    </row>
    <row r="24" ht="19.5" customHeight="1" spans="1:18">
      <c r="A24" s="376">
        <v>2010302</v>
      </c>
      <c r="B24" s="411" t="s">
        <v>151</v>
      </c>
      <c r="C24" s="412">
        <v>120</v>
      </c>
      <c r="D24" s="412">
        <v>199</v>
      </c>
      <c r="E24" s="412">
        <v>199</v>
      </c>
      <c r="F24" s="413">
        <f t="shared" si="0"/>
        <v>100</v>
      </c>
      <c r="G24" s="413"/>
      <c r="I24" s="400">
        <v>2010304</v>
      </c>
      <c r="J24" s="400" t="s">
        <v>175</v>
      </c>
      <c r="K24" s="400">
        <v>8</v>
      </c>
      <c r="M24" s="371">
        <v>232</v>
      </c>
      <c r="N24" s="408">
        <v>5473</v>
      </c>
      <c r="O24" s="281"/>
      <c r="P24" s="371">
        <v>232</v>
      </c>
      <c r="Q24" s="410">
        <v>5666</v>
      </c>
      <c r="R24" s="283">
        <f>(Q24/N24-1)*100</f>
        <v>3.52640233875388</v>
      </c>
    </row>
    <row r="25" ht="19.5" customHeight="1" spans="1:18">
      <c r="A25" s="376">
        <v>2010303</v>
      </c>
      <c r="B25" s="411" t="s">
        <v>176</v>
      </c>
      <c r="C25" s="412">
        <v>861</v>
      </c>
      <c r="D25" s="412">
        <v>928</v>
      </c>
      <c r="E25" s="412">
        <v>928</v>
      </c>
      <c r="F25" s="413">
        <f t="shared" si="0"/>
        <v>100</v>
      </c>
      <c r="G25" s="413"/>
      <c r="I25" s="400">
        <v>2010305</v>
      </c>
      <c r="J25" s="400" t="s">
        <v>177</v>
      </c>
      <c r="K25" s="400">
        <v>68</v>
      </c>
      <c r="M25" s="371">
        <v>233</v>
      </c>
      <c r="N25" s="408">
        <v>27</v>
      </c>
      <c r="O25" s="281"/>
      <c r="P25" s="371">
        <v>233</v>
      </c>
      <c r="Q25" s="410">
        <v>43</v>
      </c>
      <c r="R25" s="283">
        <f>(Q25/N25-1)*100</f>
        <v>59.2592592592593</v>
      </c>
    </row>
    <row r="26" ht="19.5" customHeight="1" spans="1:18">
      <c r="A26" s="376">
        <v>2010304</v>
      </c>
      <c r="B26" s="411" t="s">
        <v>178</v>
      </c>
      <c r="C26" s="412"/>
      <c r="D26" s="412">
        <v>6</v>
      </c>
      <c r="E26" s="412">
        <v>6</v>
      </c>
      <c r="F26" s="413">
        <f t="shared" si="0"/>
        <v>100</v>
      </c>
      <c r="G26" s="413"/>
      <c r="I26" s="400">
        <v>2010306</v>
      </c>
      <c r="J26" s="400" t="s">
        <v>179</v>
      </c>
      <c r="K26" s="400">
        <v>241</v>
      </c>
      <c r="M26" s="382">
        <v>244</v>
      </c>
      <c r="N26" s="416">
        <v>178377</v>
      </c>
      <c r="O26" s="281"/>
      <c r="P26" s="382">
        <v>244</v>
      </c>
      <c r="Q26" s="416">
        <v>225088</v>
      </c>
      <c r="R26" s="283">
        <f>(Q26/N26-1)*100</f>
        <v>26.1866720485264</v>
      </c>
    </row>
    <row r="27" ht="19.5" customHeight="1" spans="1:18">
      <c r="A27" s="376">
        <v>2010305</v>
      </c>
      <c r="B27" s="411" t="s">
        <v>180</v>
      </c>
      <c r="C27" s="412">
        <v>50</v>
      </c>
      <c r="D27" s="412">
        <v>60</v>
      </c>
      <c r="E27" s="412">
        <v>60</v>
      </c>
      <c r="F27" s="413">
        <f t="shared" si="0"/>
        <v>100</v>
      </c>
      <c r="G27" s="413"/>
      <c r="I27" s="400">
        <v>2010308</v>
      </c>
      <c r="J27" s="400" t="s">
        <v>181</v>
      </c>
      <c r="K27" s="400">
        <v>264</v>
      </c>
      <c r="M27" s="281"/>
      <c r="N27" s="281"/>
      <c r="O27" s="281"/>
      <c r="P27" s="281"/>
      <c r="Q27" s="281"/>
      <c r="R27" s="281"/>
    </row>
    <row r="28" ht="19.5" customHeight="1" spans="1:18">
      <c r="A28" s="376">
        <v>2010306</v>
      </c>
      <c r="B28" s="411" t="s">
        <v>182</v>
      </c>
      <c r="C28" s="412">
        <v>280</v>
      </c>
      <c r="D28" s="412">
        <v>297</v>
      </c>
      <c r="E28" s="412">
        <v>297</v>
      </c>
      <c r="F28" s="413">
        <f t="shared" si="0"/>
        <v>100</v>
      </c>
      <c r="G28" s="413"/>
      <c r="I28" s="400">
        <v>2010350</v>
      </c>
      <c r="J28" s="400" t="s">
        <v>161</v>
      </c>
      <c r="K28" s="400">
        <v>907</v>
      </c>
      <c r="M28" s="417"/>
      <c r="N28" s="418" t="s">
        <v>183</v>
      </c>
      <c r="O28" s="417"/>
      <c r="P28" s="417"/>
      <c r="Q28" s="419" t="s">
        <v>184</v>
      </c>
      <c r="R28" s="417"/>
    </row>
    <row r="29" ht="19.5" customHeight="1" spans="1:11">
      <c r="A29" s="376">
        <v>2010308</v>
      </c>
      <c r="B29" s="411" t="s">
        <v>185</v>
      </c>
      <c r="C29" s="412">
        <v>252</v>
      </c>
      <c r="D29" s="412">
        <v>261</v>
      </c>
      <c r="E29" s="412">
        <v>261</v>
      </c>
      <c r="F29" s="413">
        <f t="shared" si="0"/>
        <v>100</v>
      </c>
      <c r="G29" s="413"/>
      <c r="I29" s="400">
        <v>2010399</v>
      </c>
      <c r="J29" s="400" t="s">
        <v>186</v>
      </c>
      <c r="K29" s="400">
        <v>727</v>
      </c>
    </row>
    <row r="30" ht="19.5" customHeight="1" spans="1:11">
      <c r="A30" s="376">
        <v>2010350</v>
      </c>
      <c r="B30" s="411" t="s">
        <v>160</v>
      </c>
      <c r="C30" s="412">
        <v>1022</v>
      </c>
      <c r="D30" s="412">
        <v>969</v>
      </c>
      <c r="E30" s="412">
        <v>969</v>
      </c>
      <c r="F30" s="413">
        <f t="shared" si="0"/>
        <v>100</v>
      </c>
      <c r="G30" s="413"/>
      <c r="I30" s="396">
        <v>20104</v>
      </c>
      <c r="J30" s="396" t="s">
        <v>187</v>
      </c>
      <c r="K30" s="396">
        <v>384</v>
      </c>
    </row>
    <row r="31" ht="19.5" customHeight="1" spans="1:11">
      <c r="A31" s="376">
        <v>2010399</v>
      </c>
      <c r="B31" s="411" t="s">
        <v>188</v>
      </c>
      <c r="C31" s="412">
        <v>1540</v>
      </c>
      <c r="D31" s="412">
        <v>1301</v>
      </c>
      <c r="E31" s="412">
        <v>1301</v>
      </c>
      <c r="F31" s="413">
        <f t="shared" si="0"/>
        <v>100</v>
      </c>
      <c r="G31" s="413"/>
      <c r="I31" s="400">
        <v>2010401</v>
      </c>
      <c r="J31" s="400" t="s">
        <v>150</v>
      </c>
      <c r="K31" s="400">
        <v>228</v>
      </c>
    </row>
    <row r="32" s="396" customFormat="1" ht="19.5" customHeight="1" spans="1:11">
      <c r="A32" s="371">
        <v>20104</v>
      </c>
      <c r="B32" s="407" t="s">
        <v>189</v>
      </c>
      <c r="C32" s="410">
        <v>473</v>
      </c>
      <c r="D32" s="410">
        <v>647</v>
      </c>
      <c r="E32" s="410">
        <v>647</v>
      </c>
      <c r="F32" s="409">
        <f t="shared" si="0"/>
        <v>100</v>
      </c>
      <c r="G32" s="409"/>
      <c r="I32" s="400">
        <v>2010402</v>
      </c>
      <c r="J32" s="400" t="s">
        <v>152</v>
      </c>
      <c r="K32" s="400">
        <v>30</v>
      </c>
    </row>
    <row r="33" ht="19.5" customHeight="1" spans="1:11">
      <c r="A33" s="376">
        <v>2010401</v>
      </c>
      <c r="B33" s="411" t="s">
        <v>149</v>
      </c>
      <c r="C33" s="414">
        <v>326</v>
      </c>
      <c r="D33" s="412">
        <v>314</v>
      </c>
      <c r="E33" s="414">
        <v>314</v>
      </c>
      <c r="F33" s="413">
        <f t="shared" si="0"/>
        <v>100</v>
      </c>
      <c r="G33" s="413"/>
      <c r="I33" s="400">
        <v>2010450</v>
      </c>
      <c r="J33" s="400" t="s">
        <v>161</v>
      </c>
      <c r="K33" s="400">
        <v>126</v>
      </c>
    </row>
    <row r="34" ht="19.5" customHeight="1" spans="1:7">
      <c r="A34" s="376">
        <v>2010402</v>
      </c>
      <c r="B34" s="411" t="s">
        <v>151</v>
      </c>
      <c r="C34" s="414">
        <v>10</v>
      </c>
      <c r="D34" s="412">
        <v>63</v>
      </c>
      <c r="E34" s="414">
        <v>63</v>
      </c>
      <c r="F34" s="413">
        <f t="shared" si="0"/>
        <v>100</v>
      </c>
      <c r="G34" s="413"/>
    </row>
    <row r="35" ht="19.5" customHeight="1" spans="1:11">
      <c r="A35" s="376">
        <v>2010404</v>
      </c>
      <c r="B35" s="411" t="s">
        <v>190</v>
      </c>
      <c r="C35" s="414"/>
      <c r="D35" s="412">
        <v>64</v>
      </c>
      <c r="E35" s="414">
        <v>64</v>
      </c>
      <c r="F35" s="413">
        <f t="shared" si="0"/>
        <v>100</v>
      </c>
      <c r="G35" s="413"/>
      <c r="I35" s="396">
        <v>20105</v>
      </c>
      <c r="J35" s="396" t="s">
        <v>191</v>
      </c>
      <c r="K35" s="396">
        <v>388</v>
      </c>
    </row>
    <row r="36" ht="19.5" customHeight="1" spans="1:11">
      <c r="A36" s="376">
        <v>2010450</v>
      </c>
      <c r="B36" s="411" t="s">
        <v>160</v>
      </c>
      <c r="C36" s="412">
        <v>137</v>
      </c>
      <c r="D36" s="412">
        <v>130</v>
      </c>
      <c r="E36" s="414">
        <v>130</v>
      </c>
      <c r="F36" s="413">
        <f t="shared" si="0"/>
        <v>100</v>
      </c>
      <c r="G36" s="413"/>
      <c r="I36" s="400">
        <v>2010501</v>
      </c>
      <c r="J36" s="400" t="s">
        <v>150</v>
      </c>
      <c r="K36" s="400">
        <v>162</v>
      </c>
    </row>
    <row r="37" ht="19.5" customHeight="1" spans="1:7">
      <c r="A37" s="376">
        <v>2010499</v>
      </c>
      <c r="B37" s="411" t="s">
        <v>192</v>
      </c>
      <c r="C37" s="412"/>
      <c r="D37" s="412">
        <v>76</v>
      </c>
      <c r="E37" s="412">
        <v>76</v>
      </c>
      <c r="F37" s="413">
        <f t="shared" si="0"/>
        <v>100</v>
      </c>
      <c r="G37" s="413"/>
    </row>
    <row r="38" s="396" customFormat="1" ht="19.5" customHeight="1" spans="1:11">
      <c r="A38" s="371">
        <v>20105</v>
      </c>
      <c r="B38" s="407" t="s">
        <v>193</v>
      </c>
      <c r="C38" s="408">
        <v>425</v>
      </c>
      <c r="D38" s="410">
        <v>796</v>
      </c>
      <c r="E38" s="408">
        <v>796</v>
      </c>
      <c r="F38" s="409">
        <f t="shared" si="0"/>
        <v>100</v>
      </c>
      <c r="G38" s="409"/>
      <c r="I38" s="400">
        <v>2010505</v>
      </c>
      <c r="J38" s="400" t="s">
        <v>194</v>
      </c>
      <c r="K38" s="400">
        <v>45</v>
      </c>
    </row>
    <row r="39" ht="19.5" customHeight="1" spans="1:11">
      <c r="A39" s="376">
        <v>2010501</v>
      </c>
      <c r="B39" s="411" t="s">
        <v>149</v>
      </c>
      <c r="C39" s="414">
        <v>187</v>
      </c>
      <c r="D39" s="412">
        <v>173</v>
      </c>
      <c r="E39" s="414">
        <v>173</v>
      </c>
      <c r="F39" s="413">
        <f t="shared" si="0"/>
        <v>100</v>
      </c>
      <c r="G39" s="413"/>
      <c r="I39" s="400">
        <v>2010507</v>
      </c>
      <c r="J39" s="400" t="s">
        <v>195</v>
      </c>
      <c r="K39" s="400">
        <v>46</v>
      </c>
    </row>
    <row r="40" ht="19.5" customHeight="1" spans="1:11">
      <c r="A40" s="376">
        <v>2010502</v>
      </c>
      <c r="B40" s="411" t="s">
        <v>151</v>
      </c>
      <c r="C40" s="414"/>
      <c r="D40" s="412">
        <v>2</v>
      </c>
      <c r="E40" s="414">
        <v>2</v>
      </c>
      <c r="F40" s="413">
        <f t="shared" si="0"/>
        <v>100</v>
      </c>
      <c r="G40" s="413"/>
      <c r="I40" s="400">
        <v>2010508</v>
      </c>
      <c r="J40" s="400" t="s">
        <v>196</v>
      </c>
      <c r="K40" s="400">
        <v>5</v>
      </c>
    </row>
    <row r="41" ht="19.5" customHeight="1" spans="1:11">
      <c r="A41" s="376">
        <v>2010505</v>
      </c>
      <c r="B41" s="411" t="s">
        <v>197</v>
      </c>
      <c r="C41" s="414">
        <v>86</v>
      </c>
      <c r="D41" s="412">
        <v>76</v>
      </c>
      <c r="E41" s="414">
        <v>76</v>
      </c>
      <c r="F41" s="413">
        <f t="shared" si="0"/>
        <v>100</v>
      </c>
      <c r="G41" s="413"/>
      <c r="I41" s="400">
        <v>2010550</v>
      </c>
      <c r="J41" s="400" t="s">
        <v>161</v>
      </c>
      <c r="K41" s="400">
        <v>130</v>
      </c>
    </row>
    <row r="42" ht="19.5" customHeight="1" spans="1:11">
      <c r="A42" s="376">
        <v>2010507</v>
      </c>
      <c r="B42" s="411" t="s">
        <v>198</v>
      </c>
      <c r="C42" s="412">
        <v>5</v>
      </c>
      <c r="D42" s="412">
        <v>393</v>
      </c>
      <c r="E42" s="414">
        <v>393</v>
      </c>
      <c r="F42" s="413">
        <f t="shared" si="0"/>
        <v>100</v>
      </c>
      <c r="G42" s="413"/>
      <c r="I42" s="396">
        <v>20106</v>
      </c>
      <c r="J42" s="396" t="s">
        <v>199</v>
      </c>
      <c r="K42" s="396">
        <v>1679</v>
      </c>
    </row>
    <row r="43" ht="19.5" customHeight="1" spans="1:11">
      <c r="A43" s="376">
        <v>2010508</v>
      </c>
      <c r="B43" s="411" t="s">
        <v>200</v>
      </c>
      <c r="C43" s="414"/>
      <c r="D43" s="412">
        <v>12</v>
      </c>
      <c r="E43" s="414">
        <v>12</v>
      </c>
      <c r="F43" s="413">
        <f t="shared" si="0"/>
        <v>100</v>
      </c>
      <c r="G43" s="413"/>
      <c r="I43" s="400">
        <v>2010601</v>
      </c>
      <c r="J43" s="400" t="s">
        <v>150</v>
      </c>
      <c r="K43" s="400">
        <v>573</v>
      </c>
    </row>
    <row r="44" ht="19.5" customHeight="1" spans="1:11">
      <c r="A44" s="376">
        <v>2010550</v>
      </c>
      <c r="B44" s="411" t="s">
        <v>160</v>
      </c>
      <c r="C44" s="412">
        <v>147</v>
      </c>
      <c r="D44" s="412">
        <v>140</v>
      </c>
      <c r="E44" s="412">
        <v>140</v>
      </c>
      <c r="F44" s="413">
        <f t="shared" si="0"/>
        <v>100</v>
      </c>
      <c r="G44" s="413"/>
      <c r="I44" s="400">
        <v>2010602</v>
      </c>
      <c r="J44" s="400" t="s">
        <v>152</v>
      </c>
      <c r="K44" s="400">
        <v>22</v>
      </c>
    </row>
    <row r="45" s="396" customFormat="1" ht="19.5" customHeight="1" spans="1:11">
      <c r="A45" s="371">
        <v>20106</v>
      </c>
      <c r="B45" s="407" t="s">
        <v>201</v>
      </c>
      <c r="C45" s="408">
        <v>1509</v>
      </c>
      <c r="D45" s="410">
        <v>1513</v>
      </c>
      <c r="E45" s="408">
        <v>1511</v>
      </c>
      <c r="F45" s="409">
        <f t="shared" si="0"/>
        <v>99.8678122934567</v>
      </c>
      <c r="G45" s="409"/>
      <c r="I45" s="400">
        <v>2010607</v>
      </c>
      <c r="J45" s="400" t="s">
        <v>202</v>
      </c>
      <c r="K45" s="400">
        <v>232</v>
      </c>
    </row>
    <row r="46" ht="19.5" customHeight="1" spans="1:11">
      <c r="A46" s="376">
        <v>2010601</v>
      </c>
      <c r="B46" s="411" t="s">
        <v>149</v>
      </c>
      <c r="C46" s="414">
        <v>618</v>
      </c>
      <c r="D46" s="412">
        <v>569</v>
      </c>
      <c r="E46" s="414">
        <v>569</v>
      </c>
      <c r="F46" s="413">
        <f t="shared" si="0"/>
        <v>100</v>
      </c>
      <c r="G46" s="413"/>
      <c r="I46" s="400">
        <v>2010608</v>
      </c>
      <c r="J46" s="400" t="s">
        <v>203</v>
      </c>
      <c r="K46" s="400">
        <v>373</v>
      </c>
    </row>
    <row r="47" ht="19.5" customHeight="1" spans="1:11">
      <c r="A47" s="376">
        <v>2010602</v>
      </c>
      <c r="B47" s="411" t="s">
        <v>151</v>
      </c>
      <c r="C47" s="414"/>
      <c r="D47" s="412">
        <v>159</v>
      </c>
      <c r="E47" s="414">
        <v>159</v>
      </c>
      <c r="F47" s="413">
        <f t="shared" si="0"/>
        <v>100</v>
      </c>
      <c r="G47" s="413"/>
      <c r="I47" s="400">
        <v>2010650</v>
      </c>
      <c r="J47" s="400" t="s">
        <v>161</v>
      </c>
      <c r="K47" s="400">
        <v>475</v>
      </c>
    </row>
    <row r="48" ht="19.5" customHeight="1" spans="1:7">
      <c r="A48" s="376">
        <v>2010606</v>
      </c>
      <c r="B48" s="411" t="s">
        <v>204</v>
      </c>
      <c r="C48" s="414"/>
      <c r="D48" s="412">
        <v>2</v>
      </c>
      <c r="E48" s="414"/>
      <c r="F48" s="413">
        <f t="shared" si="0"/>
        <v>0</v>
      </c>
      <c r="G48" s="413"/>
    </row>
    <row r="49" ht="19.5" customHeight="1" spans="1:11">
      <c r="A49" s="376">
        <v>2010607</v>
      </c>
      <c r="B49" s="411" t="s">
        <v>205</v>
      </c>
      <c r="C49" s="414">
        <v>69</v>
      </c>
      <c r="D49" s="412">
        <v>66</v>
      </c>
      <c r="E49" s="414">
        <v>66</v>
      </c>
      <c r="F49" s="413">
        <f t="shared" si="0"/>
        <v>100</v>
      </c>
      <c r="G49" s="413"/>
      <c r="I49" s="400">
        <v>2010699</v>
      </c>
      <c r="J49" s="400" t="s">
        <v>206</v>
      </c>
      <c r="K49" s="400">
        <v>4</v>
      </c>
    </row>
    <row r="50" ht="19.5" customHeight="1" spans="1:11">
      <c r="A50" s="376">
        <v>2010608</v>
      </c>
      <c r="B50" s="411" t="s">
        <v>207</v>
      </c>
      <c r="C50" s="412">
        <v>347</v>
      </c>
      <c r="D50" s="412">
        <v>216</v>
      </c>
      <c r="E50" s="412">
        <v>216</v>
      </c>
      <c r="F50" s="413">
        <f t="shared" si="0"/>
        <v>100</v>
      </c>
      <c r="G50" s="413"/>
      <c r="I50" s="396"/>
      <c r="J50" s="396"/>
      <c r="K50" s="396"/>
    </row>
    <row r="51" ht="19.5" customHeight="1" spans="1:7">
      <c r="A51" s="376">
        <v>2010650</v>
      </c>
      <c r="B51" s="411" t="s">
        <v>160</v>
      </c>
      <c r="C51" s="414">
        <v>465</v>
      </c>
      <c r="D51" s="412">
        <v>452</v>
      </c>
      <c r="E51" s="414">
        <v>452</v>
      </c>
      <c r="F51" s="413">
        <f t="shared" si="0"/>
        <v>100</v>
      </c>
      <c r="G51" s="413"/>
    </row>
    <row r="52" ht="19.5" customHeight="1" spans="1:11">
      <c r="A52" s="376">
        <v>2010699</v>
      </c>
      <c r="B52" s="411" t="s">
        <v>208</v>
      </c>
      <c r="C52" s="414">
        <v>10</v>
      </c>
      <c r="D52" s="412">
        <v>49</v>
      </c>
      <c r="E52" s="414">
        <v>49</v>
      </c>
      <c r="F52" s="413">
        <f t="shared" si="0"/>
        <v>100</v>
      </c>
      <c r="G52" s="413"/>
      <c r="I52" s="396">
        <v>20108</v>
      </c>
      <c r="J52" s="396" t="s">
        <v>209</v>
      </c>
      <c r="K52" s="396">
        <v>278</v>
      </c>
    </row>
    <row r="53" s="396" customFormat="1" ht="19.5" customHeight="1" spans="1:11">
      <c r="A53" s="371">
        <v>20107</v>
      </c>
      <c r="B53" s="407" t="s">
        <v>210</v>
      </c>
      <c r="C53" s="410">
        <v>300</v>
      </c>
      <c r="D53" s="410">
        <v>840</v>
      </c>
      <c r="E53" s="408">
        <v>840</v>
      </c>
      <c r="F53" s="409">
        <f t="shared" si="0"/>
        <v>100</v>
      </c>
      <c r="G53" s="409"/>
      <c r="I53" s="400">
        <v>2010801</v>
      </c>
      <c r="J53" s="400" t="s">
        <v>150</v>
      </c>
      <c r="K53" s="400">
        <v>180</v>
      </c>
    </row>
    <row r="54" ht="19.5" customHeight="1" spans="1:7">
      <c r="A54" s="376">
        <v>2010799</v>
      </c>
      <c r="B54" s="411" t="s">
        <v>211</v>
      </c>
      <c r="C54" s="412">
        <v>300</v>
      </c>
      <c r="D54" s="412">
        <v>840</v>
      </c>
      <c r="E54" s="414">
        <v>840</v>
      </c>
      <c r="F54" s="413">
        <f t="shared" si="0"/>
        <v>100</v>
      </c>
      <c r="G54" s="413"/>
    </row>
    <row r="55" s="396" customFormat="1" ht="19.5" customHeight="1" spans="1:11">
      <c r="A55" s="371">
        <v>20108</v>
      </c>
      <c r="B55" s="407" t="s">
        <v>212</v>
      </c>
      <c r="C55" s="408">
        <v>306</v>
      </c>
      <c r="D55" s="410">
        <v>407</v>
      </c>
      <c r="E55" s="408">
        <v>407</v>
      </c>
      <c r="F55" s="409">
        <f t="shared" si="0"/>
        <v>100</v>
      </c>
      <c r="G55" s="409"/>
      <c r="I55" s="400">
        <v>2010804</v>
      </c>
      <c r="J55" s="400" t="s">
        <v>213</v>
      </c>
      <c r="K55" s="400">
        <v>75</v>
      </c>
    </row>
    <row r="56" ht="19.5" customHeight="1" spans="1:11">
      <c r="A56" s="376">
        <v>2010801</v>
      </c>
      <c r="B56" s="411" t="s">
        <v>149</v>
      </c>
      <c r="C56" s="414">
        <v>197</v>
      </c>
      <c r="D56" s="412">
        <v>198</v>
      </c>
      <c r="E56" s="414">
        <v>198</v>
      </c>
      <c r="F56" s="413">
        <f t="shared" si="0"/>
        <v>100</v>
      </c>
      <c r="G56" s="413"/>
      <c r="I56" s="400">
        <v>2010850</v>
      </c>
      <c r="J56" s="400" t="s">
        <v>161</v>
      </c>
      <c r="K56" s="400">
        <v>23</v>
      </c>
    </row>
    <row r="57" ht="19.5" customHeight="1" spans="1:11">
      <c r="A57" s="376">
        <v>2010804</v>
      </c>
      <c r="B57" s="411" t="s">
        <v>214</v>
      </c>
      <c r="C57" s="414">
        <v>75</v>
      </c>
      <c r="D57" s="412">
        <v>161</v>
      </c>
      <c r="E57" s="414">
        <v>161</v>
      </c>
      <c r="F57" s="413">
        <f t="shared" si="0"/>
        <v>100</v>
      </c>
      <c r="G57" s="413"/>
      <c r="I57" s="396">
        <v>20110</v>
      </c>
      <c r="J57" s="396" t="s">
        <v>215</v>
      </c>
      <c r="K57" s="396">
        <v>27</v>
      </c>
    </row>
    <row r="58" ht="19.5" customHeight="1" spans="1:11">
      <c r="A58" s="376">
        <v>2010806</v>
      </c>
      <c r="B58" s="411" t="s">
        <v>205</v>
      </c>
      <c r="C58" s="414"/>
      <c r="D58" s="412">
        <v>5</v>
      </c>
      <c r="E58" s="414">
        <v>5</v>
      </c>
      <c r="F58" s="413">
        <f t="shared" si="0"/>
        <v>100</v>
      </c>
      <c r="G58" s="413"/>
      <c r="I58" s="400">
        <v>2011002</v>
      </c>
      <c r="J58" s="400" t="s">
        <v>152</v>
      </c>
      <c r="K58" s="400">
        <v>25</v>
      </c>
    </row>
    <row r="59" ht="19.5" customHeight="1" spans="1:11">
      <c r="A59" s="376">
        <v>2010850</v>
      </c>
      <c r="B59" s="411" t="s">
        <v>160</v>
      </c>
      <c r="C59" s="412">
        <v>34</v>
      </c>
      <c r="D59" s="412">
        <v>43</v>
      </c>
      <c r="E59" s="414">
        <v>43</v>
      </c>
      <c r="F59" s="413">
        <f t="shared" si="0"/>
        <v>100</v>
      </c>
      <c r="G59" s="413"/>
      <c r="I59" s="400">
        <v>2011099</v>
      </c>
      <c r="J59" s="400" t="s">
        <v>216</v>
      </c>
      <c r="K59" s="400">
        <v>2</v>
      </c>
    </row>
    <row r="60" s="396" customFormat="1" ht="19.5" customHeight="1" spans="1:11">
      <c r="A60" s="371">
        <v>20110</v>
      </c>
      <c r="B60" s="407" t="s">
        <v>217</v>
      </c>
      <c r="C60" s="408">
        <v>100</v>
      </c>
      <c r="D60" s="410">
        <v>22</v>
      </c>
      <c r="E60" s="408">
        <v>22</v>
      </c>
      <c r="F60" s="409">
        <f t="shared" si="0"/>
        <v>100</v>
      </c>
      <c r="G60" s="409"/>
      <c r="I60" s="396">
        <v>20111</v>
      </c>
      <c r="J60" s="396" t="s">
        <v>218</v>
      </c>
      <c r="K60" s="396">
        <v>664</v>
      </c>
    </row>
    <row r="61" ht="19.5" customHeight="1" spans="1:11">
      <c r="A61" s="376">
        <v>2011099</v>
      </c>
      <c r="B61" s="411" t="s">
        <v>219</v>
      </c>
      <c r="C61" s="414">
        <v>100</v>
      </c>
      <c r="D61" s="412">
        <v>22</v>
      </c>
      <c r="E61" s="414">
        <v>22</v>
      </c>
      <c r="F61" s="413">
        <f t="shared" si="0"/>
        <v>100</v>
      </c>
      <c r="G61" s="413"/>
      <c r="I61" s="400">
        <v>2011101</v>
      </c>
      <c r="J61" s="400" t="s">
        <v>150</v>
      </c>
      <c r="K61" s="400">
        <v>431</v>
      </c>
    </row>
    <row r="62" s="396" customFormat="1" ht="19.5" customHeight="1" spans="1:11">
      <c r="A62" s="371">
        <v>20111</v>
      </c>
      <c r="B62" s="407" t="s">
        <v>220</v>
      </c>
      <c r="C62" s="408">
        <v>888</v>
      </c>
      <c r="D62" s="410">
        <v>1045</v>
      </c>
      <c r="E62" s="408">
        <v>1045</v>
      </c>
      <c r="F62" s="409">
        <f t="shared" si="0"/>
        <v>100</v>
      </c>
      <c r="G62" s="409"/>
      <c r="I62" s="400">
        <v>2011102</v>
      </c>
      <c r="J62" s="400" t="s">
        <v>152</v>
      </c>
      <c r="K62" s="400">
        <v>154</v>
      </c>
    </row>
    <row r="63" ht="19.5" customHeight="1" spans="1:11">
      <c r="A63" s="376">
        <v>2011101</v>
      </c>
      <c r="B63" s="411" t="s">
        <v>149</v>
      </c>
      <c r="C63" s="414">
        <v>711</v>
      </c>
      <c r="D63" s="412">
        <v>663</v>
      </c>
      <c r="E63" s="414">
        <v>663</v>
      </c>
      <c r="F63" s="413">
        <f t="shared" si="0"/>
        <v>100</v>
      </c>
      <c r="G63" s="413"/>
      <c r="I63" s="400">
        <v>2011150</v>
      </c>
      <c r="J63" s="400" t="s">
        <v>161</v>
      </c>
      <c r="K63" s="400">
        <v>52</v>
      </c>
    </row>
    <row r="64" ht="19.5" customHeight="1" spans="1:11">
      <c r="A64" s="376">
        <v>2011102</v>
      </c>
      <c r="B64" s="411" t="s">
        <v>151</v>
      </c>
      <c r="C64" s="412">
        <v>70</v>
      </c>
      <c r="D64" s="412">
        <v>274</v>
      </c>
      <c r="E64" s="414">
        <v>274</v>
      </c>
      <c r="F64" s="413">
        <f t="shared" si="0"/>
        <v>100</v>
      </c>
      <c r="G64" s="413"/>
      <c r="I64" s="400">
        <v>2011199</v>
      </c>
      <c r="J64" s="400" t="s">
        <v>221</v>
      </c>
      <c r="K64" s="400">
        <v>27</v>
      </c>
    </row>
    <row r="65" ht="19.5" customHeight="1" spans="1:11">
      <c r="A65" s="376">
        <v>2011150</v>
      </c>
      <c r="B65" s="411" t="s">
        <v>160</v>
      </c>
      <c r="C65" s="414">
        <v>52</v>
      </c>
      <c r="D65" s="412">
        <v>53</v>
      </c>
      <c r="E65" s="414">
        <v>53</v>
      </c>
      <c r="F65" s="413">
        <f t="shared" si="0"/>
        <v>100</v>
      </c>
      <c r="G65" s="413"/>
      <c r="I65" s="396">
        <v>20113</v>
      </c>
      <c r="J65" s="396" t="s">
        <v>222</v>
      </c>
      <c r="K65" s="396">
        <v>583</v>
      </c>
    </row>
    <row r="66" ht="19.5" customHeight="1" spans="1:11">
      <c r="A66" s="376">
        <v>2011199</v>
      </c>
      <c r="B66" s="411" t="s">
        <v>223</v>
      </c>
      <c r="C66" s="412">
        <v>55</v>
      </c>
      <c r="D66" s="412">
        <v>55</v>
      </c>
      <c r="E66" s="414">
        <v>55</v>
      </c>
      <c r="F66" s="413">
        <f t="shared" si="0"/>
        <v>100</v>
      </c>
      <c r="G66" s="413"/>
      <c r="I66" s="400">
        <v>2011301</v>
      </c>
      <c r="J66" s="400" t="s">
        <v>150</v>
      </c>
      <c r="K66" s="400">
        <v>283</v>
      </c>
    </row>
    <row r="67" s="396" customFormat="1" ht="19.5" customHeight="1" spans="1:11">
      <c r="A67" s="371">
        <v>20113</v>
      </c>
      <c r="B67" s="407" t="s">
        <v>224</v>
      </c>
      <c r="C67" s="408">
        <v>892</v>
      </c>
      <c r="D67" s="410">
        <v>1175</v>
      </c>
      <c r="E67" s="408">
        <v>1175</v>
      </c>
      <c r="F67" s="409">
        <f t="shared" si="0"/>
        <v>100</v>
      </c>
      <c r="G67" s="409"/>
      <c r="I67" s="400"/>
      <c r="J67" s="400"/>
      <c r="K67" s="400"/>
    </row>
    <row r="68" ht="19.5" customHeight="1" spans="1:11">
      <c r="A68" s="376">
        <v>2011301</v>
      </c>
      <c r="B68" s="411" t="s">
        <v>149</v>
      </c>
      <c r="C68" s="414">
        <v>392</v>
      </c>
      <c r="D68" s="412">
        <v>404</v>
      </c>
      <c r="E68" s="414">
        <v>404</v>
      </c>
      <c r="F68" s="413">
        <f t="shared" si="0"/>
        <v>100</v>
      </c>
      <c r="G68" s="413"/>
      <c r="I68" s="400">
        <v>2011308</v>
      </c>
      <c r="J68" s="400" t="s">
        <v>225</v>
      </c>
      <c r="K68" s="400">
        <v>100</v>
      </c>
    </row>
    <row r="69" ht="19.5" customHeight="1" spans="1:11">
      <c r="A69" s="376">
        <v>2011302</v>
      </c>
      <c r="B69" s="411" t="s">
        <v>151</v>
      </c>
      <c r="C69" s="414">
        <v>5</v>
      </c>
      <c r="D69" s="412">
        <v>26</v>
      </c>
      <c r="E69" s="414">
        <v>26</v>
      </c>
      <c r="F69" s="413">
        <f t="shared" si="0"/>
        <v>100</v>
      </c>
      <c r="G69" s="413"/>
      <c r="I69" s="400">
        <v>2011350</v>
      </c>
      <c r="J69" s="400" t="s">
        <v>161</v>
      </c>
      <c r="K69" s="400">
        <v>200</v>
      </c>
    </row>
    <row r="70" ht="19.5" customHeight="1" spans="1:11">
      <c r="A70" s="376">
        <v>2011308</v>
      </c>
      <c r="B70" s="411" t="s">
        <v>226</v>
      </c>
      <c r="C70" s="414">
        <v>100</v>
      </c>
      <c r="D70" s="412">
        <v>328</v>
      </c>
      <c r="E70" s="414">
        <v>328</v>
      </c>
      <c r="F70" s="413">
        <f t="shared" si="0"/>
        <v>100</v>
      </c>
      <c r="G70" s="413"/>
      <c r="I70" s="396"/>
      <c r="J70" s="396"/>
      <c r="K70" s="396"/>
    </row>
    <row r="71" ht="19.5" customHeight="1" spans="1:7">
      <c r="A71" s="376">
        <v>2011350</v>
      </c>
      <c r="B71" s="411" t="s">
        <v>160</v>
      </c>
      <c r="C71" s="412">
        <v>395</v>
      </c>
      <c r="D71" s="412">
        <v>394</v>
      </c>
      <c r="E71" s="414">
        <v>394</v>
      </c>
      <c r="F71" s="413">
        <f t="shared" ref="F71:F134" si="2">E71/D71*100</f>
        <v>100</v>
      </c>
      <c r="G71" s="413"/>
    </row>
    <row r="72" ht="19.5" customHeight="1" spans="1:11">
      <c r="A72" s="376">
        <v>2011399</v>
      </c>
      <c r="B72" s="411" t="s">
        <v>227</v>
      </c>
      <c r="C72" s="414"/>
      <c r="D72" s="412">
        <v>23</v>
      </c>
      <c r="E72" s="414">
        <v>23</v>
      </c>
      <c r="F72" s="413">
        <f t="shared" si="2"/>
        <v>100</v>
      </c>
      <c r="G72" s="413"/>
      <c r="I72" s="396">
        <v>20123</v>
      </c>
      <c r="J72" s="396" t="s">
        <v>228</v>
      </c>
      <c r="K72" s="396">
        <v>434</v>
      </c>
    </row>
    <row r="73" s="396" customFormat="1" ht="19.5" customHeight="1" spans="1:11">
      <c r="A73" s="371">
        <v>20114</v>
      </c>
      <c r="B73" s="407" t="s">
        <v>229</v>
      </c>
      <c r="C73" s="410"/>
      <c r="D73" s="410">
        <v>35</v>
      </c>
      <c r="E73" s="408">
        <v>35</v>
      </c>
      <c r="F73" s="409">
        <f t="shared" si="2"/>
        <v>100</v>
      </c>
      <c r="G73" s="409"/>
      <c r="I73" s="400">
        <v>2012301</v>
      </c>
      <c r="J73" s="400" t="s">
        <v>150</v>
      </c>
      <c r="K73" s="400">
        <v>97</v>
      </c>
    </row>
    <row r="74" ht="19.5" customHeight="1" spans="1:7">
      <c r="A74" s="376">
        <v>2011406</v>
      </c>
      <c r="B74" s="411" t="s">
        <v>230</v>
      </c>
      <c r="C74" s="414"/>
      <c r="D74" s="412">
        <v>35</v>
      </c>
      <c r="E74" s="414">
        <v>35</v>
      </c>
      <c r="F74" s="413">
        <f t="shared" si="2"/>
        <v>100</v>
      </c>
      <c r="G74" s="413"/>
    </row>
    <row r="75" s="396" customFormat="1" ht="19.5" customHeight="1" spans="1:11">
      <c r="A75" s="371">
        <v>20123</v>
      </c>
      <c r="B75" s="407" t="s">
        <v>231</v>
      </c>
      <c r="C75" s="408">
        <v>431</v>
      </c>
      <c r="D75" s="410">
        <v>643</v>
      </c>
      <c r="E75" s="408">
        <v>643</v>
      </c>
      <c r="F75" s="409">
        <f t="shared" si="2"/>
        <v>100</v>
      </c>
      <c r="G75" s="409"/>
      <c r="I75" s="400">
        <v>2012304</v>
      </c>
      <c r="J75" s="400" t="s">
        <v>232</v>
      </c>
      <c r="K75" s="400">
        <v>310</v>
      </c>
    </row>
    <row r="76" ht="19.5" customHeight="1" spans="1:11">
      <c r="A76" s="376">
        <v>2012301</v>
      </c>
      <c r="B76" s="411" t="s">
        <v>149</v>
      </c>
      <c r="C76" s="414">
        <v>99</v>
      </c>
      <c r="D76" s="412">
        <v>87</v>
      </c>
      <c r="E76" s="414">
        <v>87</v>
      </c>
      <c r="F76" s="413">
        <f t="shared" si="2"/>
        <v>100</v>
      </c>
      <c r="G76" s="413"/>
      <c r="I76" s="400">
        <v>2012350</v>
      </c>
      <c r="J76" s="400" t="s">
        <v>161</v>
      </c>
      <c r="K76" s="400">
        <v>27</v>
      </c>
    </row>
    <row r="77" ht="19.5" customHeight="1" spans="1:7">
      <c r="A77" s="376">
        <v>2012302</v>
      </c>
      <c r="B77" s="411" t="s">
        <v>151</v>
      </c>
      <c r="C77" s="414">
        <v>4</v>
      </c>
      <c r="D77" s="412"/>
      <c r="E77" s="414"/>
      <c r="F77" s="413"/>
      <c r="G77" s="413"/>
    </row>
    <row r="78" ht="19.5" customHeight="1" spans="1:11">
      <c r="A78" s="376">
        <v>2012304</v>
      </c>
      <c r="B78" s="411" t="s">
        <v>233</v>
      </c>
      <c r="C78" s="414">
        <v>300</v>
      </c>
      <c r="D78" s="412">
        <v>508</v>
      </c>
      <c r="E78" s="414">
        <v>508</v>
      </c>
      <c r="F78" s="413">
        <f t="shared" si="2"/>
        <v>100</v>
      </c>
      <c r="G78" s="413"/>
      <c r="I78" s="396">
        <v>20126</v>
      </c>
      <c r="J78" s="396" t="s">
        <v>234</v>
      </c>
      <c r="K78" s="396">
        <v>102</v>
      </c>
    </row>
    <row r="79" ht="19.5" customHeight="1" spans="1:11">
      <c r="A79" s="376">
        <v>2012350</v>
      </c>
      <c r="B79" s="411" t="s">
        <v>160</v>
      </c>
      <c r="C79" s="412">
        <v>28</v>
      </c>
      <c r="D79" s="412">
        <v>28</v>
      </c>
      <c r="E79" s="414">
        <v>28</v>
      </c>
      <c r="F79" s="413">
        <f t="shared" si="2"/>
        <v>100</v>
      </c>
      <c r="G79" s="413"/>
      <c r="I79" s="400">
        <v>2012601</v>
      </c>
      <c r="J79" s="400" t="s">
        <v>150</v>
      </c>
      <c r="K79" s="400">
        <v>79</v>
      </c>
    </row>
    <row r="80" ht="19.5" customHeight="1" spans="1:11">
      <c r="A80" s="376">
        <v>2012399</v>
      </c>
      <c r="B80" s="411" t="s">
        <v>235</v>
      </c>
      <c r="C80" s="414"/>
      <c r="D80" s="412">
        <v>20</v>
      </c>
      <c r="E80" s="414">
        <v>20</v>
      </c>
      <c r="F80" s="413">
        <f t="shared" si="2"/>
        <v>100</v>
      </c>
      <c r="G80" s="413"/>
      <c r="I80" s="400">
        <v>2012604</v>
      </c>
      <c r="J80" s="400" t="s">
        <v>236</v>
      </c>
      <c r="K80" s="400">
        <v>23</v>
      </c>
    </row>
    <row r="81" s="396" customFormat="1" ht="19.5" customHeight="1" spans="1:11">
      <c r="A81" s="371">
        <v>20126</v>
      </c>
      <c r="B81" s="407" t="s">
        <v>237</v>
      </c>
      <c r="C81" s="408">
        <v>110</v>
      </c>
      <c r="D81" s="410">
        <v>1098</v>
      </c>
      <c r="E81" s="408">
        <v>1098</v>
      </c>
      <c r="F81" s="409">
        <f t="shared" si="2"/>
        <v>100</v>
      </c>
      <c r="G81" s="409"/>
      <c r="I81" s="396">
        <v>20128</v>
      </c>
      <c r="J81" s="396" t="s">
        <v>238</v>
      </c>
      <c r="K81" s="396">
        <v>70</v>
      </c>
    </row>
    <row r="82" ht="19.5" customHeight="1" spans="1:11">
      <c r="A82" s="376">
        <v>2012601</v>
      </c>
      <c r="B82" s="411" t="s">
        <v>149</v>
      </c>
      <c r="C82" s="412">
        <v>87</v>
      </c>
      <c r="D82" s="412">
        <v>86</v>
      </c>
      <c r="E82" s="414">
        <v>86</v>
      </c>
      <c r="F82" s="413">
        <f t="shared" si="2"/>
        <v>100</v>
      </c>
      <c r="G82" s="413"/>
      <c r="I82" s="400">
        <v>2012801</v>
      </c>
      <c r="J82" s="400" t="s">
        <v>150</v>
      </c>
      <c r="K82" s="400">
        <v>64</v>
      </c>
    </row>
    <row r="83" ht="19.5" customHeight="1" spans="1:11">
      <c r="A83" s="376">
        <v>2012604</v>
      </c>
      <c r="B83" s="411" t="s">
        <v>239</v>
      </c>
      <c r="C83" s="414">
        <v>23</v>
      </c>
      <c r="D83" s="412">
        <v>262</v>
      </c>
      <c r="E83" s="414">
        <v>262</v>
      </c>
      <c r="F83" s="413">
        <f t="shared" si="2"/>
        <v>100</v>
      </c>
      <c r="G83" s="413"/>
      <c r="I83" s="400">
        <v>2012802</v>
      </c>
      <c r="J83" s="400" t="s">
        <v>152</v>
      </c>
      <c r="K83" s="400">
        <v>6</v>
      </c>
    </row>
    <row r="84" ht="19.5" customHeight="1" spans="1:11">
      <c r="A84" s="376">
        <v>2012699</v>
      </c>
      <c r="B84" s="411" t="s">
        <v>240</v>
      </c>
      <c r="C84" s="414"/>
      <c r="D84" s="412">
        <v>750</v>
      </c>
      <c r="E84" s="414">
        <v>750</v>
      </c>
      <c r="F84" s="413">
        <f t="shared" si="2"/>
        <v>100</v>
      </c>
      <c r="G84" s="413"/>
      <c r="I84" s="396">
        <v>20129</v>
      </c>
      <c r="J84" s="396" t="s">
        <v>241</v>
      </c>
      <c r="K84" s="396">
        <v>284</v>
      </c>
    </row>
    <row r="85" s="396" customFormat="1" ht="19.5" customHeight="1" spans="1:11">
      <c r="A85" s="371">
        <v>20128</v>
      </c>
      <c r="B85" s="407" t="s">
        <v>242</v>
      </c>
      <c r="C85" s="408">
        <v>77</v>
      </c>
      <c r="D85" s="410">
        <v>70</v>
      </c>
      <c r="E85" s="408">
        <v>70</v>
      </c>
      <c r="F85" s="409">
        <f t="shared" si="2"/>
        <v>100</v>
      </c>
      <c r="G85" s="409"/>
      <c r="I85" s="400">
        <v>2012901</v>
      </c>
      <c r="J85" s="400" t="s">
        <v>150</v>
      </c>
      <c r="K85" s="400">
        <v>195</v>
      </c>
    </row>
    <row r="86" ht="19.5" customHeight="1" spans="1:11">
      <c r="A86" s="376">
        <v>2012801</v>
      </c>
      <c r="B86" s="411" t="s">
        <v>149</v>
      </c>
      <c r="C86" s="412">
        <v>71</v>
      </c>
      <c r="D86" s="412">
        <v>66</v>
      </c>
      <c r="E86" s="414">
        <v>66</v>
      </c>
      <c r="F86" s="413">
        <f t="shared" si="2"/>
        <v>100</v>
      </c>
      <c r="G86" s="413"/>
      <c r="I86" s="400">
        <v>2012902</v>
      </c>
      <c r="J86" s="400" t="s">
        <v>152</v>
      </c>
      <c r="K86" s="400">
        <v>54</v>
      </c>
    </row>
    <row r="87" ht="19.5" customHeight="1" spans="1:11">
      <c r="A87" s="376">
        <v>2012899</v>
      </c>
      <c r="B87" s="411" t="s">
        <v>243</v>
      </c>
      <c r="C87" s="414">
        <v>6</v>
      </c>
      <c r="D87" s="412">
        <v>4</v>
      </c>
      <c r="E87" s="414">
        <v>4</v>
      </c>
      <c r="F87" s="413">
        <f t="shared" si="2"/>
        <v>100</v>
      </c>
      <c r="G87" s="413"/>
      <c r="I87" s="400">
        <v>2012999</v>
      </c>
      <c r="J87" s="400" t="s">
        <v>244</v>
      </c>
      <c r="K87" s="400">
        <v>35</v>
      </c>
    </row>
    <row r="88" s="396" customFormat="1" ht="19.5" customHeight="1" spans="1:11">
      <c r="A88" s="371">
        <v>20129</v>
      </c>
      <c r="B88" s="407" t="s">
        <v>245</v>
      </c>
      <c r="C88" s="408">
        <v>256</v>
      </c>
      <c r="D88" s="410">
        <v>259</v>
      </c>
      <c r="E88" s="408">
        <v>259</v>
      </c>
      <c r="F88" s="409">
        <f t="shared" si="2"/>
        <v>100</v>
      </c>
      <c r="G88" s="409"/>
      <c r="I88" s="396">
        <v>20131</v>
      </c>
      <c r="J88" s="396" t="s">
        <v>246</v>
      </c>
      <c r="K88" s="396">
        <v>2048</v>
      </c>
    </row>
    <row r="89" ht="19.5" customHeight="1" spans="1:11">
      <c r="A89" s="376">
        <v>2012901</v>
      </c>
      <c r="B89" s="411" t="s">
        <v>149</v>
      </c>
      <c r="C89" s="414">
        <v>193</v>
      </c>
      <c r="D89" s="412">
        <v>180</v>
      </c>
      <c r="E89" s="414">
        <v>180</v>
      </c>
      <c r="F89" s="413">
        <f t="shared" si="2"/>
        <v>100</v>
      </c>
      <c r="G89" s="413"/>
      <c r="I89" s="400">
        <v>2013101</v>
      </c>
      <c r="J89" s="400" t="s">
        <v>150</v>
      </c>
      <c r="K89" s="400">
        <v>1352</v>
      </c>
    </row>
    <row r="90" ht="19.5" customHeight="1" spans="1:11">
      <c r="A90" s="376">
        <v>2012902</v>
      </c>
      <c r="B90" s="411" t="s">
        <v>151</v>
      </c>
      <c r="C90" s="412">
        <v>10</v>
      </c>
      <c r="D90" s="412">
        <v>34</v>
      </c>
      <c r="E90" s="414">
        <v>34</v>
      </c>
      <c r="F90" s="413">
        <f t="shared" si="2"/>
        <v>100</v>
      </c>
      <c r="G90" s="413"/>
      <c r="I90" s="400">
        <v>2013102</v>
      </c>
      <c r="J90" s="400" t="s">
        <v>152</v>
      </c>
      <c r="K90" s="400">
        <v>526</v>
      </c>
    </row>
    <row r="91" ht="19.5" customHeight="1" spans="1:11">
      <c r="A91" s="376">
        <v>2012950</v>
      </c>
      <c r="B91" s="411" t="s">
        <v>160</v>
      </c>
      <c r="C91" s="414"/>
      <c r="D91" s="412">
        <v>5</v>
      </c>
      <c r="E91" s="414">
        <v>5</v>
      </c>
      <c r="F91" s="413">
        <f t="shared" si="2"/>
        <v>100</v>
      </c>
      <c r="G91" s="413"/>
      <c r="I91" s="400">
        <v>2013105</v>
      </c>
      <c r="J91" s="400" t="s">
        <v>247</v>
      </c>
      <c r="K91" s="400">
        <v>1</v>
      </c>
    </row>
    <row r="92" ht="19.5" customHeight="1" spans="1:11">
      <c r="A92" s="376">
        <v>2012999</v>
      </c>
      <c r="B92" s="411" t="s">
        <v>248</v>
      </c>
      <c r="C92" s="414">
        <v>53</v>
      </c>
      <c r="D92" s="412">
        <v>40</v>
      </c>
      <c r="E92" s="414">
        <v>40</v>
      </c>
      <c r="F92" s="413">
        <f t="shared" si="2"/>
        <v>100</v>
      </c>
      <c r="G92" s="413"/>
      <c r="I92" s="400">
        <v>2013150</v>
      </c>
      <c r="J92" s="400" t="s">
        <v>161</v>
      </c>
      <c r="K92" s="400">
        <v>169</v>
      </c>
    </row>
    <row r="93" s="396" customFormat="1" ht="19.5" customHeight="1" spans="1:11">
      <c r="A93" s="371">
        <v>20131</v>
      </c>
      <c r="B93" s="407" t="s">
        <v>249</v>
      </c>
      <c r="C93" s="408">
        <v>2059</v>
      </c>
      <c r="D93" s="410">
        <v>1876</v>
      </c>
      <c r="E93" s="408">
        <v>1876</v>
      </c>
      <c r="F93" s="409">
        <f t="shared" si="2"/>
        <v>100</v>
      </c>
      <c r="G93" s="409"/>
      <c r="I93" s="396">
        <v>20132</v>
      </c>
      <c r="J93" s="396" t="s">
        <v>250</v>
      </c>
      <c r="K93" s="396">
        <v>456</v>
      </c>
    </row>
    <row r="94" ht="19.5" customHeight="1" spans="1:11">
      <c r="A94" s="376">
        <v>2013101</v>
      </c>
      <c r="B94" s="411" t="s">
        <v>149</v>
      </c>
      <c r="C94" s="414">
        <v>1341</v>
      </c>
      <c r="D94" s="412">
        <v>1206</v>
      </c>
      <c r="E94" s="414">
        <v>1206</v>
      </c>
      <c r="F94" s="413">
        <f t="shared" si="2"/>
        <v>100</v>
      </c>
      <c r="G94" s="413"/>
      <c r="I94" s="400">
        <v>2013201</v>
      </c>
      <c r="J94" s="400" t="s">
        <v>150</v>
      </c>
      <c r="K94" s="400">
        <v>227</v>
      </c>
    </row>
    <row r="95" ht="19.5" customHeight="1" spans="1:11">
      <c r="A95" s="376">
        <v>2013102</v>
      </c>
      <c r="B95" s="411" t="s">
        <v>151</v>
      </c>
      <c r="C95" s="412">
        <v>162</v>
      </c>
      <c r="D95" s="412">
        <v>127</v>
      </c>
      <c r="E95" s="414">
        <v>127</v>
      </c>
      <c r="F95" s="413">
        <f t="shared" si="2"/>
        <v>100</v>
      </c>
      <c r="G95" s="413"/>
      <c r="I95" s="400">
        <v>2013202</v>
      </c>
      <c r="J95" s="400" t="s">
        <v>152</v>
      </c>
      <c r="K95" s="400">
        <v>197</v>
      </c>
    </row>
    <row r="96" ht="19.5" customHeight="1" spans="1:11">
      <c r="A96" s="376">
        <v>2013105</v>
      </c>
      <c r="B96" s="411" t="s">
        <v>251</v>
      </c>
      <c r="C96" s="412">
        <v>36</v>
      </c>
      <c r="D96" s="412"/>
      <c r="E96" s="414"/>
      <c r="F96" s="413"/>
      <c r="G96" s="413"/>
      <c r="I96" s="400">
        <v>2013250</v>
      </c>
      <c r="J96" s="400" t="s">
        <v>161</v>
      </c>
      <c r="K96" s="400">
        <v>32</v>
      </c>
    </row>
    <row r="97" ht="19.5" customHeight="1" spans="1:7">
      <c r="A97" s="376">
        <v>2013150</v>
      </c>
      <c r="B97" s="411" t="s">
        <v>160</v>
      </c>
      <c r="C97" s="414">
        <v>135</v>
      </c>
      <c r="D97" s="412">
        <v>168</v>
      </c>
      <c r="E97" s="414">
        <v>168</v>
      </c>
      <c r="F97" s="413">
        <f t="shared" si="2"/>
        <v>100</v>
      </c>
      <c r="G97" s="413"/>
    </row>
    <row r="98" ht="19.5" customHeight="1" spans="1:11">
      <c r="A98" s="376">
        <v>2013199</v>
      </c>
      <c r="B98" s="411" t="s">
        <v>252</v>
      </c>
      <c r="C98" s="414">
        <v>385</v>
      </c>
      <c r="D98" s="412">
        <v>375</v>
      </c>
      <c r="E98" s="414">
        <v>375</v>
      </c>
      <c r="F98" s="413">
        <f t="shared" si="2"/>
        <v>100</v>
      </c>
      <c r="G98" s="413"/>
      <c r="I98" s="396">
        <v>20133</v>
      </c>
      <c r="J98" s="396" t="s">
        <v>253</v>
      </c>
      <c r="K98" s="396">
        <v>485</v>
      </c>
    </row>
    <row r="99" s="396" customFormat="1" ht="19.5" customHeight="1" spans="1:11">
      <c r="A99" s="371">
        <v>20132</v>
      </c>
      <c r="B99" s="407" t="s">
        <v>254</v>
      </c>
      <c r="C99" s="408">
        <v>572</v>
      </c>
      <c r="D99" s="410">
        <v>509</v>
      </c>
      <c r="E99" s="408">
        <v>481</v>
      </c>
      <c r="F99" s="409">
        <f t="shared" si="2"/>
        <v>94.4990176817289</v>
      </c>
      <c r="G99" s="409"/>
      <c r="I99" s="400">
        <v>2013301</v>
      </c>
      <c r="J99" s="400" t="s">
        <v>150</v>
      </c>
      <c r="K99" s="400">
        <v>156</v>
      </c>
    </row>
    <row r="100" ht="19.5" customHeight="1" spans="1:7">
      <c r="A100" s="376">
        <v>2013201</v>
      </c>
      <c r="B100" s="411" t="s">
        <v>149</v>
      </c>
      <c r="C100" s="412">
        <v>279</v>
      </c>
      <c r="D100" s="412">
        <v>243</v>
      </c>
      <c r="E100" s="420">
        <v>243</v>
      </c>
      <c r="F100" s="413">
        <f t="shared" si="2"/>
        <v>100</v>
      </c>
      <c r="G100" s="413"/>
    </row>
    <row r="101" ht="19.5" customHeight="1" spans="1:11">
      <c r="A101" s="376">
        <v>2013202</v>
      </c>
      <c r="B101" s="411" t="s">
        <v>151</v>
      </c>
      <c r="C101" s="420">
        <v>268</v>
      </c>
      <c r="D101" s="412">
        <v>201</v>
      </c>
      <c r="E101" s="420">
        <v>201</v>
      </c>
      <c r="F101" s="413">
        <f t="shared" si="2"/>
        <v>100</v>
      </c>
      <c r="G101" s="413"/>
      <c r="I101" s="400">
        <v>2013350</v>
      </c>
      <c r="J101" s="400" t="s">
        <v>161</v>
      </c>
      <c r="K101" s="400">
        <v>42</v>
      </c>
    </row>
    <row r="102" ht="19.5" customHeight="1" spans="1:11">
      <c r="A102" s="376">
        <v>2013250</v>
      </c>
      <c r="B102" s="411" t="s">
        <v>160</v>
      </c>
      <c r="C102" s="420">
        <v>25</v>
      </c>
      <c r="D102" s="412">
        <v>37</v>
      </c>
      <c r="E102" s="420">
        <v>37</v>
      </c>
      <c r="F102" s="413">
        <f t="shared" si="2"/>
        <v>100</v>
      </c>
      <c r="G102" s="413"/>
      <c r="I102" s="400">
        <v>2013399</v>
      </c>
      <c r="J102" s="400" t="s">
        <v>255</v>
      </c>
      <c r="K102" s="400">
        <v>287</v>
      </c>
    </row>
    <row r="103" ht="19.5" customHeight="1" spans="1:7">
      <c r="A103" s="376">
        <v>2013299</v>
      </c>
      <c r="B103" s="411" t="s">
        <v>256</v>
      </c>
      <c r="C103" s="420"/>
      <c r="D103" s="412">
        <v>28</v>
      </c>
      <c r="E103" s="420"/>
      <c r="F103" s="413">
        <f t="shared" si="2"/>
        <v>0</v>
      </c>
      <c r="G103" s="413"/>
    </row>
    <row r="104" s="396" customFormat="1" ht="19.5" customHeight="1" spans="1:11">
      <c r="A104" s="371">
        <v>20133</v>
      </c>
      <c r="B104" s="407" t="s">
        <v>257</v>
      </c>
      <c r="C104" s="421">
        <v>811</v>
      </c>
      <c r="D104" s="410">
        <v>818</v>
      </c>
      <c r="E104" s="421">
        <v>818</v>
      </c>
      <c r="F104" s="409">
        <f t="shared" si="2"/>
        <v>100</v>
      </c>
      <c r="G104" s="409"/>
      <c r="I104" s="396">
        <v>20134</v>
      </c>
      <c r="J104" s="396" t="s">
        <v>258</v>
      </c>
      <c r="K104" s="396">
        <v>139</v>
      </c>
    </row>
    <row r="105" ht="19.5" customHeight="1" spans="1:11">
      <c r="A105" s="376">
        <v>2013301</v>
      </c>
      <c r="B105" s="411" t="s">
        <v>149</v>
      </c>
      <c r="C105" s="412">
        <v>162</v>
      </c>
      <c r="D105" s="412">
        <v>147</v>
      </c>
      <c r="E105" s="420">
        <v>147</v>
      </c>
      <c r="F105" s="413">
        <f t="shared" si="2"/>
        <v>100</v>
      </c>
      <c r="G105" s="413"/>
      <c r="I105" s="400">
        <v>2013401</v>
      </c>
      <c r="J105" s="400" t="s">
        <v>150</v>
      </c>
      <c r="K105" s="400">
        <v>87</v>
      </c>
    </row>
    <row r="106" ht="19.5" customHeight="1" spans="1:11">
      <c r="A106" s="376">
        <v>2013302</v>
      </c>
      <c r="B106" s="411" t="s">
        <v>151</v>
      </c>
      <c r="C106" s="420">
        <v>187</v>
      </c>
      <c r="D106" s="412">
        <v>320</v>
      </c>
      <c r="E106" s="420">
        <v>320</v>
      </c>
      <c r="F106" s="413">
        <f t="shared" si="2"/>
        <v>100</v>
      </c>
      <c r="G106" s="413"/>
      <c r="I106" s="400">
        <v>2013402</v>
      </c>
      <c r="J106" s="400" t="s">
        <v>152</v>
      </c>
      <c r="K106" s="400">
        <v>42</v>
      </c>
    </row>
    <row r="107" ht="19.5" customHeight="1" spans="1:11">
      <c r="A107" s="376">
        <v>2013350</v>
      </c>
      <c r="B107" s="411" t="s">
        <v>160</v>
      </c>
      <c r="C107" s="420">
        <v>194</v>
      </c>
      <c r="D107" s="412">
        <v>178</v>
      </c>
      <c r="E107" s="420">
        <v>178</v>
      </c>
      <c r="F107" s="413">
        <f t="shared" si="2"/>
        <v>100</v>
      </c>
      <c r="G107" s="413"/>
      <c r="I107" s="400">
        <v>2013404</v>
      </c>
      <c r="J107" s="400" t="s">
        <v>259</v>
      </c>
      <c r="K107" s="400">
        <v>5</v>
      </c>
    </row>
    <row r="108" ht="19.5" customHeight="1" spans="1:11">
      <c r="A108" s="376">
        <v>2013399</v>
      </c>
      <c r="B108" s="411" t="s">
        <v>260</v>
      </c>
      <c r="C108" s="412">
        <v>268</v>
      </c>
      <c r="D108" s="412">
        <v>173</v>
      </c>
      <c r="E108" s="420">
        <v>173</v>
      </c>
      <c r="F108" s="413">
        <f t="shared" si="2"/>
        <v>100</v>
      </c>
      <c r="G108" s="413"/>
      <c r="I108" s="400">
        <v>2013450</v>
      </c>
      <c r="J108" s="400" t="s">
        <v>161</v>
      </c>
      <c r="K108" s="400">
        <v>5</v>
      </c>
    </row>
    <row r="109" s="396" customFormat="1" ht="19.5" customHeight="1" spans="1:11">
      <c r="A109" s="371">
        <v>20134</v>
      </c>
      <c r="B109" s="407" t="s">
        <v>261</v>
      </c>
      <c r="C109" s="421">
        <v>91</v>
      </c>
      <c r="D109" s="410">
        <v>119</v>
      </c>
      <c r="E109" s="421">
        <v>119</v>
      </c>
      <c r="F109" s="409">
        <f t="shared" si="2"/>
        <v>100</v>
      </c>
      <c r="G109" s="409"/>
      <c r="I109" s="396">
        <v>20138</v>
      </c>
      <c r="J109" s="396" t="s">
        <v>262</v>
      </c>
      <c r="K109" s="396">
        <v>1058</v>
      </c>
    </row>
    <row r="110" ht="19.5" customHeight="1" spans="1:11">
      <c r="A110" s="376">
        <v>2013401</v>
      </c>
      <c r="B110" s="411" t="s">
        <v>149</v>
      </c>
      <c r="C110" s="420">
        <v>44</v>
      </c>
      <c r="D110" s="412">
        <v>42</v>
      </c>
      <c r="E110" s="420">
        <v>42</v>
      </c>
      <c r="F110" s="413">
        <f t="shared" si="2"/>
        <v>100</v>
      </c>
      <c r="G110" s="413"/>
      <c r="I110" s="400">
        <v>2013801</v>
      </c>
      <c r="J110" s="400" t="s">
        <v>150</v>
      </c>
      <c r="K110" s="400">
        <v>967</v>
      </c>
    </row>
    <row r="111" ht="19.5" customHeight="1" spans="1:7">
      <c r="A111" s="376">
        <v>2013402</v>
      </c>
      <c r="B111" s="411" t="s">
        <v>151</v>
      </c>
      <c r="C111" s="412">
        <v>39</v>
      </c>
      <c r="D111" s="412">
        <v>39</v>
      </c>
      <c r="E111" s="420">
        <v>39</v>
      </c>
      <c r="F111" s="413">
        <f t="shared" si="2"/>
        <v>100</v>
      </c>
      <c r="G111" s="413"/>
    </row>
    <row r="112" ht="19.5" customHeight="1" spans="1:11">
      <c r="A112" s="376">
        <v>2013404</v>
      </c>
      <c r="B112" s="411" t="s">
        <v>263</v>
      </c>
      <c r="C112" s="420">
        <v>7</v>
      </c>
      <c r="D112" s="412">
        <v>31</v>
      </c>
      <c r="E112" s="420">
        <v>31</v>
      </c>
      <c r="F112" s="413">
        <f t="shared" si="2"/>
        <v>100</v>
      </c>
      <c r="G112" s="413"/>
      <c r="I112" s="400">
        <v>2013804</v>
      </c>
      <c r="J112" s="400" t="s">
        <v>264</v>
      </c>
      <c r="K112" s="400">
        <v>29</v>
      </c>
    </row>
    <row r="113" ht="19.5" customHeight="1" spans="1:7">
      <c r="A113" s="376">
        <v>2013499</v>
      </c>
      <c r="B113" s="411" t="s">
        <v>265</v>
      </c>
      <c r="C113" s="414">
        <v>1</v>
      </c>
      <c r="D113" s="412">
        <v>7</v>
      </c>
      <c r="E113" s="414">
        <v>7</v>
      </c>
      <c r="F113" s="413">
        <f t="shared" si="2"/>
        <v>100</v>
      </c>
      <c r="G113" s="413"/>
    </row>
    <row r="114" s="396" customFormat="1" ht="19.5" customHeight="1" spans="1:11">
      <c r="A114" s="371">
        <v>20138</v>
      </c>
      <c r="B114" s="407" t="s">
        <v>266</v>
      </c>
      <c r="C114" s="408">
        <v>1207</v>
      </c>
      <c r="D114" s="408">
        <v>1185</v>
      </c>
      <c r="E114" s="408">
        <v>1185</v>
      </c>
      <c r="F114" s="409">
        <f t="shared" si="2"/>
        <v>100</v>
      </c>
      <c r="G114" s="409"/>
      <c r="I114" s="400"/>
      <c r="J114" s="400"/>
      <c r="K114" s="400"/>
    </row>
    <row r="115" ht="19.5" customHeight="1" spans="1:11">
      <c r="A115" s="376">
        <v>2013801</v>
      </c>
      <c r="B115" s="411" t="s">
        <v>149</v>
      </c>
      <c r="C115" s="412">
        <v>1107</v>
      </c>
      <c r="D115" s="412">
        <v>1045</v>
      </c>
      <c r="E115" s="414">
        <v>1045</v>
      </c>
      <c r="F115" s="413">
        <f t="shared" si="2"/>
        <v>100</v>
      </c>
      <c r="G115" s="413"/>
      <c r="I115" s="400">
        <v>2013850</v>
      </c>
      <c r="J115" s="400" t="s">
        <v>161</v>
      </c>
      <c r="K115" s="400">
        <v>52</v>
      </c>
    </row>
    <row r="116" ht="19.5" customHeight="1" spans="1:11">
      <c r="A116" s="376">
        <v>2013802</v>
      </c>
      <c r="B116" s="411" t="s">
        <v>151</v>
      </c>
      <c r="C116" s="414">
        <v>7</v>
      </c>
      <c r="D116" s="412">
        <v>46</v>
      </c>
      <c r="E116" s="414">
        <v>46</v>
      </c>
      <c r="F116" s="413">
        <f t="shared" si="2"/>
        <v>100</v>
      </c>
      <c r="G116" s="413"/>
      <c r="I116" s="400">
        <v>2013899</v>
      </c>
      <c r="J116" s="400" t="s">
        <v>267</v>
      </c>
      <c r="K116" s="400">
        <v>10</v>
      </c>
    </row>
    <row r="117" ht="19.5" customHeight="1" spans="1:11">
      <c r="A117" s="376">
        <v>2013812</v>
      </c>
      <c r="B117" s="411" t="s">
        <v>268</v>
      </c>
      <c r="C117" s="414"/>
      <c r="D117" s="412">
        <v>9</v>
      </c>
      <c r="E117" s="414">
        <v>9</v>
      </c>
      <c r="F117" s="413">
        <f t="shared" si="2"/>
        <v>100</v>
      </c>
      <c r="G117" s="413"/>
      <c r="I117" s="396">
        <v>20199</v>
      </c>
      <c r="J117" s="396" t="s">
        <v>269</v>
      </c>
      <c r="K117" s="396">
        <v>5010</v>
      </c>
    </row>
    <row r="118" ht="19.5" customHeight="1" spans="1:11">
      <c r="A118" s="376">
        <v>2013816</v>
      </c>
      <c r="B118" s="411" t="s">
        <v>270</v>
      </c>
      <c r="C118" s="414">
        <v>34</v>
      </c>
      <c r="D118" s="412">
        <v>29</v>
      </c>
      <c r="E118" s="414">
        <v>29</v>
      </c>
      <c r="F118" s="413">
        <f t="shared" si="2"/>
        <v>100</v>
      </c>
      <c r="G118" s="413"/>
      <c r="I118" s="400">
        <v>2019999</v>
      </c>
      <c r="J118" s="400" t="s">
        <v>271</v>
      </c>
      <c r="K118" s="400">
        <v>5010</v>
      </c>
    </row>
    <row r="119" ht="19.5" customHeight="1" spans="1:11">
      <c r="A119" s="376">
        <v>2013850</v>
      </c>
      <c r="B119" s="411" t="s">
        <v>160</v>
      </c>
      <c r="C119" s="412">
        <v>59</v>
      </c>
      <c r="D119" s="412">
        <v>56</v>
      </c>
      <c r="E119" s="412">
        <v>56</v>
      </c>
      <c r="F119" s="413">
        <f t="shared" si="2"/>
        <v>100</v>
      </c>
      <c r="G119" s="413"/>
      <c r="I119" s="396">
        <v>204</v>
      </c>
      <c r="J119" s="396" t="s">
        <v>272</v>
      </c>
      <c r="K119" s="396">
        <v>4123</v>
      </c>
    </row>
    <row r="120" s="396" customFormat="1" ht="19.5" customHeight="1" spans="1:11">
      <c r="A120" s="371">
        <v>20199</v>
      </c>
      <c r="B120" s="407" t="s">
        <v>273</v>
      </c>
      <c r="C120" s="410">
        <v>1903</v>
      </c>
      <c r="D120" s="410">
        <v>3705</v>
      </c>
      <c r="E120" s="408">
        <v>1691</v>
      </c>
      <c r="F120" s="409">
        <f t="shared" si="2"/>
        <v>45.6410256410256</v>
      </c>
      <c r="G120" s="409"/>
      <c r="I120" s="396">
        <v>20402</v>
      </c>
      <c r="J120" s="396" t="s">
        <v>274</v>
      </c>
      <c r="K120" s="396">
        <v>1745</v>
      </c>
    </row>
    <row r="121" ht="19.5" customHeight="1" spans="1:11">
      <c r="A121" s="376">
        <v>2019999</v>
      </c>
      <c r="B121" s="411" t="s">
        <v>275</v>
      </c>
      <c r="C121" s="414">
        <v>1903</v>
      </c>
      <c r="D121" s="412">
        <v>3705</v>
      </c>
      <c r="E121" s="414">
        <v>1691</v>
      </c>
      <c r="F121" s="413">
        <f t="shared" si="2"/>
        <v>45.6410256410256</v>
      </c>
      <c r="G121" s="413"/>
      <c r="I121" s="400">
        <v>2040202</v>
      </c>
      <c r="J121" s="400" t="s">
        <v>152</v>
      </c>
      <c r="K121" s="400">
        <v>1444</v>
      </c>
    </row>
    <row r="122" s="396" customFormat="1" ht="19.5" customHeight="1" spans="1:11">
      <c r="A122" s="371">
        <v>204</v>
      </c>
      <c r="B122" s="407" t="s">
        <v>276</v>
      </c>
      <c r="C122" s="410">
        <v>4618</v>
      </c>
      <c r="D122" s="410">
        <v>13519</v>
      </c>
      <c r="E122" s="410">
        <v>13519</v>
      </c>
      <c r="F122" s="409">
        <f t="shared" si="2"/>
        <v>100</v>
      </c>
      <c r="G122" s="409">
        <v>110.84</v>
      </c>
      <c r="I122" s="400">
        <v>2040219</v>
      </c>
      <c r="J122" s="400" t="s">
        <v>202</v>
      </c>
      <c r="K122" s="400">
        <v>171</v>
      </c>
    </row>
    <row r="123" s="396" customFormat="1" ht="19.5" customHeight="1" spans="1:11">
      <c r="A123" s="371">
        <v>20402</v>
      </c>
      <c r="B123" s="407" t="s">
        <v>277</v>
      </c>
      <c r="C123" s="410">
        <v>1981</v>
      </c>
      <c r="D123" s="410">
        <v>2308</v>
      </c>
      <c r="E123" s="410">
        <v>2308</v>
      </c>
      <c r="F123" s="409">
        <f t="shared" si="2"/>
        <v>100</v>
      </c>
      <c r="G123" s="409"/>
      <c r="I123" s="400">
        <v>2040220</v>
      </c>
      <c r="J123" s="400" t="s">
        <v>278</v>
      </c>
      <c r="K123" s="400">
        <v>120</v>
      </c>
    </row>
    <row r="124" ht="19.5" customHeight="1" spans="1:11">
      <c r="A124" s="376">
        <v>2040201</v>
      </c>
      <c r="B124" s="411" t="s">
        <v>149</v>
      </c>
      <c r="C124" s="412"/>
      <c r="D124" s="412">
        <v>43</v>
      </c>
      <c r="E124" s="412">
        <v>43</v>
      </c>
      <c r="F124" s="413">
        <f t="shared" si="2"/>
        <v>100</v>
      </c>
      <c r="G124" s="413"/>
      <c r="I124" s="400">
        <v>2040299</v>
      </c>
      <c r="J124" s="400" t="s">
        <v>279</v>
      </c>
      <c r="K124" s="400">
        <v>10</v>
      </c>
    </row>
    <row r="125" ht="19.5" customHeight="1" spans="1:11">
      <c r="A125" s="376">
        <v>2040202</v>
      </c>
      <c r="B125" s="411" t="s">
        <v>151</v>
      </c>
      <c r="C125" s="412">
        <v>1740</v>
      </c>
      <c r="D125" s="412">
        <v>2004</v>
      </c>
      <c r="E125" s="414">
        <v>2004</v>
      </c>
      <c r="F125" s="413">
        <f t="shared" si="2"/>
        <v>100</v>
      </c>
      <c r="G125" s="413"/>
      <c r="I125" s="396">
        <v>20404</v>
      </c>
      <c r="J125" s="396" t="s">
        <v>280</v>
      </c>
      <c r="K125" s="396">
        <v>746</v>
      </c>
    </row>
    <row r="126" ht="19.5" customHeight="1" spans="1:11">
      <c r="A126" s="376">
        <v>2040219</v>
      </c>
      <c r="B126" s="411" t="s">
        <v>205</v>
      </c>
      <c r="C126" s="412">
        <v>171</v>
      </c>
      <c r="D126" s="412">
        <v>171</v>
      </c>
      <c r="E126" s="414">
        <v>171</v>
      </c>
      <c r="F126" s="413">
        <f t="shared" si="2"/>
        <v>100</v>
      </c>
      <c r="G126" s="413"/>
      <c r="I126" s="400">
        <v>2040401</v>
      </c>
      <c r="J126" s="400" t="s">
        <v>150</v>
      </c>
      <c r="K126" s="400">
        <v>723</v>
      </c>
    </row>
    <row r="127" ht="19.5" customHeight="1" spans="1:11">
      <c r="A127" s="376">
        <v>2040299</v>
      </c>
      <c r="B127" s="411" t="s">
        <v>281</v>
      </c>
      <c r="C127" s="414">
        <v>70</v>
      </c>
      <c r="D127" s="412">
        <v>90</v>
      </c>
      <c r="E127" s="414">
        <v>90</v>
      </c>
      <c r="F127" s="413">
        <f t="shared" si="2"/>
        <v>100</v>
      </c>
      <c r="G127" s="413"/>
      <c r="I127" s="400">
        <v>2040402</v>
      </c>
      <c r="J127" s="400" t="s">
        <v>152</v>
      </c>
      <c r="K127" s="400">
        <v>23</v>
      </c>
    </row>
    <row r="128" s="396" customFormat="1" ht="19.5" customHeight="1" spans="1:11">
      <c r="A128" s="371">
        <v>20404</v>
      </c>
      <c r="B128" s="407" t="s">
        <v>282</v>
      </c>
      <c r="C128" s="408">
        <v>782</v>
      </c>
      <c r="D128" s="410">
        <v>895</v>
      </c>
      <c r="E128" s="408">
        <v>895</v>
      </c>
      <c r="F128" s="409">
        <f t="shared" si="2"/>
        <v>100</v>
      </c>
      <c r="G128" s="409"/>
      <c r="I128" s="396">
        <v>20405</v>
      </c>
      <c r="J128" s="396" t="s">
        <v>283</v>
      </c>
      <c r="K128" s="396">
        <v>1074</v>
      </c>
    </row>
    <row r="129" ht="19.5" customHeight="1" spans="1:11">
      <c r="A129" s="376">
        <v>2040401</v>
      </c>
      <c r="B129" s="411" t="s">
        <v>149</v>
      </c>
      <c r="C129" s="414">
        <v>733</v>
      </c>
      <c r="D129" s="412">
        <v>687</v>
      </c>
      <c r="E129" s="414">
        <v>687</v>
      </c>
      <c r="F129" s="413">
        <f t="shared" si="2"/>
        <v>100</v>
      </c>
      <c r="G129" s="413"/>
      <c r="I129" s="400">
        <v>2040501</v>
      </c>
      <c r="J129" s="400" t="s">
        <v>150</v>
      </c>
      <c r="K129" s="400">
        <v>945</v>
      </c>
    </row>
    <row r="130" ht="19.5" customHeight="1" spans="1:7">
      <c r="A130" s="376">
        <v>2040402</v>
      </c>
      <c r="B130" s="411" t="s">
        <v>151</v>
      </c>
      <c r="C130" s="414">
        <v>27</v>
      </c>
      <c r="D130" s="412">
        <v>208</v>
      </c>
      <c r="E130" s="414">
        <v>208</v>
      </c>
      <c r="F130" s="413">
        <f t="shared" si="2"/>
        <v>100</v>
      </c>
      <c r="G130" s="413"/>
    </row>
    <row r="131" ht="19.5" customHeight="1" spans="1:11">
      <c r="A131" s="376">
        <v>2040499</v>
      </c>
      <c r="B131" s="411" t="s">
        <v>284</v>
      </c>
      <c r="C131" s="414">
        <v>22</v>
      </c>
      <c r="D131" s="412"/>
      <c r="E131" s="414"/>
      <c r="F131" s="413"/>
      <c r="G131" s="413"/>
      <c r="I131" s="400">
        <v>2040504</v>
      </c>
      <c r="J131" s="400" t="s">
        <v>285</v>
      </c>
      <c r="K131" s="400">
        <v>97</v>
      </c>
    </row>
    <row r="132" s="396" customFormat="1" ht="19.5" customHeight="1" spans="1:11">
      <c r="A132" s="371">
        <v>20405</v>
      </c>
      <c r="B132" s="407" t="s">
        <v>286</v>
      </c>
      <c r="C132" s="410">
        <v>1259</v>
      </c>
      <c r="D132" s="410">
        <v>2676</v>
      </c>
      <c r="E132" s="408">
        <v>2676</v>
      </c>
      <c r="F132" s="409">
        <f t="shared" si="2"/>
        <v>100</v>
      </c>
      <c r="G132" s="409"/>
      <c r="I132" s="400">
        <v>2040550</v>
      </c>
      <c r="J132" s="400" t="s">
        <v>161</v>
      </c>
      <c r="K132" s="400">
        <v>32</v>
      </c>
    </row>
    <row r="133" ht="19.5" customHeight="1" spans="1:7">
      <c r="A133" s="376">
        <v>2040501</v>
      </c>
      <c r="B133" s="411" t="s">
        <v>149</v>
      </c>
      <c r="C133" s="414">
        <v>1137</v>
      </c>
      <c r="D133" s="412">
        <v>1124</v>
      </c>
      <c r="E133" s="414">
        <v>1124</v>
      </c>
      <c r="F133" s="413">
        <f t="shared" si="2"/>
        <v>100</v>
      </c>
      <c r="G133" s="413"/>
    </row>
    <row r="134" ht="19.5" customHeight="1" spans="1:11">
      <c r="A134" s="376">
        <v>2040502</v>
      </c>
      <c r="B134" s="411" t="s">
        <v>151</v>
      </c>
      <c r="C134" s="414"/>
      <c r="D134" s="412">
        <v>298</v>
      </c>
      <c r="E134" s="414">
        <v>298</v>
      </c>
      <c r="F134" s="413">
        <f t="shared" si="2"/>
        <v>100</v>
      </c>
      <c r="G134" s="413"/>
      <c r="I134" s="396">
        <v>20406</v>
      </c>
      <c r="J134" s="396" t="s">
        <v>287</v>
      </c>
      <c r="K134" s="396">
        <v>508</v>
      </c>
    </row>
    <row r="135" ht="19.5" customHeight="1" spans="1:11">
      <c r="A135" s="376">
        <v>2040504</v>
      </c>
      <c r="B135" s="411" t="s">
        <v>288</v>
      </c>
      <c r="C135" s="414">
        <v>37</v>
      </c>
      <c r="D135" s="412">
        <v>61</v>
      </c>
      <c r="E135" s="414">
        <v>61</v>
      </c>
      <c r="F135" s="413">
        <f t="shared" ref="F135:F198" si="3">E135/D135*100</f>
        <v>100</v>
      </c>
      <c r="G135" s="413"/>
      <c r="I135" s="400">
        <v>2040601</v>
      </c>
      <c r="J135" s="400" t="s">
        <v>150</v>
      </c>
      <c r="K135" s="400">
        <v>475</v>
      </c>
    </row>
    <row r="136" ht="19.5" customHeight="1" spans="1:11">
      <c r="A136" s="376">
        <v>2040550</v>
      </c>
      <c r="B136" s="411" t="s">
        <v>160</v>
      </c>
      <c r="C136" s="412">
        <v>32</v>
      </c>
      <c r="D136" s="412">
        <v>26</v>
      </c>
      <c r="E136" s="414">
        <v>26</v>
      </c>
      <c r="F136" s="413">
        <f t="shared" si="3"/>
        <v>100</v>
      </c>
      <c r="G136" s="413"/>
      <c r="I136" s="400">
        <v>2040602</v>
      </c>
      <c r="J136" s="400" t="s">
        <v>152</v>
      </c>
      <c r="K136" s="400">
        <v>23</v>
      </c>
    </row>
    <row r="137" ht="19.5" customHeight="1" spans="1:11">
      <c r="A137" s="376">
        <v>2040599</v>
      </c>
      <c r="B137" s="411" t="s">
        <v>289</v>
      </c>
      <c r="C137" s="414">
        <v>53</v>
      </c>
      <c r="D137" s="412">
        <v>1167</v>
      </c>
      <c r="E137" s="414">
        <v>1167</v>
      </c>
      <c r="F137" s="413">
        <f t="shared" si="3"/>
        <v>100</v>
      </c>
      <c r="G137" s="413"/>
      <c r="I137" s="400">
        <v>2040607</v>
      </c>
      <c r="J137" s="400" t="s">
        <v>290</v>
      </c>
      <c r="K137" s="400">
        <v>4</v>
      </c>
    </row>
    <row r="138" s="396" customFormat="1" ht="19.5" customHeight="1" spans="1:11">
      <c r="A138" s="371">
        <v>20406</v>
      </c>
      <c r="B138" s="407" t="s">
        <v>291</v>
      </c>
      <c r="C138" s="408">
        <v>546</v>
      </c>
      <c r="D138" s="410">
        <v>652</v>
      </c>
      <c r="E138" s="408">
        <v>652</v>
      </c>
      <c r="F138" s="409">
        <f t="shared" si="3"/>
        <v>100</v>
      </c>
      <c r="G138" s="409"/>
      <c r="I138" s="400">
        <v>2040650</v>
      </c>
      <c r="J138" s="400" t="s">
        <v>161</v>
      </c>
      <c r="K138" s="400">
        <v>6</v>
      </c>
    </row>
    <row r="139" ht="19.5" customHeight="1" spans="1:11">
      <c r="A139" s="376">
        <v>2040601</v>
      </c>
      <c r="B139" s="411" t="s">
        <v>149</v>
      </c>
      <c r="C139" s="412">
        <v>497</v>
      </c>
      <c r="D139" s="412">
        <v>479</v>
      </c>
      <c r="E139" s="414">
        <v>479</v>
      </c>
      <c r="F139" s="413">
        <f t="shared" si="3"/>
        <v>100</v>
      </c>
      <c r="G139" s="413"/>
      <c r="I139" s="396">
        <v>20499</v>
      </c>
      <c r="J139" s="396" t="s">
        <v>292</v>
      </c>
      <c r="K139" s="396">
        <v>50</v>
      </c>
    </row>
    <row r="140" ht="19.5" customHeight="1" spans="1:11">
      <c r="A140" s="376">
        <v>2040602</v>
      </c>
      <c r="B140" s="411" t="s">
        <v>151</v>
      </c>
      <c r="C140" s="414">
        <v>13</v>
      </c>
      <c r="D140" s="412">
        <v>90</v>
      </c>
      <c r="E140" s="414">
        <v>90</v>
      </c>
      <c r="F140" s="413">
        <f t="shared" si="3"/>
        <v>100</v>
      </c>
      <c r="G140" s="413"/>
      <c r="I140" s="400">
        <v>2049901</v>
      </c>
      <c r="J140" s="400" t="s">
        <v>293</v>
      </c>
      <c r="K140" s="400">
        <v>50</v>
      </c>
    </row>
    <row r="141" ht="19.5" customHeight="1" spans="1:11">
      <c r="A141" s="376">
        <v>2040605</v>
      </c>
      <c r="B141" s="411" t="s">
        <v>294</v>
      </c>
      <c r="C141" s="414"/>
      <c r="D141" s="412">
        <v>16</v>
      </c>
      <c r="E141" s="414">
        <v>16</v>
      </c>
      <c r="F141" s="413">
        <f t="shared" si="3"/>
        <v>100</v>
      </c>
      <c r="G141" s="413"/>
      <c r="I141" s="396">
        <v>205</v>
      </c>
      <c r="J141" s="396" t="s">
        <v>295</v>
      </c>
      <c r="K141" s="396">
        <v>22267</v>
      </c>
    </row>
    <row r="142" ht="19.5" customHeight="1" spans="1:11">
      <c r="A142" s="376">
        <v>2040607</v>
      </c>
      <c r="B142" s="411" t="s">
        <v>296</v>
      </c>
      <c r="C142" s="414">
        <v>10</v>
      </c>
      <c r="D142" s="412">
        <v>20</v>
      </c>
      <c r="E142" s="414">
        <v>20</v>
      </c>
      <c r="F142" s="413">
        <f t="shared" si="3"/>
        <v>100</v>
      </c>
      <c r="G142" s="413"/>
      <c r="I142" s="396">
        <v>20501</v>
      </c>
      <c r="J142" s="396" t="s">
        <v>297</v>
      </c>
      <c r="K142" s="396">
        <v>463</v>
      </c>
    </row>
    <row r="143" ht="19.5" customHeight="1" spans="1:11">
      <c r="A143" s="376">
        <v>2040610</v>
      </c>
      <c r="B143" s="411" t="s">
        <v>298</v>
      </c>
      <c r="C143" s="412">
        <v>10</v>
      </c>
      <c r="D143" s="412">
        <v>10</v>
      </c>
      <c r="E143" s="414">
        <v>10</v>
      </c>
      <c r="F143" s="413">
        <f t="shared" si="3"/>
        <v>100</v>
      </c>
      <c r="G143" s="413"/>
      <c r="I143" s="400">
        <v>2050101</v>
      </c>
      <c r="J143" s="400" t="s">
        <v>150</v>
      </c>
      <c r="K143" s="400">
        <v>120</v>
      </c>
    </row>
    <row r="144" ht="19.5" customHeight="1" spans="1:7">
      <c r="A144" s="376">
        <v>2040612</v>
      </c>
      <c r="B144" s="411" t="s">
        <v>299</v>
      </c>
      <c r="C144" s="414"/>
      <c r="D144" s="414">
        <v>16</v>
      </c>
      <c r="E144" s="414">
        <v>16</v>
      </c>
      <c r="F144" s="413">
        <f t="shared" si="3"/>
        <v>100</v>
      </c>
      <c r="G144" s="413"/>
    </row>
    <row r="145" ht="19.5" customHeight="1" spans="1:11">
      <c r="A145" s="376">
        <v>2040650</v>
      </c>
      <c r="B145" s="411" t="s">
        <v>160</v>
      </c>
      <c r="C145" s="414">
        <v>9</v>
      </c>
      <c r="D145" s="412">
        <v>14</v>
      </c>
      <c r="E145" s="414">
        <v>14</v>
      </c>
      <c r="F145" s="413">
        <f t="shared" si="3"/>
        <v>100</v>
      </c>
      <c r="G145" s="413"/>
      <c r="I145" s="400">
        <v>2050199</v>
      </c>
      <c r="J145" s="400" t="s">
        <v>300</v>
      </c>
      <c r="K145" s="400">
        <v>343</v>
      </c>
    </row>
    <row r="146" ht="19.5" customHeight="1" spans="1:11">
      <c r="A146" s="376">
        <v>2040699</v>
      </c>
      <c r="B146" s="411" t="s">
        <v>301</v>
      </c>
      <c r="C146" s="414">
        <v>7</v>
      </c>
      <c r="D146" s="412">
        <v>7</v>
      </c>
      <c r="E146" s="414">
        <v>7</v>
      </c>
      <c r="F146" s="413">
        <f t="shared" si="3"/>
        <v>100</v>
      </c>
      <c r="G146" s="413"/>
      <c r="I146" s="396">
        <v>20502</v>
      </c>
      <c r="J146" s="396" t="s">
        <v>302</v>
      </c>
      <c r="K146" s="396">
        <v>19374</v>
      </c>
    </row>
    <row r="147" s="396" customFormat="1" ht="19.5" customHeight="1" spans="1:11">
      <c r="A147" s="371">
        <v>20499</v>
      </c>
      <c r="B147" s="407" t="s">
        <v>303</v>
      </c>
      <c r="C147" s="408">
        <v>50</v>
      </c>
      <c r="D147" s="410">
        <v>6988</v>
      </c>
      <c r="E147" s="408">
        <v>6988</v>
      </c>
      <c r="F147" s="409">
        <f t="shared" si="3"/>
        <v>100</v>
      </c>
      <c r="G147" s="409"/>
      <c r="I147" s="400">
        <v>2050201</v>
      </c>
      <c r="J147" s="400" t="s">
        <v>304</v>
      </c>
      <c r="K147" s="400">
        <v>783</v>
      </c>
    </row>
    <row r="148" ht="19.5" customHeight="1" spans="1:11">
      <c r="A148" s="376">
        <v>2049901</v>
      </c>
      <c r="B148" s="411" t="s">
        <v>305</v>
      </c>
      <c r="C148" s="414">
        <v>50</v>
      </c>
      <c r="D148" s="412">
        <v>6988</v>
      </c>
      <c r="E148" s="414">
        <v>6988</v>
      </c>
      <c r="F148" s="413">
        <f t="shared" si="3"/>
        <v>100</v>
      </c>
      <c r="G148" s="413"/>
      <c r="I148" s="400">
        <v>2050202</v>
      </c>
      <c r="J148" s="400" t="s">
        <v>306</v>
      </c>
      <c r="K148" s="400">
        <v>9610</v>
      </c>
    </row>
    <row r="149" s="396" customFormat="1" ht="19.5" customHeight="1" spans="1:11">
      <c r="A149" s="371">
        <v>205</v>
      </c>
      <c r="B149" s="407" t="s">
        <v>307</v>
      </c>
      <c r="C149" s="408">
        <v>22496</v>
      </c>
      <c r="D149" s="410">
        <v>34639</v>
      </c>
      <c r="E149" s="408">
        <v>34626</v>
      </c>
      <c r="F149" s="409">
        <f t="shared" si="3"/>
        <v>99.9624700482115</v>
      </c>
      <c r="G149" s="409">
        <v>10.91</v>
      </c>
      <c r="I149" s="400">
        <v>2050203</v>
      </c>
      <c r="J149" s="400" t="s">
        <v>308</v>
      </c>
      <c r="K149" s="400">
        <v>5614</v>
      </c>
    </row>
    <row r="150" s="396" customFormat="1" ht="19.5" customHeight="1" spans="1:11">
      <c r="A150" s="371">
        <v>20501</v>
      </c>
      <c r="B150" s="407" t="s">
        <v>309</v>
      </c>
      <c r="C150" s="410">
        <v>622</v>
      </c>
      <c r="D150" s="410">
        <v>630</v>
      </c>
      <c r="E150" s="408">
        <v>630</v>
      </c>
      <c r="F150" s="409">
        <f t="shared" si="3"/>
        <v>100</v>
      </c>
      <c r="G150" s="409"/>
      <c r="I150" s="400">
        <v>2050204</v>
      </c>
      <c r="J150" s="400" t="s">
        <v>310</v>
      </c>
      <c r="K150" s="400">
        <v>3367</v>
      </c>
    </row>
    <row r="151" ht="19.5" customHeight="1" spans="1:7">
      <c r="A151" s="376">
        <v>2050101</v>
      </c>
      <c r="B151" s="411" t="s">
        <v>149</v>
      </c>
      <c r="C151" s="414">
        <v>175</v>
      </c>
      <c r="D151" s="412">
        <v>258</v>
      </c>
      <c r="E151" s="414">
        <v>258</v>
      </c>
      <c r="F151" s="413">
        <f t="shared" si="3"/>
        <v>100</v>
      </c>
      <c r="G151" s="413"/>
    </row>
    <row r="152" ht="19.5" customHeight="1" spans="1:7">
      <c r="A152" s="376">
        <v>2050102</v>
      </c>
      <c r="B152" s="411" t="s">
        <v>151</v>
      </c>
      <c r="C152" s="414">
        <v>107</v>
      </c>
      <c r="D152" s="412">
        <v>124</v>
      </c>
      <c r="E152" s="414">
        <v>124</v>
      </c>
      <c r="F152" s="413">
        <f t="shared" si="3"/>
        <v>100</v>
      </c>
      <c r="G152" s="413"/>
    </row>
    <row r="153" ht="19.5" customHeight="1" spans="1:11">
      <c r="A153" s="376">
        <v>2050199</v>
      </c>
      <c r="B153" s="411" t="s">
        <v>311</v>
      </c>
      <c r="C153" s="412">
        <v>340</v>
      </c>
      <c r="D153" s="412">
        <v>248</v>
      </c>
      <c r="E153" s="414">
        <v>248</v>
      </c>
      <c r="F153" s="413">
        <f t="shared" si="3"/>
        <v>100</v>
      </c>
      <c r="G153" s="413"/>
      <c r="I153" s="396"/>
      <c r="J153" s="396"/>
      <c r="K153" s="396"/>
    </row>
    <row r="154" s="396" customFormat="1" ht="19.5" customHeight="1" spans="1:11">
      <c r="A154" s="371">
        <v>20502</v>
      </c>
      <c r="B154" s="407" t="s">
        <v>312</v>
      </c>
      <c r="C154" s="408">
        <v>20084</v>
      </c>
      <c r="D154" s="410">
        <v>29476</v>
      </c>
      <c r="E154" s="408">
        <v>29463</v>
      </c>
      <c r="F154" s="409">
        <f t="shared" si="3"/>
        <v>99.9558963224318</v>
      </c>
      <c r="G154" s="409"/>
      <c r="I154" s="400"/>
      <c r="J154" s="400"/>
      <c r="K154" s="400"/>
    </row>
    <row r="155" ht="19.5" customHeight="1" spans="1:7">
      <c r="A155" s="376">
        <v>2050201</v>
      </c>
      <c r="B155" s="411" t="s">
        <v>313</v>
      </c>
      <c r="C155" s="412">
        <v>1347</v>
      </c>
      <c r="D155" s="412">
        <v>1823</v>
      </c>
      <c r="E155" s="414">
        <v>1823</v>
      </c>
      <c r="F155" s="413">
        <f t="shared" si="3"/>
        <v>100</v>
      </c>
      <c r="G155" s="413"/>
    </row>
    <row r="156" ht="19.5" customHeight="1" spans="1:11">
      <c r="A156" s="376">
        <v>2050202</v>
      </c>
      <c r="B156" s="411" t="s">
        <v>314</v>
      </c>
      <c r="C156" s="414">
        <v>9614</v>
      </c>
      <c r="D156" s="412">
        <v>15715</v>
      </c>
      <c r="E156" s="414">
        <v>15715</v>
      </c>
      <c r="F156" s="413">
        <f t="shared" si="3"/>
        <v>100</v>
      </c>
      <c r="G156" s="413"/>
      <c r="I156" s="396">
        <v>20508</v>
      </c>
      <c r="J156" s="396" t="s">
        <v>315</v>
      </c>
      <c r="K156" s="396">
        <v>490</v>
      </c>
    </row>
    <row r="157" ht="19.5" customHeight="1" spans="1:11">
      <c r="A157" s="376">
        <v>2050203</v>
      </c>
      <c r="B157" s="411" t="s">
        <v>316</v>
      </c>
      <c r="C157" s="412">
        <v>5615</v>
      </c>
      <c r="D157" s="412">
        <v>7020</v>
      </c>
      <c r="E157" s="412">
        <v>7020</v>
      </c>
      <c r="F157" s="413">
        <f t="shared" si="3"/>
        <v>100</v>
      </c>
      <c r="G157" s="413"/>
      <c r="I157" s="400">
        <v>2050801</v>
      </c>
      <c r="J157" s="400" t="s">
        <v>317</v>
      </c>
      <c r="K157" s="400">
        <v>279</v>
      </c>
    </row>
    <row r="158" ht="19.5" customHeight="1" spans="1:11">
      <c r="A158" s="376">
        <v>2050204</v>
      </c>
      <c r="B158" s="411" t="s">
        <v>318</v>
      </c>
      <c r="C158" s="412">
        <v>3508</v>
      </c>
      <c r="D158" s="412">
        <v>4873</v>
      </c>
      <c r="E158" s="412">
        <v>4873</v>
      </c>
      <c r="F158" s="413">
        <f t="shared" si="3"/>
        <v>100</v>
      </c>
      <c r="G158" s="413"/>
      <c r="I158" s="400">
        <v>2050802</v>
      </c>
      <c r="J158" s="400" t="s">
        <v>319</v>
      </c>
      <c r="K158" s="400">
        <v>211</v>
      </c>
    </row>
    <row r="159" ht="19.5" customHeight="1" spans="1:11">
      <c r="A159" s="376">
        <v>2050205</v>
      </c>
      <c r="B159" s="411" t="s">
        <v>320</v>
      </c>
      <c r="C159" s="412"/>
      <c r="D159" s="412">
        <v>45</v>
      </c>
      <c r="E159" s="414">
        <v>32</v>
      </c>
      <c r="F159" s="413">
        <f t="shared" si="3"/>
        <v>71.1111111111111</v>
      </c>
      <c r="G159" s="413"/>
      <c r="I159" s="396">
        <v>20509</v>
      </c>
      <c r="J159" s="396" t="s">
        <v>321</v>
      </c>
      <c r="K159" s="396">
        <v>1938</v>
      </c>
    </row>
    <row r="160" s="396" customFormat="1" ht="19.5" customHeight="1" spans="1:11">
      <c r="A160" s="371">
        <v>20503</v>
      </c>
      <c r="B160" s="407" t="s">
        <v>322</v>
      </c>
      <c r="C160" s="408"/>
      <c r="D160" s="410">
        <v>10</v>
      </c>
      <c r="E160" s="408">
        <v>10</v>
      </c>
      <c r="F160" s="409">
        <f t="shared" si="3"/>
        <v>100</v>
      </c>
      <c r="G160" s="409"/>
      <c r="I160" s="400">
        <v>2050999</v>
      </c>
      <c r="J160" s="400" t="s">
        <v>323</v>
      </c>
      <c r="K160" s="400">
        <v>1938</v>
      </c>
    </row>
    <row r="161" ht="19.5" customHeight="1" spans="1:11">
      <c r="A161" s="376">
        <v>2050302</v>
      </c>
      <c r="B161" s="411" t="s">
        <v>324</v>
      </c>
      <c r="C161" s="412"/>
      <c r="D161" s="412">
        <v>8</v>
      </c>
      <c r="E161" s="414">
        <v>8</v>
      </c>
      <c r="F161" s="413">
        <f t="shared" si="3"/>
        <v>100</v>
      </c>
      <c r="G161" s="413"/>
      <c r="I161" s="396">
        <v>20599</v>
      </c>
      <c r="J161" s="396" t="s">
        <v>325</v>
      </c>
      <c r="K161" s="396">
        <v>2</v>
      </c>
    </row>
    <row r="162" ht="19.5" customHeight="1" spans="1:11">
      <c r="A162" s="376">
        <v>2050303</v>
      </c>
      <c r="B162" s="411" t="s">
        <v>326</v>
      </c>
      <c r="C162" s="414"/>
      <c r="D162" s="412">
        <v>2</v>
      </c>
      <c r="E162" s="414">
        <v>2</v>
      </c>
      <c r="F162" s="413">
        <f t="shared" si="3"/>
        <v>100</v>
      </c>
      <c r="G162" s="413"/>
      <c r="I162" s="400">
        <v>2059999</v>
      </c>
      <c r="J162" s="400" t="s">
        <v>327</v>
      </c>
      <c r="K162" s="400">
        <v>2</v>
      </c>
    </row>
    <row r="163" s="396" customFormat="1" ht="19.5" customHeight="1" spans="1:11">
      <c r="A163" s="371">
        <v>20508</v>
      </c>
      <c r="B163" s="407" t="s">
        <v>328</v>
      </c>
      <c r="C163" s="408">
        <v>516</v>
      </c>
      <c r="D163" s="410">
        <v>520</v>
      </c>
      <c r="E163" s="408">
        <v>520</v>
      </c>
      <c r="F163" s="409">
        <f t="shared" si="3"/>
        <v>100</v>
      </c>
      <c r="G163" s="409"/>
      <c r="I163" s="396">
        <v>206</v>
      </c>
      <c r="J163" s="396" t="s">
        <v>329</v>
      </c>
      <c r="K163" s="396">
        <v>239</v>
      </c>
    </row>
    <row r="164" ht="19.5" customHeight="1" spans="1:11">
      <c r="A164" s="376">
        <v>2050801</v>
      </c>
      <c r="B164" s="411" t="s">
        <v>330</v>
      </c>
      <c r="C164" s="412">
        <v>270</v>
      </c>
      <c r="D164" s="412">
        <v>284</v>
      </c>
      <c r="E164" s="414">
        <v>284</v>
      </c>
      <c r="F164" s="413">
        <f t="shared" si="3"/>
        <v>100</v>
      </c>
      <c r="G164" s="413"/>
      <c r="I164" s="396">
        <v>20601</v>
      </c>
      <c r="J164" s="396" t="s">
        <v>331</v>
      </c>
      <c r="K164" s="396">
        <v>193</v>
      </c>
    </row>
    <row r="165" ht="19.5" customHeight="1" spans="1:11">
      <c r="A165" s="376">
        <v>2050802</v>
      </c>
      <c r="B165" s="411" t="s">
        <v>332</v>
      </c>
      <c r="C165" s="412">
        <v>246</v>
      </c>
      <c r="D165" s="412">
        <v>236</v>
      </c>
      <c r="E165" s="414">
        <v>236</v>
      </c>
      <c r="F165" s="413">
        <f t="shared" si="3"/>
        <v>100</v>
      </c>
      <c r="G165" s="413"/>
      <c r="I165" s="400">
        <v>2060101</v>
      </c>
      <c r="J165" s="400" t="s">
        <v>150</v>
      </c>
      <c r="K165" s="400">
        <v>154</v>
      </c>
    </row>
    <row r="166" s="396" customFormat="1" ht="19.5" customHeight="1" spans="1:11">
      <c r="A166" s="371">
        <v>20509</v>
      </c>
      <c r="B166" s="407" t="s">
        <v>333</v>
      </c>
      <c r="C166" s="410">
        <v>1274</v>
      </c>
      <c r="D166" s="410">
        <v>974</v>
      </c>
      <c r="E166" s="408">
        <v>974</v>
      </c>
      <c r="F166" s="409">
        <f t="shared" si="3"/>
        <v>100</v>
      </c>
      <c r="G166" s="409"/>
      <c r="I166" s="400">
        <v>2060199</v>
      </c>
      <c r="J166" s="400" t="s">
        <v>334</v>
      </c>
      <c r="K166" s="400">
        <v>39</v>
      </c>
    </row>
    <row r="167" ht="19.5" customHeight="1" spans="1:11">
      <c r="A167" s="376">
        <v>2050999</v>
      </c>
      <c r="B167" s="411" t="s">
        <v>335</v>
      </c>
      <c r="C167" s="414">
        <v>1274</v>
      </c>
      <c r="D167" s="412">
        <v>974</v>
      </c>
      <c r="E167" s="414">
        <v>974</v>
      </c>
      <c r="F167" s="413">
        <f t="shared" si="3"/>
        <v>100</v>
      </c>
      <c r="G167" s="413"/>
      <c r="I167" s="396"/>
      <c r="J167" s="396"/>
      <c r="K167" s="396"/>
    </row>
    <row r="168" s="396" customFormat="1" ht="19.5" customHeight="1" spans="1:11">
      <c r="A168" s="371">
        <v>20599</v>
      </c>
      <c r="B168" s="407" t="s">
        <v>336</v>
      </c>
      <c r="C168" s="408"/>
      <c r="D168" s="408">
        <v>3029</v>
      </c>
      <c r="E168" s="408">
        <v>3029</v>
      </c>
      <c r="F168" s="409">
        <f t="shared" si="3"/>
        <v>100</v>
      </c>
      <c r="G168" s="409"/>
      <c r="I168" s="400"/>
      <c r="J168" s="400"/>
      <c r="K168" s="400"/>
    </row>
    <row r="169" ht="19.5" customHeight="1" spans="1:7">
      <c r="A169" s="376">
        <v>2059999</v>
      </c>
      <c r="B169" s="411" t="s">
        <v>337</v>
      </c>
      <c r="C169" s="412"/>
      <c r="D169" s="412">
        <v>3029</v>
      </c>
      <c r="E169" s="414">
        <v>3029</v>
      </c>
      <c r="F169" s="413">
        <f t="shared" si="3"/>
        <v>100</v>
      </c>
      <c r="G169" s="413"/>
    </row>
    <row r="170" s="396" customFormat="1" ht="19.5" customHeight="1" spans="1:7">
      <c r="A170" s="371">
        <v>206</v>
      </c>
      <c r="B170" s="407" t="s">
        <v>338</v>
      </c>
      <c r="C170" s="408">
        <v>141</v>
      </c>
      <c r="D170" s="410">
        <v>211</v>
      </c>
      <c r="E170" s="408">
        <v>211</v>
      </c>
      <c r="F170" s="409">
        <f t="shared" si="3"/>
        <v>100</v>
      </c>
      <c r="G170" s="409">
        <v>-32.8</v>
      </c>
    </row>
    <row r="171" s="396" customFormat="1" ht="19.5" customHeight="1" spans="1:11">
      <c r="A171" s="371">
        <v>20601</v>
      </c>
      <c r="B171" s="407" t="s">
        <v>339</v>
      </c>
      <c r="C171" s="410">
        <v>66</v>
      </c>
      <c r="D171" s="410">
        <v>61</v>
      </c>
      <c r="E171" s="408">
        <v>61</v>
      </c>
      <c r="F171" s="409">
        <f t="shared" si="3"/>
        <v>100</v>
      </c>
      <c r="G171" s="409"/>
      <c r="I171" s="400"/>
      <c r="J171" s="400"/>
      <c r="K171" s="400"/>
    </row>
    <row r="172" ht="19.5" customHeight="1" spans="1:11">
      <c r="A172" s="376">
        <v>2060101</v>
      </c>
      <c r="B172" s="411" t="s">
        <v>149</v>
      </c>
      <c r="C172" s="414">
        <v>55</v>
      </c>
      <c r="D172" s="412">
        <v>52</v>
      </c>
      <c r="E172" s="414">
        <v>52</v>
      </c>
      <c r="F172" s="413">
        <f t="shared" si="3"/>
        <v>100</v>
      </c>
      <c r="G172" s="413"/>
      <c r="I172" s="396">
        <v>20607</v>
      </c>
      <c r="J172" s="396" t="s">
        <v>340</v>
      </c>
      <c r="K172" s="396">
        <v>44</v>
      </c>
    </row>
    <row r="173" ht="19.5" customHeight="1" spans="1:11">
      <c r="A173" s="376">
        <v>2060199</v>
      </c>
      <c r="B173" s="411" t="s">
        <v>341</v>
      </c>
      <c r="C173" s="414">
        <v>11</v>
      </c>
      <c r="D173" s="412">
        <v>9</v>
      </c>
      <c r="E173" s="414">
        <v>9</v>
      </c>
      <c r="F173" s="413">
        <f t="shared" si="3"/>
        <v>100</v>
      </c>
      <c r="G173" s="413"/>
      <c r="I173" s="400">
        <v>2060702</v>
      </c>
      <c r="J173" s="400" t="s">
        <v>342</v>
      </c>
      <c r="K173" s="400">
        <v>44</v>
      </c>
    </row>
    <row r="174" s="396" customFormat="1" ht="19.5" customHeight="1" spans="1:11">
      <c r="A174" s="371">
        <v>20604</v>
      </c>
      <c r="B174" s="407" t="s">
        <v>343</v>
      </c>
      <c r="C174" s="410">
        <v>60</v>
      </c>
      <c r="D174" s="410">
        <v>31</v>
      </c>
      <c r="E174" s="408">
        <v>31</v>
      </c>
      <c r="F174" s="409">
        <f t="shared" si="3"/>
        <v>100</v>
      </c>
      <c r="G174" s="409"/>
      <c r="I174" s="400"/>
      <c r="J174" s="400"/>
      <c r="K174" s="400"/>
    </row>
    <row r="175" ht="19.5" customHeight="1" spans="1:11">
      <c r="A175" s="376">
        <v>2060499</v>
      </c>
      <c r="B175" s="411" t="s">
        <v>344</v>
      </c>
      <c r="C175" s="412">
        <v>60</v>
      </c>
      <c r="D175" s="412">
        <v>31</v>
      </c>
      <c r="E175" s="414">
        <v>31</v>
      </c>
      <c r="F175" s="413">
        <f t="shared" si="3"/>
        <v>100</v>
      </c>
      <c r="G175" s="413"/>
      <c r="I175" s="396">
        <v>20699</v>
      </c>
      <c r="J175" s="396" t="s">
        <v>345</v>
      </c>
      <c r="K175" s="396">
        <v>2</v>
      </c>
    </row>
    <row r="176" s="396" customFormat="1" ht="19.5" customHeight="1" spans="1:11">
      <c r="A176" s="371">
        <v>20607</v>
      </c>
      <c r="B176" s="407" t="s">
        <v>346</v>
      </c>
      <c r="C176" s="408">
        <v>15</v>
      </c>
      <c r="D176" s="410">
        <v>69</v>
      </c>
      <c r="E176" s="408">
        <v>69</v>
      </c>
      <c r="F176" s="409">
        <f t="shared" si="3"/>
        <v>100</v>
      </c>
      <c r="G176" s="409"/>
      <c r="I176" s="400">
        <v>2069999</v>
      </c>
      <c r="J176" s="400" t="s">
        <v>347</v>
      </c>
      <c r="K176" s="400">
        <v>2</v>
      </c>
    </row>
    <row r="177" ht="19.5" customHeight="1" spans="1:11">
      <c r="A177" s="376">
        <v>2060702</v>
      </c>
      <c r="B177" s="411" t="s">
        <v>348</v>
      </c>
      <c r="C177" s="414">
        <v>15</v>
      </c>
      <c r="D177" s="412">
        <v>47</v>
      </c>
      <c r="E177" s="414">
        <v>47</v>
      </c>
      <c r="F177" s="413">
        <f t="shared" si="3"/>
        <v>100</v>
      </c>
      <c r="G177" s="413"/>
      <c r="I177" s="396">
        <v>207</v>
      </c>
      <c r="J177" s="396" t="s">
        <v>349</v>
      </c>
      <c r="K177" s="396">
        <v>1510</v>
      </c>
    </row>
    <row r="178" ht="19.5" customHeight="1" spans="1:11">
      <c r="A178" s="376">
        <v>2060799</v>
      </c>
      <c r="B178" s="411" t="s">
        <v>350</v>
      </c>
      <c r="C178" s="412"/>
      <c r="D178" s="412">
        <v>22</v>
      </c>
      <c r="E178" s="412">
        <v>22</v>
      </c>
      <c r="F178" s="413">
        <f t="shared" si="3"/>
        <v>100</v>
      </c>
      <c r="G178" s="413"/>
      <c r="I178" s="396">
        <v>20701</v>
      </c>
      <c r="J178" s="396" t="s">
        <v>351</v>
      </c>
      <c r="K178" s="396">
        <v>621</v>
      </c>
    </row>
    <row r="179" s="396" customFormat="1" ht="19.5" customHeight="1" spans="1:11">
      <c r="A179" s="371">
        <v>20609</v>
      </c>
      <c r="B179" s="407" t="s">
        <v>352</v>
      </c>
      <c r="C179" s="410"/>
      <c r="D179" s="410">
        <v>50</v>
      </c>
      <c r="E179" s="410">
        <v>50</v>
      </c>
      <c r="F179" s="409">
        <f t="shared" si="3"/>
        <v>100</v>
      </c>
      <c r="G179" s="409"/>
      <c r="I179" s="400">
        <v>2070101</v>
      </c>
      <c r="J179" s="400" t="s">
        <v>150</v>
      </c>
      <c r="K179" s="400">
        <v>90</v>
      </c>
    </row>
    <row r="180" ht="19.5" customHeight="1" spans="1:11">
      <c r="A180" s="376">
        <v>2060902</v>
      </c>
      <c r="B180" s="411" t="s">
        <v>353</v>
      </c>
      <c r="C180" s="412"/>
      <c r="D180" s="412">
        <v>50</v>
      </c>
      <c r="E180" s="412">
        <v>50</v>
      </c>
      <c r="F180" s="413">
        <f t="shared" si="3"/>
        <v>100</v>
      </c>
      <c r="G180" s="413"/>
      <c r="I180" s="400">
        <v>2070109</v>
      </c>
      <c r="J180" s="400" t="s">
        <v>354</v>
      </c>
      <c r="K180" s="400">
        <v>81</v>
      </c>
    </row>
    <row r="181" s="396" customFormat="1" ht="19.5" customHeight="1" spans="1:11">
      <c r="A181" s="371">
        <v>207</v>
      </c>
      <c r="B181" s="407" t="s">
        <v>355</v>
      </c>
      <c r="C181" s="408">
        <v>1729</v>
      </c>
      <c r="D181" s="408">
        <v>2491</v>
      </c>
      <c r="E181" s="408">
        <v>2374</v>
      </c>
      <c r="F181" s="409">
        <f t="shared" si="3"/>
        <v>95.303091128061</v>
      </c>
      <c r="G181" s="409">
        <v>-10.55</v>
      </c>
      <c r="I181" s="400">
        <v>2070111</v>
      </c>
      <c r="J181" s="400" t="s">
        <v>356</v>
      </c>
      <c r="K181" s="400">
        <v>10</v>
      </c>
    </row>
    <row r="182" s="396" customFormat="1" ht="19.5" customHeight="1" spans="1:11">
      <c r="A182" s="371">
        <v>20701</v>
      </c>
      <c r="B182" s="407" t="s">
        <v>357</v>
      </c>
      <c r="C182" s="408">
        <v>984</v>
      </c>
      <c r="D182" s="410">
        <v>1860</v>
      </c>
      <c r="E182" s="408">
        <v>1743</v>
      </c>
      <c r="F182" s="409">
        <f t="shared" si="3"/>
        <v>93.7096774193548</v>
      </c>
      <c r="G182" s="409"/>
      <c r="I182" s="400">
        <v>2070199</v>
      </c>
      <c r="J182" s="400" t="s">
        <v>358</v>
      </c>
      <c r="K182" s="400">
        <v>440</v>
      </c>
    </row>
    <row r="183" ht="19.5" customHeight="1" spans="1:11">
      <c r="A183" s="376">
        <v>2070101</v>
      </c>
      <c r="B183" s="411" t="s">
        <v>149</v>
      </c>
      <c r="C183" s="414">
        <v>335</v>
      </c>
      <c r="D183" s="412">
        <v>287</v>
      </c>
      <c r="E183" s="414">
        <v>287</v>
      </c>
      <c r="F183" s="413">
        <f t="shared" si="3"/>
        <v>100</v>
      </c>
      <c r="G183" s="413"/>
      <c r="I183" s="396">
        <v>20702</v>
      </c>
      <c r="J183" s="396" t="s">
        <v>359</v>
      </c>
      <c r="K183" s="396">
        <v>42</v>
      </c>
    </row>
    <row r="184" ht="19.5" customHeight="1" spans="1:11">
      <c r="A184" s="376">
        <v>2070109</v>
      </c>
      <c r="B184" s="411" t="s">
        <v>360</v>
      </c>
      <c r="C184" s="412">
        <v>91</v>
      </c>
      <c r="D184" s="412">
        <v>90</v>
      </c>
      <c r="E184" s="414">
        <v>90</v>
      </c>
      <c r="F184" s="413">
        <f t="shared" si="3"/>
        <v>100</v>
      </c>
      <c r="G184" s="413"/>
      <c r="I184" s="400">
        <v>2070205</v>
      </c>
      <c r="J184" s="400" t="s">
        <v>361</v>
      </c>
      <c r="K184" s="400">
        <v>40</v>
      </c>
    </row>
    <row r="185" ht="19.5" customHeight="1" spans="1:11">
      <c r="A185" s="376">
        <v>2070111</v>
      </c>
      <c r="B185" s="411" t="s">
        <v>362</v>
      </c>
      <c r="C185" s="414">
        <v>5</v>
      </c>
      <c r="D185" s="412">
        <v>5</v>
      </c>
      <c r="E185" s="414">
        <v>5</v>
      </c>
      <c r="F185" s="413">
        <f t="shared" si="3"/>
        <v>100</v>
      </c>
      <c r="G185" s="413"/>
      <c r="I185" s="400">
        <v>2070299</v>
      </c>
      <c r="J185" s="400" t="s">
        <v>363</v>
      </c>
      <c r="K185" s="400">
        <v>2</v>
      </c>
    </row>
    <row r="186" ht="19.5" customHeight="1" spans="1:11">
      <c r="A186" s="376">
        <v>2070113</v>
      </c>
      <c r="B186" s="411" t="s">
        <v>364</v>
      </c>
      <c r="C186" s="414">
        <v>5</v>
      </c>
      <c r="D186" s="412">
        <v>5</v>
      </c>
      <c r="E186" s="414">
        <v>5</v>
      </c>
      <c r="F186" s="413">
        <f t="shared" si="3"/>
        <v>100</v>
      </c>
      <c r="G186" s="413"/>
      <c r="I186" s="396">
        <v>20703</v>
      </c>
      <c r="J186" s="396" t="s">
        <v>365</v>
      </c>
      <c r="K186" s="396">
        <v>150</v>
      </c>
    </row>
    <row r="187" ht="19.5" customHeight="1" spans="1:7">
      <c r="A187" s="376">
        <v>2070199</v>
      </c>
      <c r="B187" s="411" t="s">
        <v>366</v>
      </c>
      <c r="C187" s="412">
        <v>548</v>
      </c>
      <c r="D187" s="412">
        <v>1473</v>
      </c>
      <c r="E187" s="414">
        <v>1356</v>
      </c>
      <c r="F187" s="413">
        <f t="shared" si="3"/>
        <v>92.0570264765784</v>
      </c>
      <c r="G187" s="413"/>
    </row>
    <row r="188" s="396" customFormat="1" ht="19.5" customHeight="1" spans="1:11">
      <c r="A188" s="371">
        <v>20702</v>
      </c>
      <c r="B188" s="407" t="s">
        <v>367</v>
      </c>
      <c r="C188" s="408">
        <v>31</v>
      </c>
      <c r="D188" s="410">
        <v>100</v>
      </c>
      <c r="E188" s="408">
        <v>100</v>
      </c>
      <c r="F188" s="409">
        <f t="shared" si="3"/>
        <v>100</v>
      </c>
      <c r="G188" s="409"/>
      <c r="I188" s="400"/>
      <c r="J188" s="400"/>
      <c r="K188" s="400"/>
    </row>
    <row r="189" ht="19.5" customHeight="1" spans="1:11">
      <c r="A189" s="376">
        <v>2070204</v>
      </c>
      <c r="B189" s="411" t="s">
        <v>368</v>
      </c>
      <c r="C189" s="414"/>
      <c r="D189" s="412">
        <v>20</v>
      </c>
      <c r="E189" s="414">
        <v>20</v>
      </c>
      <c r="F189" s="413">
        <f t="shared" si="3"/>
        <v>100</v>
      </c>
      <c r="G189" s="413"/>
      <c r="I189" s="400">
        <v>2070399</v>
      </c>
      <c r="J189" s="400" t="s">
        <v>369</v>
      </c>
      <c r="K189" s="400">
        <v>150</v>
      </c>
    </row>
    <row r="190" ht="19.5" customHeight="1" spans="1:11">
      <c r="A190" s="376">
        <v>2070205</v>
      </c>
      <c r="B190" s="411" t="s">
        <v>370</v>
      </c>
      <c r="C190" s="414">
        <v>30</v>
      </c>
      <c r="D190" s="412">
        <v>79</v>
      </c>
      <c r="E190" s="414">
        <v>79</v>
      </c>
      <c r="F190" s="413">
        <f t="shared" si="3"/>
        <v>100</v>
      </c>
      <c r="G190" s="413"/>
      <c r="I190" s="396">
        <v>20706</v>
      </c>
      <c r="J190" s="396" t="s">
        <v>371</v>
      </c>
      <c r="K190" s="396">
        <v>330</v>
      </c>
    </row>
    <row r="191" ht="19.5" customHeight="1" spans="1:11">
      <c r="A191" s="376">
        <v>2070299</v>
      </c>
      <c r="B191" s="411" t="s">
        <v>372</v>
      </c>
      <c r="C191" s="412">
        <v>1</v>
      </c>
      <c r="D191" s="412">
        <v>1</v>
      </c>
      <c r="E191" s="412">
        <v>1</v>
      </c>
      <c r="F191" s="413">
        <f t="shared" si="3"/>
        <v>100</v>
      </c>
      <c r="G191" s="413"/>
      <c r="I191" s="400">
        <v>2070601</v>
      </c>
      <c r="J191" s="400" t="s">
        <v>150</v>
      </c>
      <c r="K191" s="400">
        <v>165</v>
      </c>
    </row>
    <row r="192" s="396" customFormat="1" ht="19.5" customHeight="1" spans="1:11">
      <c r="A192" s="371">
        <v>20703</v>
      </c>
      <c r="B192" s="407" t="s">
        <v>373</v>
      </c>
      <c r="C192" s="410">
        <v>155</v>
      </c>
      <c r="D192" s="410">
        <v>45</v>
      </c>
      <c r="E192" s="410">
        <v>45</v>
      </c>
      <c r="F192" s="409">
        <f t="shared" si="3"/>
        <v>100</v>
      </c>
      <c r="G192" s="409"/>
      <c r="I192" s="400">
        <v>2070607</v>
      </c>
      <c r="J192" s="400" t="s">
        <v>374</v>
      </c>
      <c r="K192" s="400">
        <v>12</v>
      </c>
    </row>
    <row r="193" ht="19.5" customHeight="1" spans="1:11">
      <c r="A193" s="376">
        <v>2070302</v>
      </c>
      <c r="B193" s="411" t="s">
        <v>151</v>
      </c>
      <c r="C193" s="414">
        <v>5</v>
      </c>
      <c r="D193" s="412">
        <v>5</v>
      </c>
      <c r="E193" s="414">
        <v>5</v>
      </c>
      <c r="F193" s="413">
        <f t="shared" si="3"/>
        <v>100</v>
      </c>
      <c r="G193" s="413"/>
      <c r="I193" s="400">
        <v>2070699</v>
      </c>
      <c r="J193" s="400" t="s">
        <v>375</v>
      </c>
      <c r="K193" s="400">
        <v>153</v>
      </c>
    </row>
    <row r="194" ht="19.5" customHeight="1" spans="1:11">
      <c r="A194" s="376">
        <v>2070399</v>
      </c>
      <c r="B194" s="411" t="s">
        <v>376</v>
      </c>
      <c r="C194" s="414">
        <v>150</v>
      </c>
      <c r="D194" s="412">
        <v>40</v>
      </c>
      <c r="E194" s="414">
        <v>40</v>
      </c>
      <c r="F194" s="413">
        <f t="shared" si="3"/>
        <v>100</v>
      </c>
      <c r="G194" s="413"/>
      <c r="I194" s="396">
        <v>20708</v>
      </c>
      <c r="J194" s="396" t="s">
        <v>377</v>
      </c>
      <c r="K194" s="396">
        <v>117</v>
      </c>
    </row>
    <row r="195" s="396" customFormat="1" ht="19.5" customHeight="1" spans="1:11">
      <c r="A195" s="371">
        <v>20706</v>
      </c>
      <c r="B195" s="407" t="s">
        <v>378</v>
      </c>
      <c r="C195" s="408">
        <v>12</v>
      </c>
      <c r="D195" s="410">
        <v>16</v>
      </c>
      <c r="E195" s="408">
        <v>16</v>
      </c>
      <c r="F195" s="409">
        <f t="shared" si="3"/>
        <v>100</v>
      </c>
      <c r="G195" s="409"/>
      <c r="I195" s="400"/>
      <c r="J195" s="400"/>
      <c r="K195" s="400"/>
    </row>
    <row r="196" ht="19.5" customHeight="1" spans="1:7">
      <c r="A196" s="376">
        <v>2070607</v>
      </c>
      <c r="B196" s="411" t="s">
        <v>379</v>
      </c>
      <c r="C196" s="414">
        <v>12</v>
      </c>
      <c r="D196" s="412">
        <v>10</v>
      </c>
      <c r="E196" s="414">
        <v>10</v>
      </c>
      <c r="F196" s="413">
        <f t="shared" si="3"/>
        <v>100</v>
      </c>
      <c r="G196" s="413"/>
    </row>
    <row r="197" ht="19.5" customHeight="1" spans="1:11">
      <c r="A197" s="376">
        <v>2070699</v>
      </c>
      <c r="B197" s="411" t="s">
        <v>380</v>
      </c>
      <c r="C197" s="414">
        <v>153</v>
      </c>
      <c r="D197" s="412">
        <v>6</v>
      </c>
      <c r="E197" s="414">
        <v>6</v>
      </c>
      <c r="F197" s="413">
        <f t="shared" si="3"/>
        <v>100</v>
      </c>
      <c r="G197" s="413"/>
      <c r="I197" s="400">
        <v>2070805</v>
      </c>
      <c r="J197" s="400" t="s">
        <v>381</v>
      </c>
      <c r="K197" s="400">
        <v>47</v>
      </c>
    </row>
    <row r="198" s="396" customFormat="1" ht="19.5" customHeight="1" spans="1:11">
      <c r="A198" s="371">
        <v>20708</v>
      </c>
      <c r="B198" s="407" t="s">
        <v>382</v>
      </c>
      <c r="C198" s="408">
        <v>82</v>
      </c>
      <c r="D198" s="410">
        <v>70</v>
      </c>
      <c r="E198" s="408">
        <v>70</v>
      </c>
      <c r="F198" s="409">
        <f t="shared" si="3"/>
        <v>100</v>
      </c>
      <c r="G198" s="409"/>
      <c r="I198" s="400">
        <v>2070899</v>
      </c>
      <c r="J198" s="400" t="s">
        <v>375</v>
      </c>
      <c r="K198" s="400">
        <v>70</v>
      </c>
    </row>
    <row r="199" ht="19.5" customHeight="1" spans="1:11">
      <c r="A199" s="376">
        <v>2070802</v>
      </c>
      <c r="B199" s="411" t="s">
        <v>151</v>
      </c>
      <c r="C199" s="412"/>
      <c r="D199" s="412">
        <v>3</v>
      </c>
      <c r="E199" s="414">
        <v>3</v>
      </c>
      <c r="F199" s="413">
        <f t="shared" ref="F199:F262" si="4">E199/D199*100</f>
        <v>100</v>
      </c>
      <c r="G199" s="413"/>
      <c r="I199" s="396">
        <v>20799</v>
      </c>
      <c r="J199" s="396" t="s">
        <v>383</v>
      </c>
      <c r="K199" s="396">
        <v>250</v>
      </c>
    </row>
    <row r="200" ht="19.5" customHeight="1" spans="1:7">
      <c r="A200" s="376">
        <v>2070804</v>
      </c>
      <c r="B200" s="411" t="s">
        <v>384</v>
      </c>
      <c r="C200" s="414">
        <v>82</v>
      </c>
      <c r="D200" s="412">
        <v>67</v>
      </c>
      <c r="E200" s="414">
        <v>67</v>
      </c>
      <c r="F200" s="413">
        <f t="shared" si="4"/>
        <v>100</v>
      </c>
      <c r="G200" s="413"/>
    </row>
    <row r="201" s="396" customFormat="1" ht="19.5" customHeight="1" spans="1:11">
      <c r="A201" s="371">
        <v>20799</v>
      </c>
      <c r="B201" s="407" t="s">
        <v>385</v>
      </c>
      <c r="C201" s="408">
        <v>465</v>
      </c>
      <c r="D201" s="410">
        <v>400</v>
      </c>
      <c r="E201" s="408">
        <v>400</v>
      </c>
      <c r="F201" s="409">
        <f t="shared" si="4"/>
        <v>100</v>
      </c>
      <c r="G201" s="409"/>
      <c r="I201" s="400">
        <v>2079999</v>
      </c>
      <c r="J201" s="400" t="s">
        <v>386</v>
      </c>
      <c r="K201" s="400">
        <v>250</v>
      </c>
    </row>
    <row r="202" ht="19.5" customHeight="1" spans="1:11">
      <c r="A202" s="376">
        <v>2079902</v>
      </c>
      <c r="B202" s="411" t="s">
        <v>387</v>
      </c>
      <c r="C202" s="414"/>
      <c r="D202" s="412">
        <v>1</v>
      </c>
      <c r="E202" s="414">
        <v>1</v>
      </c>
      <c r="F202" s="413">
        <f t="shared" si="4"/>
        <v>100</v>
      </c>
      <c r="G202" s="413"/>
      <c r="I202" s="396">
        <v>208</v>
      </c>
      <c r="J202" s="396" t="s">
        <v>388</v>
      </c>
      <c r="K202" s="396">
        <v>15944</v>
      </c>
    </row>
    <row r="203" ht="19.5" customHeight="1" spans="1:11">
      <c r="A203" s="376">
        <v>2079999</v>
      </c>
      <c r="B203" s="411" t="s">
        <v>389</v>
      </c>
      <c r="C203" s="412">
        <v>465</v>
      </c>
      <c r="D203" s="412">
        <v>399</v>
      </c>
      <c r="E203" s="414">
        <v>399</v>
      </c>
      <c r="F203" s="413">
        <f t="shared" si="4"/>
        <v>100</v>
      </c>
      <c r="G203" s="413"/>
      <c r="I203" s="396">
        <v>20801</v>
      </c>
      <c r="J203" s="396" t="s">
        <v>390</v>
      </c>
      <c r="K203" s="396">
        <v>1455</v>
      </c>
    </row>
    <row r="204" s="396" customFormat="1" ht="19.5" customHeight="1" spans="1:11">
      <c r="A204" s="371">
        <v>208</v>
      </c>
      <c r="B204" s="407" t="s">
        <v>391</v>
      </c>
      <c r="C204" s="408">
        <v>15902</v>
      </c>
      <c r="D204" s="410">
        <v>21097</v>
      </c>
      <c r="E204" s="408">
        <v>20965</v>
      </c>
      <c r="F204" s="409">
        <f t="shared" si="4"/>
        <v>99.374318623501</v>
      </c>
      <c r="G204" s="409">
        <v>11.61</v>
      </c>
      <c r="I204" s="400">
        <v>2080101</v>
      </c>
      <c r="J204" s="400" t="s">
        <v>150</v>
      </c>
      <c r="K204" s="400">
        <v>727</v>
      </c>
    </row>
    <row r="205" s="396" customFormat="1" ht="19.5" customHeight="1" spans="1:11">
      <c r="A205" s="371">
        <v>20801</v>
      </c>
      <c r="B205" s="407" t="s">
        <v>392</v>
      </c>
      <c r="C205" s="408">
        <v>1162</v>
      </c>
      <c r="D205" s="410">
        <v>1168</v>
      </c>
      <c r="E205" s="408">
        <v>1168</v>
      </c>
      <c r="F205" s="409">
        <f t="shared" si="4"/>
        <v>100</v>
      </c>
      <c r="G205" s="409"/>
      <c r="I205" s="400">
        <v>2080102</v>
      </c>
      <c r="J205" s="400" t="s">
        <v>152</v>
      </c>
      <c r="K205" s="400">
        <v>6</v>
      </c>
    </row>
    <row r="206" ht="19.5" customHeight="1" spans="1:11">
      <c r="A206" s="376">
        <v>2080101</v>
      </c>
      <c r="B206" s="411" t="s">
        <v>149</v>
      </c>
      <c r="C206" s="414">
        <v>618</v>
      </c>
      <c r="D206" s="412">
        <v>579</v>
      </c>
      <c r="E206" s="414">
        <v>579</v>
      </c>
      <c r="F206" s="413">
        <f t="shared" si="4"/>
        <v>100</v>
      </c>
      <c r="G206" s="413"/>
      <c r="I206" s="400">
        <v>2080108</v>
      </c>
      <c r="J206" s="400" t="s">
        <v>202</v>
      </c>
      <c r="K206" s="400">
        <v>37</v>
      </c>
    </row>
    <row r="207" ht="19.5" customHeight="1" spans="1:7">
      <c r="A207" s="376">
        <v>2080102</v>
      </c>
      <c r="B207" s="411" t="s">
        <v>151</v>
      </c>
      <c r="C207" s="414"/>
      <c r="D207" s="412">
        <v>1</v>
      </c>
      <c r="E207" s="414">
        <v>1</v>
      </c>
      <c r="F207" s="413">
        <f t="shared" si="4"/>
        <v>100</v>
      </c>
      <c r="G207" s="413"/>
    </row>
    <row r="208" ht="19.5" customHeight="1" spans="1:11">
      <c r="A208" s="376">
        <v>2080106</v>
      </c>
      <c r="B208" s="411" t="s">
        <v>393</v>
      </c>
      <c r="C208" s="414"/>
      <c r="D208" s="412">
        <v>19</v>
      </c>
      <c r="E208" s="414">
        <v>19</v>
      </c>
      <c r="F208" s="413">
        <f t="shared" si="4"/>
        <v>100</v>
      </c>
      <c r="G208" s="413"/>
      <c r="I208" s="400">
        <v>2080111</v>
      </c>
      <c r="J208" s="400" t="s">
        <v>394</v>
      </c>
      <c r="K208" s="400">
        <v>7</v>
      </c>
    </row>
    <row r="209" ht="19.5" customHeight="1" spans="1:7">
      <c r="A209" s="376">
        <v>2080108</v>
      </c>
      <c r="B209" s="411" t="s">
        <v>205</v>
      </c>
      <c r="C209" s="414">
        <v>14</v>
      </c>
      <c r="D209" s="412">
        <v>10</v>
      </c>
      <c r="E209" s="414">
        <v>10</v>
      </c>
      <c r="F209" s="413">
        <f t="shared" si="4"/>
        <v>100</v>
      </c>
      <c r="G209" s="413"/>
    </row>
    <row r="210" ht="19.5" customHeight="1" spans="1:11">
      <c r="A210" s="376">
        <v>2080109</v>
      </c>
      <c r="B210" s="411" t="s">
        <v>395</v>
      </c>
      <c r="C210" s="414">
        <v>16</v>
      </c>
      <c r="D210" s="412">
        <v>12</v>
      </c>
      <c r="E210" s="414">
        <v>12</v>
      </c>
      <c r="F210" s="413">
        <f t="shared" si="4"/>
        <v>100</v>
      </c>
      <c r="G210" s="413"/>
      <c r="I210" s="400">
        <v>2080199</v>
      </c>
      <c r="J210" s="400" t="s">
        <v>396</v>
      </c>
      <c r="K210" s="400">
        <v>678</v>
      </c>
    </row>
    <row r="211" ht="19.5" customHeight="1" spans="1:11">
      <c r="A211" s="376">
        <v>2080112</v>
      </c>
      <c r="B211" s="411" t="s">
        <v>397</v>
      </c>
      <c r="C211" s="414"/>
      <c r="D211" s="412">
        <v>15</v>
      </c>
      <c r="E211" s="414">
        <v>15</v>
      </c>
      <c r="F211" s="413">
        <f t="shared" si="4"/>
        <v>100</v>
      </c>
      <c r="G211" s="413"/>
      <c r="I211" s="396">
        <v>20802</v>
      </c>
      <c r="J211" s="396" t="s">
        <v>398</v>
      </c>
      <c r="K211" s="396">
        <v>3545</v>
      </c>
    </row>
    <row r="212" ht="19.5" customHeight="1" spans="1:11">
      <c r="A212" s="376">
        <v>2080199</v>
      </c>
      <c r="B212" s="411" t="s">
        <v>399</v>
      </c>
      <c r="C212" s="414">
        <v>514</v>
      </c>
      <c r="D212" s="412">
        <v>532</v>
      </c>
      <c r="E212" s="414">
        <v>532</v>
      </c>
      <c r="F212" s="413">
        <f t="shared" si="4"/>
        <v>100</v>
      </c>
      <c r="G212" s="413"/>
      <c r="I212" s="400">
        <v>2080201</v>
      </c>
      <c r="J212" s="400" t="s">
        <v>150</v>
      </c>
      <c r="K212" s="400">
        <v>198</v>
      </c>
    </row>
    <row r="213" s="396" customFormat="1" ht="19.5" customHeight="1" spans="1:11">
      <c r="A213" s="371">
        <v>20802</v>
      </c>
      <c r="B213" s="407" t="s">
        <v>400</v>
      </c>
      <c r="C213" s="410">
        <v>3876</v>
      </c>
      <c r="D213" s="410">
        <v>3744</v>
      </c>
      <c r="E213" s="408">
        <v>3744</v>
      </c>
      <c r="F213" s="409">
        <f t="shared" si="4"/>
        <v>100</v>
      </c>
      <c r="G213" s="409"/>
      <c r="I213" s="400">
        <v>2080202</v>
      </c>
      <c r="J213" s="400" t="s">
        <v>152</v>
      </c>
      <c r="K213" s="400">
        <v>61</v>
      </c>
    </row>
    <row r="214" ht="19.5" customHeight="1" spans="1:11">
      <c r="A214" s="376">
        <v>2080201</v>
      </c>
      <c r="B214" s="411" t="s">
        <v>149</v>
      </c>
      <c r="C214" s="414">
        <v>209</v>
      </c>
      <c r="D214" s="412">
        <v>202</v>
      </c>
      <c r="E214" s="414">
        <v>202</v>
      </c>
      <c r="F214" s="413">
        <f t="shared" si="4"/>
        <v>100</v>
      </c>
      <c r="G214" s="413"/>
      <c r="I214" s="400">
        <v>2080208</v>
      </c>
      <c r="J214" s="400" t="s">
        <v>401</v>
      </c>
      <c r="K214" s="400">
        <v>3145</v>
      </c>
    </row>
    <row r="215" ht="19.5" customHeight="1" spans="1:11">
      <c r="A215" s="376">
        <v>2080202</v>
      </c>
      <c r="B215" s="411" t="s">
        <v>151</v>
      </c>
      <c r="C215" s="414"/>
      <c r="D215" s="412">
        <v>2</v>
      </c>
      <c r="E215" s="414">
        <v>2</v>
      </c>
      <c r="F215" s="413">
        <f t="shared" si="4"/>
        <v>100</v>
      </c>
      <c r="G215" s="413"/>
      <c r="I215" s="400">
        <v>2080299</v>
      </c>
      <c r="J215" s="400" t="s">
        <v>402</v>
      </c>
      <c r="K215" s="400">
        <v>141</v>
      </c>
    </row>
    <row r="216" ht="19.5" customHeight="1" spans="1:11">
      <c r="A216" s="376">
        <v>2080208</v>
      </c>
      <c r="B216" s="411" t="s">
        <v>403</v>
      </c>
      <c r="C216" s="414">
        <v>3280</v>
      </c>
      <c r="D216" s="412">
        <v>3233</v>
      </c>
      <c r="E216" s="414">
        <v>3233</v>
      </c>
      <c r="F216" s="413">
        <f t="shared" si="4"/>
        <v>100</v>
      </c>
      <c r="G216" s="413"/>
      <c r="I216" s="396">
        <v>20805</v>
      </c>
      <c r="J216" s="396" t="s">
        <v>404</v>
      </c>
      <c r="K216" s="396">
        <v>6702</v>
      </c>
    </row>
    <row r="217" ht="19.5" customHeight="1" spans="1:11">
      <c r="A217" s="376">
        <v>2080299</v>
      </c>
      <c r="B217" s="411" t="s">
        <v>405</v>
      </c>
      <c r="C217" s="414">
        <v>387</v>
      </c>
      <c r="D217" s="412">
        <v>307</v>
      </c>
      <c r="E217" s="414">
        <v>307</v>
      </c>
      <c r="F217" s="413">
        <f t="shared" si="4"/>
        <v>100</v>
      </c>
      <c r="G217" s="413"/>
      <c r="I217" s="400">
        <v>2080501</v>
      </c>
      <c r="J217" s="400" t="s">
        <v>406</v>
      </c>
      <c r="K217" s="400">
        <v>1</v>
      </c>
    </row>
    <row r="218" s="396" customFormat="1" ht="19.5" customHeight="1" spans="1:11">
      <c r="A218" s="371">
        <v>20805</v>
      </c>
      <c r="B218" s="407" t="s">
        <v>407</v>
      </c>
      <c r="C218" s="408">
        <v>7003</v>
      </c>
      <c r="D218" s="410">
        <v>7990</v>
      </c>
      <c r="E218" s="408">
        <v>7990</v>
      </c>
      <c r="F218" s="409">
        <f t="shared" si="4"/>
        <v>100</v>
      </c>
      <c r="G218" s="409"/>
      <c r="I218" s="400">
        <v>2080504</v>
      </c>
      <c r="J218" s="400" t="s">
        <v>408</v>
      </c>
      <c r="K218" s="400">
        <v>678</v>
      </c>
    </row>
    <row r="219" ht="19.5" customHeight="1" spans="1:11">
      <c r="A219" s="376">
        <v>2080501</v>
      </c>
      <c r="B219" s="411" t="s">
        <v>409</v>
      </c>
      <c r="C219" s="414">
        <v>684</v>
      </c>
      <c r="D219" s="412">
        <v>1128</v>
      </c>
      <c r="E219" s="414">
        <v>1128</v>
      </c>
      <c r="F219" s="413">
        <f t="shared" si="4"/>
        <v>100</v>
      </c>
      <c r="G219" s="413"/>
      <c r="I219" s="400">
        <v>2080505</v>
      </c>
      <c r="J219" s="400" t="s">
        <v>410</v>
      </c>
      <c r="K219" s="400">
        <v>6023</v>
      </c>
    </row>
    <row r="220" ht="19.5" customHeight="1" spans="1:7">
      <c r="A220" s="376">
        <v>2080502</v>
      </c>
      <c r="B220" s="411" t="s">
        <v>411</v>
      </c>
      <c r="C220" s="414">
        <v>1099</v>
      </c>
      <c r="D220" s="412">
        <v>1441</v>
      </c>
      <c r="E220" s="414">
        <v>1441</v>
      </c>
      <c r="F220" s="413">
        <f t="shared" si="4"/>
        <v>100</v>
      </c>
      <c r="G220" s="413"/>
    </row>
    <row r="221" ht="19.5" customHeight="1" spans="1:11">
      <c r="A221" s="376">
        <v>2080505</v>
      </c>
      <c r="B221" s="411" t="s">
        <v>412</v>
      </c>
      <c r="C221" s="412">
        <v>5220</v>
      </c>
      <c r="D221" s="412">
        <v>5081</v>
      </c>
      <c r="E221" s="414">
        <v>5081</v>
      </c>
      <c r="F221" s="413">
        <f t="shared" si="4"/>
        <v>100</v>
      </c>
      <c r="G221" s="413"/>
      <c r="I221" s="396"/>
      <c r="J221" s="396"/>
      <c r="K221" s="396"/>
    </row>
    <row r="222" ht="19.5" customHeight="1" spans="1:7">
      <c r="A222" s="376">
        <v>2080506</v>
      </c>
      <c r="B222" s="411" t="s">
        <v>413</v>
      </c>
      <c r="C222" s="414"/>
      <c r="D222" s="412">
        <v>269</v>
      </c>
      <c r="E222" s="414">
        <v>269</v>
      </c>
      <c r="F222" s="413">
        <f t="shared" si="4"/>
        <v>100</v>
      </c>
      <c r="G222" s="413"/>
    </row>
    <row r="223" ht="19.5" customHeight="1" spans="1:11">
      <c r="A223" s="376">
        <v>2080599</v>
      </c>
      <c r="B223" s="411" t="s">
        <v>414</v>
      </c>
      <c r="C223" s="414"/>
      <c r="D223" s="412">
        <v>71</v>
      </c>
      <c r="E223" s="414">
        <v>71</v>
      </c>
      <c r="F223" s="413">
        <f t="shared" si="4"/>
        <v>100</v>
      </c>
      <c r="G223" s="413"/>
      <c r="I223" s="396">
        <v>20807</v>
      </c>
      <c r="J223" s="396" t="s">
        <v>415</v>
      </c>
      <c r="K223" s="396">
        <v>14</v>
      </c>
    </row>
    <row r="224" s="396" customFormat="1" ht="19.5" customHeight="1" spans="1:11">
      <c r="A224" s="371">
        <v>20806</v>
      </c>
      <c r="B224" s="407" t="s">
        <v>416</v>
      </c>
      <c r="C224" s="408"/>
      <c r="D224" s="410">
        <v>10</v>
      </c>
      <c r="E224" s="408">
        <v>10</v>
      </c>
      <c r="F224" s="409">
        <f t="shared" si="4"/>
        <v>100</v>
      </c>
      <c r="G224" s="409"/>
      <c r="I224" s="400">
        <v>2080799</v>
      </c>
      <c r="J224" s="400" t="s">
        <v>417</v>
      </c>
      <c r="K224" s="400">
        <v>14</v>
      </c>
    </row>
    <row r="225" ht="19.5" customHeight="1" spans="1:11">
      <c r="A225" s="376">
        <v>2080699</v>
      </c>
      <c r="B225" s="411" t="s">
        <v>418</v>
      </c>
      <c r="C225" s="412"/>
      <c r="D225" s="412">
        <v>10</v>
      </c>
      <c r="E225" s="414">
        <v>10</v>
      </c>
      <c r="F225" s="413">
        <f t="shared" si="4"/>
        <v>100</v>
      </c>
      <c r="G225" s="413"/>
      <c r="I225" s="396">
        <v>20808</v>
      </c>
      <c r="J225" s="396" t="s">
        <v>419</v>
      </c>
      <c r="K225" s="396">
        <v>833</v>
      </c>
    </row>
    <row r="226" s="396" customFormat="1" ht="19.5" customHeight="1" spans="1:11">
      <c r="A226" s="371">
        <v>20807</v>
      </c>
      <c r="B226" s="407" t="s">
        <v>420</v>
      </c>
      <c r="C226" s="408">
        <v>136</v>
      </c>
      <c r="D226" s="410">
        <v>1160</v>
      </c>
      <c r="E226" s="408">
        <v>1160</v>
      </c>
      <c r="F226" s="409">
        <f t="shared" si="4"/>
        <v>100</v>
      </c>
      <c r="G226" s="409"/>
      <c r="I226" s="400">
        <v>2080801</v>
      </c>
      <c r="J226" s="400" t="s">
        <v>421</v>
      </c>
      <c r="K226" s="400">
        <v>500</v>
      </c>
    </row>
    <row r="227" ht="19.5" customHeight="1" spans="1:11">
      <c r="A227" s="376">
        <v>2080713</v>
      </c>
      <c r="B227" s="411" t="s">
        <v>422</v>
      </c>
      <c r="C227" s="414">
        <v>8</v>
      </c>
      <c r="D227" s="412">
        <v>4</v>
      </c>
      <c r="E227" s="414">
        <v>4</v>
      </c>
      <c r="F227" s="413">
        <f t="shared" si="4"/>
        <v>100</v>
      </c>
      <c r="G227" s="413"/>
      <c r="I227" s="400">
        <v>2080802</v>
      </c>
      <c r="J227" s="400" t="s">
        <v>423</v>
      </c>
      <c r="K227" s="400">
        <v>17</v>
      </c>
    </row>
    <row r="228" ht="19.5" customHeight="1" spans="1:11">
      <c r="A228" s="376">
        <v>2080799</v>
      </c>
      <c r="B228" s="411" t="s">
        <v>424</v>
      </c>
      <c r="C228" s="414">
        <v>128</v>
      </c>
      <c r="D228" s="412">
        <v>1156</v>
      </c>
      <c r="E228" s="414">
        <v>1156</v>
      </c>
      <c r="F228" s="413">
        <f t="shared" si="4"/>
        <v>100</v>
      </c>
      <c r="G228" s="413"/>
      <c r="I228" s="400">
        <v>2080803</v>
      </c>
      <c r="J228" s="400" t="s">
        <v>425</v>
      </c>
      <c r="K228" s="400">
        <v>21</v>
      </c>
    </row>
    <row r="229" s="396" customFormat="1" ht="19.5" customHeight="1" spans="1:11">
      <c r="A229" s="371">
        <v>20808</v>
      </c>
      <c r="B229" s="407" t="s">
        <v>426</v>
      </c>
      <c r="C229" s="410">
        <v>486</v>
      </c>
      <c r="D229" s="410">
        <v>1302</v>
      </c>
      <c r="E229" s="408">
        <v>1302</v>
      </c>
      <c r="F229" s="409">
        <f t="shared" si="4"/>
        <v>100</v>
      </c>
      <c r="G229" s="409"/>
      <c r="I229" s="400">
        <v>2080805</v>
      </c>
      <c r="J229" s="400" t="s">
        <v>427</v>
      </c>
      <c r="K229" s="400">
        <v>210</v>
      </c>
    </row>
    <row r="230" ht="19.5" customHeight="1" spans="1:11">
      <c r="A230" s="376">
        <v>2080801</v>
      </c>
      <c r="B230" s="411" t="s">
        <v>428</v>
      </c>
      <c r="C230" s="412"/>
      <c r="D230" s="412">
        <v>99</v>
      </c>
      <c r="E230" s="414">
        <v>99</v>
      </c>
      <c r="F230" s="413">
        <f t="shared" si="4"/>
        <v>100</v>
      </c>
      <c r="G230" s="413"/>
      <c r="I230" s="400">
        <v>2080899</v>
      </c>
      <c r="J230" s="400" t="s">
        <v>429</v>
      </c>
      <c r="K230" s="400">
        <v>85</v>
      </c>
    </row>
    <row r="231" ht="19.5" customHeight="1" spans="1:11">
      <c r="A231" s="376">
        <v>2080802</v>
      </c>
      <c r="B231" s="411" t="s">
        <v>430</v>
      </c>
      <c r="C231" s="414">
        <v>24</v>
      </c>
      <c r="D231" s="412">
        <v>21</v>
      </c>
      <c r="E231" s="414">
        <v>21</v>
      </c>
      <c r="F231" s="413">
        <f t="shared" si="4"/>
        <v>100</v>
      </c>
      <c r="G231" s="413"/>
      <c r="I231" s="396">
        <v>20809</v>
      </c>
      <c r="J231" s="396" t="s">
        <v>431</v>
      </c>
      <c r="K231" s="396">
        <v>168</v>
      </c>
    </row>
    <row r="232" ht="19.5" customHeight="1" spans="1:11">
      <c r="A232" s="376">
        <v>2080803</v>
      </c>
      <c r="B232" s="411" t="s">
        <v>432</v>
      </c>
      <c r="C232" s="414">
        <v>24</v>
      </c>
      <c r="D232" s="412"/>
      <c r="E232" s="414"/>
      <c r="F232" s="413"/>
      <c r="G232" s="413"/>
      <c r="I232" s="400">
        <v>2080901</v>
      </c>
      <c r="J232" s="400" t="s">
        <v>433</v>
      </c>
      <c r="K232" s="400">
        <v>150</v>
      </c>
    </row>
    <row r="233" ht="19.5" customHeight="1" spans="1:11">
      <c r="A233" s="376">
        <v>2080805</v>
      </c>
      <c r="B233" s="411" t="s">
        <v>434</v>
      </c>
      <c r="C233" s="414">
        <v>234</v>
      </c>
      <c r="D233" s="412">
        <v>220</v>
      </c>
      <c r="E233" s="414">
        <v>220</v>
      </c>
      <c r="F233" s="413">
        <f t="shared" si="4"/>
        <v>100</v>
      </c>
      <c r="G233" s="413"/>
      <c r="I233" s="400">
        <v>2080904</v>
      </c>
      <c r="J233" s="400" t="s">
        <v>435</v>
      </c>
      <c r="K233" s="400">
        <v>18</v>
      </c>
    </row>
    <row r="234" ht="19.5" customHeight="1" spans="1:11">
      <c r="A234" s="376">
        <v>2080899</v>
      </c>
      <c r="B234" s="411" t="s">
        <v>436</v>
      </c>
      <c r="C234" s="414">
        <v>204</v>
      </c>
      <c r="D234" s="412">
        <v>962</v>
      </c>
      <c r="E234" s="414">
        <v>962</v>
      </c>
      <c r="F234" s="413">
        <f t="shared" si="4"/>
        <v>100</v>
      </c>
      <c r="G234" s="413"/>
      <c r="I234" s="396">
        <v>20810</v>
      </c>
      <c r="J234" s="396" t="s">
        <v>437</v>
      </c>
      <c r="K234" s="396">
        <v>41</v>
      </c>
    </row>
    <row r="235" s="396" customFormat="1" ht="19.5" customHeight="1" spans="1:11">
      <c r="A235" s="371">
        <v>20809</v>
      </c>
      <c r="B235" s="407" t="s">
        <v>438</v>
      </c>
      <c r="C235" s="408">
        <v>208</v>
      </c>
      <c r="D235" s="410">
        <v>298</v>
      </c>
      <c r="E235" s="408">
        <v>284</v>
      </c>
      <c r="F235" s="409">
        <f t="shared" si="4"/>
        <v>95.3020134228188</v>
      </c>
      <c r="G235" s="409"/>
      <c r="I235" s="400">
        <v>2081001</v>
      </c>
      <c r="J235" s="400" t="s">
        <v>439</v>
      </c>
      <c r="K235" s="400">
        <v>38</v>
      </c>
    </row>
    <row r="236" ht="19.5" customHeight="1" spans="1:11">
      <c r="A236" s="376">
        <v>2080901</v>
      </c>
      <c r="B236" s="411" t="s">
        <v>440</v>
      </c>
      <c r="C236" s="414">
        <v>156</v>
      </c>
      <c r="D236" s="412">
        <v>130</v>
      </c>
      <c r="E236" s="414">
        <v>130</v>
      </c>
      <c r="F236" s="413">
        <f t="shared" si="4"/>
        <v>100</v>
      </c>
      <c r="G236" s="413"/>
      <c r="I236" s="400">
        <v>2081002</v>
      </c>
      <c r="J236" s="400" t="s">
        <v>441</v>
      </c>
      <c r="K236" s="400">
        <v>3</v>
      </c>
    </row>
    <row r="237" ht="19.5" customHeight="1" spans="1:7">
      <c r="A237" s="376">
        <v>2080902</v>
      </c>
      <c r="B237" s="411" t="s">
        <v>442</v>
      </c>
      <c r="C237" s="414"/>
      <c r="D237" s="412">
        <v>14</v>
      </c>
      <c r="E237" s="414">
        <v>14</v>
      </c>
      <c r="F237" s="413">
        <f t="shared" si="4"/>
        <v>100</v>
      </c>
      <c r="G237" s="413"/>
    </row>
    <row r="238" ht="19.5" customHeight="1" spans="1:7">
      <c r="A238" s="376">
        <v>2080904</v>
      </c>
      <c r="B238" s="411" t="s">
        <v>443</v>
      </c>
      <c r="C238" s="412">
        <v>52</v>
      </c>
      <c r="D238" s="412">
        <v>26</v>
      </c>
      <c r="E238" s="414">
        <v>11</v>
      </c>
      <c r="F238" s="413">
        <f t="shared" si="4"/>
        <v>42.3076923076923</v>
      </c>
      <c r="G238" s="413"/>
    </row>
    <row r="239" ht="19.5" customHeight="1" spans="1:7">
      <c r="A239" s="376">
        <v>2080905</v>
      </c>
      <c r="B239" s="411" t="s">
        <v>444</v>
      </c>
      <c r="C239" s="412"/>
      <c r="D239" s="412">
        <v>1</v>
      </c>
      <c r="E239" s="414"/>
      <c r="F239" s="413">
        <f t="shared" si="4"/>
        <v>0</v>
      </c>
      <c r="G239" s="413"/>
    </row>
    <row r="240" ht="19.5" customHeight="1" spans="1:11">
      <c r="A240" s="376">
        <v>2080999</v>
      </c>
      <c r="B240" s="411" t="s">
        <v>445</v>
      </c>
      <c r="C240" s="412"/>
      <c r="D240" s="412">
        <v>127</v>
      </c>
      <c r="E240" s="414">
        <v>129</v>
      </c>
      <c r="F240" s="413">
        <f t="shared" si="4"/>
        <v>101.574803149606</v>
      </c>
      <c r="G240" s="413"/>
      <c r="I240" s="396">
        <v>20811</v>
      </c>
      <c r="J240" s="396" t="s">
        <v>446</v>
      </c>
      <c r="K240" s="396">
        <v>962</v>
      </c>
    </row>
    <row r="241" s="396" customFormat="1" ht="19.5" customHeight="1" spans="1:11">
      <c r="A241" s="371">
        <v>20810</v>
      </c>
      <c r="B241" s="407" t="s">
        <v>447</v>
      </c>
      <c r="C241" s="408">
        <v>541</v>
      </c>
      <c r="D241" s="410">
        <v>885</v>
      </c>
      <c r="E241" s="408">
        <v>767</v>
      </c>
      <c r="F241" s="409">
        <f t="shared" si="4"/>
        <v>86.6666666666667</v>
      </c>
      <c r="G241" s="409"/>
      <c r="I241" s="400">
        <v>2081101</v>
      </c>
      <c r="J241" s="400" t="s">
        <v>150</v>
      </c>
      <c r="K241" s="400">
        <v>61</v>
      </c>
    </row>
    <row r="242" ht="19.5" customHeight="1" spans="1:11">
      <c r="A242" s="376">
        <v>2081001</v>
      </c>
      <c r="B242" s="411" t="s">
        <v>448</v>
      </c>
      <c r="C242" s="414">
        <v>39</v>
      </c>
      <c r="D242" s="412">
        <v>18</v>
      </c>
      <c r="E242" s="414">
        <v>18</v>
      </c>
      <c r="F242" s="413">
        <f t="shared" si="4"/>
        <v>100</v>
      </c>
      <c r="G242" s="413"/>
      <c r="I242" s="400">
        <v>2081104</v>
      </c>
      <c r="J242" s="400" t="s">
        <v>449</v>
      </c>
      <c r="K242" s="400">
        <v>39</v>
      </c>
    </row>
    <row r="243" ht="19.5" customHeight="1" spans="1:11">
      <c r="A243" s="376">
        <v>2081004</v>
      </c>
      <c r="B243" s="411" t="s">
        <v>450</v>
      </c>
      <c r="C243" s="412">
        <v>500</v>
      </c>
      <c r="D243" s="412">
        <v>499</v>
      </c>
      <c r="E243" s="414">
        <v>499</v>
      </c>
      <c r="F243" s="413">
        <f t="shared" si="4"/>
        <v>100</v>
      </c>
      <c r="G243" s="413"/>
      <c r="I243" s="400">
        <v>2081105</v>
      </c>
      <c r="J243" s="400" t="s">
        <v>451</v>
      </c>
      <c r="K243" s="400">
        <v>76</v>
      </c>
    </row>
    <row r="244" ht="19.5" customHeight="1" spans="1:7">
      <c r="A244" s="376">
        <v>2081005</v>
      </c>
      <c r="B244" s="411" t="s">
        <v>452</v>
      </c>
      <c r="C244" s="412">
        <v>2</v>
      </c>
      <c r="D244" s="412"/>
      <c r="E244" s="414"/>
      <c r="F244" s="413"/>
      <c r="G244" s="413"/>
    </row>
    <row r="245" ht="19.5" customHeight="1" spans="1:11">
      <c r="A245" s="376">
        <v>2081006</v>
      </c>
      <c r="B245" s="411" t="s">
        <v>453</v>
      </c>
      <c r="C245" s="414"/>
      <c r="D245" s="412">
        <v>268</v>
      </c>
      <c r="E245" s="414">
        <v>150</v>
      </c>
      <c r="F245" s="413">
        <f t="shared" si="4"/>
        <v>55.9701492537313</v>
      </c>
      <c r="G245" s="413"/>
      <c r="I245" s="400">
        <v>2081107</v>
      </c>
      <c r="J245" s="400" t="s">
        <v>454</v>
      </c>
      <c r="K245" s="400">
        <v>164</v>
      </c>
    </row>
    <row r="246" ht="19.5" customHeight="1" spans="1:11">
      <c r="A246" s="376">
        <v>2081099</v>
      </c>
      <c r="B246" s="411" t="s">
        <v>455</v>
      </c>
      <c r="C246" s="414"/>
      <c r="D246" s="412">
        <v>100</v>
      </c>
      <c r="E246" s="414">
        <v>100</v>
      </c>
      <c r="F246" s="413">
        <f t="shared" si="4"/>
        <v>100</v>
      </c>
      <c r="G246" s="413"/>
      <c r="I246" s="400">
        <v>2081199</v>
      </c>
      <c r="J246" s="400" t="s">
        <v>456</v>
      </c>
      <c r="K246" s="400">
        <v>622</v>
      </c>
    </row>
    <row r="247" s="396" customFormat="1" ht="19.5" customHeight="1" spans="1:11">
      <c r="A247" s="371">
        <v>20811</v>
      </c>
      <c r="B247" s="407" t="s">
        <v>457</v>
      </c>
      <c r="C247" s="408">
        <v>881</v>
      </c>
      <c r="D247" s="410">
        <v>1123</v>
      </c>
      <c r="E247" s="408">
        <v>1123</v>
      </c>
      <c r="F247" s="409">
        <f t="shared" si="4"/>
        <v>100</v>
      </c>
      <c r="G247" s="409"/>
      <c r="I247" s="396">
        <v>20819</v>
      </c>
      <c r="J247" s="396" t="s">
        <v>458</v>
      </c>
      <c r="K247" s="396">
        <v>700</v>
      </c>
    </row>
    <row r="248" ht="19.5" customHeight="1" spans="1:11">
      <c r="A248" s="376">
        <v>2081101</v>
      </c>
      <c r="B248" s="411" t="s">
        <v>149</v>
      </c>
      <c r="C248" s="414">
        <v>69</v>
      </c>
      <c r="D248" s="412">
        <v>61</v>
      </c>
      <c r="E248" s="414">
        <v>61</v>
      </c>
      <c r="F248" s="413">
        <f t="shared" si="4"/>
        <v>100</v>
      </c>
      <c r="G248" s="413"/>
      <c r="I248" s="400">
        <v>2081901</v>
      </c>
      <c r="J248" s="400" t="s">
        <v>459</v>
      </c>
      <c r="K248" s="400">
        <v>400</v>
      </c>
    </row>
    <row r="249" ht="19.5" customHeight="1" spans="1:11">
      <c r="A249" s="376">
        <v>2081104</v>
      </c>
      <c r="B249" s="411" t="s">
        <v>460</v>
      </c>
      <c r="C249" s="412">
        <v>67</v>
      </c>
      <c r="D249" s="412">
        <v>144</v>
      </c>
      <c r="E249" s="414">
        <v>144</v>
      </c>
      <c r="F249" s="413">
        <f t="shared" si="4"/>
        <v>100</v>
      </c>
      <c r="G249" s="413"/>
      <c r="I249" s="400">
        <v>2081902</v>
      </c>
      <c r="J249" s="400" t="s">
        <v>461</v>
      </c>
      <c r="K249" s="400">
        <v>300</v>
      </c>
    </row>
    <row r="250" ht="19.5" customHeight="1" spans="1:11">
      <c r="A250" s="376">
        <v>2081105</v>
      </c>
      <c r="B250" s="411" t="s">
        <v>462</v>
      </c>
      <c r="C250" s="414"/>
      <c r="D250" s="412">
        <v>73</v>
      </c>
      <c r="E250" s="414">
        <v>73</v>
      </c>
      <c r="F250" s="413">
        <f t="shared" si="4"/>
        <v>100</v>
      </c>
      <c r="G250" s="413"/>
      <c r="I250" s="396">
        <v>20820</v>
      </c>
      <c r="J250" s="396" t="s">
        <v>463</v>
      </c>
      <c r="K250" s="396">
        <v>60</v>
      </c>
    </row>
    <row r="251" ht="19.5" customHeight="1" spans="1:11">
      <c r="A251" s="376">
        <v>2081107</v>
      </c>
      <c r="B251" s="411" t="s">
        <v>464</v>
      </c>
      <c r="C251" s="414">
        <v>149</v>
      </c>
      <c r="D251" s="412">
        <v>225</v>
      </c>
      <c r="E251" s="414">
        <v>225</v>
      </c>
      <c r="F251" s="413">
        <f t="shared" si="4"/>
        <v>100</v>
      </c>
      <c r="G251" s="413"/>
      <c r="I251" s="400">
        <v>2082001</v>
      </c>
      <c r="J251" s="400" t="s">
        <v>465</v>
      </c>
      <c r="K251" s="400">
        <v>30</v>
      </c>
    </row>
    <row r="252" ht="19.5" customHeight="1" spans="1:11">
      <c r="A252" s="376">
        <v>2081199</v>
      </c>
      <c r="B252" s="411" t="s">
        <v>466</v>
      </c>
      <c r="C252" s="414">
        <v>569</v>
      </c>
      <c r="D252" s="412">
        <v>620</v>
      </c>
      <c r="E252" s="414">
        <v>620</v>
      </c>
      <c r="F252" s="413">
        <f t="shared" si="4"/>
        <v>100</v>
      </c>
      <c r="G252" s="413"/>
      <c r="I252" s="400">
        <v>2082002</v>
      </c>
      <c r="J252" s="400" t="s">
        <v>467</v>
      </c>
      <c r="K252" s="400">
        <v>30</v>
      </c>
    </row>
    <row r="253" s="396" customFormat="1" ht="19.5" customHeight="1" spans="1:11">
      <c r="A253" s="371">
        <v>20819</v>
      </c>
      <c r="B253" s="407" t="s">
        <v>468</v>
      </c>
      <c r="C253" s="408">
        <v>600</v>
      </c>
      <c r="D253" s="410">
        <v>316</v>
      </c>
      <c r="E253" s="408">
        <v>316</v>
      </c>
      <c r="F253" s="409">
        <f t="shared" si="4"/>
        <v>100</v>
      </c>
      <c r="G253" s="409"/>
      <c r="I253" s="396">
        <v>20821</v>
      </c>
      <c r="J253" s="396" t="s">
        <v>469</v>
      </c>
      <c r="K253" s="396">
        <v>664</v>
      </c>
    </row>
    <row r="254" ht="19.5" customHeight="1" spans="1:11">
      <c r="A254" s="376">
        <v>2081901</v>
      </c>
      <c r="B254" s="411" t="s">
        <v>470</v>
      </c>
      <c r="C254" s="414">
        <v>360</v>
      </c>
      <c r="D254" s="412">
        <v>187</v>
      </c>
      <c r="E254" s="414">
        <v>187</v>
      </c>
      <c r="F254" s="413">
        <f t="shared" si="4"/>
        <v>100</v>
      </c>
      <c r="G254" s="413"/>
      <c r="I254" s="400">
        <v>2082102</v>
      </c>
      <c r="J254" s="400" t="s">
        <v>471</v>
      </c>
      <c r="K254" s="400">
        <v>664</v>
      </c>
    </row>
    <row r="255" ht="19.5" customHeight="1" spans="1:11">
      <c r="A255" s="376">
        <v>2081902</v>
      </c>
      <c r="B255" s="411" t="s">
        <v>472</v>
      </c>
      <c r="C255" s="414">
        <v>240</v>
      </c>
      <c r="D255" s="412">
        <v>129</v>
      </c>
      <c r="E255" s="414">
        <v>129</v>
      </c>
      <c r="F255" s="413">
        <f t="shared" si="4"/>
        <v>100</v>
      </c>
      <c r="G255" s="413"/>
      <c r="I255" s="396">
        <v>20825</v>
      </c>
      <c r="J255" s="396" t="s">
        <v>473</v>
      </c>
      <c r="K255" s="396">
        <v>5</v>
      </c>
    </row>
    <row r="256" s="396" customFormat="1" ht="19.5" customHeight="1" spans="1:11">
      <c r="A256" s="371">
        <v>20820</v>
      </c>
      <c r="B256" s="407" t="s">
        <v>474</v>
      </c>
      <c r="C256" s="408">
        <v>110</v>
      </c>
      <c r="D256" s="410">
        <v>45</v>
      </c>
      <c r="E256" s="408">
        <v>45</v>
      </c>
      <c r="F256" s="409">
        <f t="shared" si="4"/>
        <v>100</v>
      </c>
      <c r="G256" s="409"/>
      <c r="I256" s="400"/>
      <c r="J256" s="400"/>
      <c r="K256" s="400"/>
    </row>
    <row r="257" ht="19.5" customHeight="1" spans="1:11">
      <c r="A257" s="376">
        <v>2082001</v>
      </c>
      <c r="B257" s="411" t="s">
        <v>475</v>
      </c>
      <c r="C257" s="412">
        <v>80</v>
      </c>
      <c r="D257" s="412">
        <v>45</v>
      </c>
      <c r="E257" s="414">
        <v>45</v>
      </c>
      <c r="F257" s="413">
        <f t="shared" si="4"/>
        <v>100</v>
      </c>
      <c r="G257" s="413"/>
      <c r="I257" s="400">
        <v>2082502</v>
      </c>
      <c r="J257" s="400" t="s">
        <v>476</v>
      </c>
      <c r="K257" s="400">
        <v>5</v>
      </c>
    </row>
    <row r="258" ht="19.5" customHeight="1" spans="1:11">
      <c r="A258" s="376">
        <v>2082002</v>
      </c>
      <c r="B258" s="411" t="s">
        <v>477</v>
      </c>
      <c r="C258" s="412">
        <v>30</v>
      </c>
      <c r="D258" s="412"/>
      <c r="E258" s="414"/>
      <c r="F258" s="413"/>
      <c r="G258" s="413"/>
      <c r="I258" s="396">
        <v>20828</v>
      </c>
      <c r="J258" s="396" t="s">
        <v>478</v>
      </c>
      <c r="K258" s="396">
        <v>54</v>
      </c>
    </row>
    <row r="259" s="396" customFormat="1" ht="19.5" customHeight="1" spans="1:11">
      <c r="A259" s="371">
        <v>20821</v>
      </c>
      <c r="B259" s="407" t="s">
        <v>479</v>
      </c>
      <c r="C259" s="408">
        <v>696</v>
      </c>
      <c r="D259" s="410">
        <v>499</v>
      </c>
      <c r="E259" s="408">
        <v>499</v>
      </c>
      <c r="F259" s="409">
        <f t="shared" si="4"/>
        <v>100</v>
      </c>
      <c r="G259" s="409"/>
      <c r="I259" s="400"/>
      <c r="J259" s="400"/>
      <c r="K259" s="400"/>
    </row>
    <row r="260" ht="19.5" customHeight="1" spans="1:7">
      <c r="A260" s="376">
        <v>2082102</v>
      </c>
      <c r="B260" s="411" t="s">
        <v>480</v>
      </c>
      <c r="C260" s="414">
        <v>696</v>
      </c>
      <c r="D260" s="412">
        <v>499</v>
      </c>
      <c r="E260" s="414">
        <v>499</v>
      </c>
      <c r="F260" s="413">
        <f t="shared" si="4"/>
        <v>100</v>
      </c>
      <c r="G260" s="413"/>
    </row>
    <row r="261" s="396" customFormat="1" ht="19.5" customHeight="1" spans="1:11">
      <c r="A261" s="371">
        <v>20825</v>
      </c>
      <c r="B261" s="407" t="s">
        <v>481</v>
      </c>
      <c r="C261" s="408">
        <v>5</v>
      </c>
      <c r="D261" s="410">
        <v>4</v>
      </c>
      <c r="E261" s="408">
        <v>4</v>
      </c>
      <c r="F261" s="409">
        <f t="shared" si="4"/>
        <v>100</v>
      </c>
      <c r="G261" s="409"/>
      <c r="I261" s="400">
        <v>2082804</v>
      </c>
      <c r="J261" s="400" t="s">
        <v>482</v>
      </c>
      <c r="K261" s="400">
        <v>54</v>
      </c>
    </row>
    <row r="262" ht="19.5" customHeight="1" spans="1:7">
      <c r="A262" s="376">
        <v>2082502</v>
      </c>
      <c r="B262" s="411" t="s">
        <v>483</v>
      </c>
      <c r="C262" s="412">
        <v>5</v>
      </c>
      <c r="D262" s="412">
        <v>4</v>
      </c>
      <c r="E262" s="414">
        <v>4</v>
      </c>
      <c r="F262" s="413">
        <f t="shared" si="4"/>
        <v>100</v>
      </c>
      <c r="G262" s="413"/>
    </row>
    <row r="263" s="396" customFormat="1" ht="19.5" customHeight="1" spans="1:11">
      <c r="A263" s="371">
        <v>20828</v>
      </c>
      <c r="B263" s="407" t="s">
        <v>484</v>
      </c>
      <c r="C263" s="408">
        <v>184</v>
      </c>
      <c r="D263" s="410">
        <v>164</v>
      </c>
      <c r="E263" s="408">
        <v>164</v>
      </c>
      <c r="F263" s="409">
        <f t="shared" ref="F263:F326" si="5">E263/D263*100</f>
        <v>100</v>
      </c>
      <c r="G263" s="409"/>
      <c r="I263" s="396">
        <v>20899</v>
      </c>
      <c r="J263" s="396" t="s">
        <v>485</v>
      </c>
      <c r="K263" s="396">
        <v>741</v>
      </c>
    </row>
    <row r="264" ht="19.5" customHeight="1" spans="1:11">
      <c r="A264" s="376">
        <v>2082801</v>
      </c>
      <c r="B264" s="411" t="s">
        <v>149</v>
      </c>
      <c r="C264" s="414">
        <v>85</v>
      </c>
      <c r="D264" s="412">
        <v>74</v>
      </c>
      <c r="E264" s="414">
        <v>74</v>
      </c>
      <c r="F264" s="413">
        <f t="shared" si="5"/>
        <v>100</v>
      </c>
      <c r="G264" s="413"/>
      <c r="I264" s="400">
        <v>2089901</v>
      </c>
      <c r="J264" s="400" t="s">
        <v>486</v>
      </c>
      <c r="K264" s="400">
        <v>741</v>
      </c>
    </row>
    <row r="265" ht="19.5" customHeight="1" spans="1:11">
      <c r="A265" s="376">
        <v>2082802</v>
      </c>
      <c r="B265" s="411" t="s">
        <v>151</v>
      </c>
      <c r="C265" s="412">
        <v>29</v>
      </c>
      <c r="D265" s="412">
        <v>27</v>
      </c>
      <c r="E265" s="414">
        <v>27</v>
      </c>
      <c r="F265" s="413">
        <f t="shared" si="5"/>
        <v>100</v>
      </c>
      <c r="G265" s="413"/>
      <c r="I265" s="396">
        <v>210</v>
      </c>
      <c r="J265" s="396" t="s">
        <v>487</v>
      </c>
      <c r="K265" s="396">
        <v>7452</v>
      </c>
    </row>
    <row r="266" ht="19.5" customHeight="1" spans="1:11">
      <c r="A266" s="376">
        <v>2082804</v>
      </c>
      <c r="B266" s="411" t="s">
        <v>488</v>
      </c>
      <c r="C266" s="414">
        <v>61</v>
      </c>
      <c r="D266" s="412">
        <v>55</v>
      </c>
      <c r="E266" s="414">
        <v>55</v>
      </c>
      <c r="F266" s="413">
        <f t="shared" si="5"/>
        <v>100</v>
      </c>
      <c r="G266" s="413"/>
      <c r="I266" s="396">
        <v>21001</v>
      </c>
      <c r="J266" s="396" t="s">
        <v>489</v>
      </c>
      <c r="K266" s="396">
        <v>418</v>
      </c>
    </row>
    <row r="267" ht="19.5" customHeight="1" spans="1:11">
      <c r="A267" s="376">
        <v>2082850</v>
      </c>
      <c r="B267" s="411" t="s">
        <v>160</v>
      </c>
      <c r="C267" s="414">
        <v>9</v>
      </c>
      <c r="D267" s="412">
        <v>8</v>
      </c>
      <c r="E267" s="414">
        <v>8</v>
      </c>
      <c r="F267" s="413">
        <f t="shared" si="5"/>
        <v>100</v>
      </c>
      <c r="G267" s="413"/>
      <c r="I267" s="400">
        <v>2100101</v>
      </c>
      <c r="J267" s="400" t="s">
        <v>150</v>
      </c>
      <c r="K267" s="400">
        <v>257</v>
      </c>
    </row>
    <row r="268" s="396" customFormat="1" ht="19.5" customHeight="1" spans="1:11">
      <c r="A268" s="371">
        <v>20899</v>
      </c>
      <c r="B268" s="407" t="s">
        <v>490</v>
      </c>
      <c r="C268" s="410">
        <v>14</v>
      </c>
      <c r="D268" s="410">
        <v>2389</v>
      </c>
      <c r="E268" s="408">
        <v>2389</v>
      </c>
      <c r="F268" s="409">
        <f t="shared" si="5"/>
        <v>100</v>
      </c>
      <c r="G268" s="409"/>
      <c r="I268" s="400">
        <v>2100102</v>
      </c>
      <c r="J268" s="400" t="s">
        <v>152</v>
      </c>
      <c r="K268" s="400">
        <v>100</v>
      </c>
    </row>
    <row r="269" ht="19.5" customHeight="1" spans="1:11">
      <c r="A269" s="376">
        <v>2089901</v>
      </c>
      <c r="B269" s="411" t="s">
        <v>491</v>
      </c>
      <c r="C269" s="414">
        <v>14</v>
      </c>
      <c r="D269" s="412">
        <v>2389</v>
      </c>
      <c r="E269" s="414">
        <v>2389</v>
      </c>
      <c r="F269" s="413">
        <f t="shared" si="5"/>
        <v>100</v>
      </c>
      <c r="G269" s="413"/>
      <c r="I269" s="400">
        <v>2100199</v>
      </c>
      <c r="J269" s="400" t="s">
        <v>492</v>
      </c>
      <c r="K269" s="400">
        <v>61</v>
      </c>
    </row>
    <row r="270" s="396" customFormat="1" ht="19.5" customHeight="1" spans="1:11">
      <c r="A270" s="371">
        <v>210</v>
      </c>
      <c r="B270" s="407" t="s">
        <v>493</v>
      </c>
      <c r="C270" s="408">
        <v>26113</v>
      </c>
      <c r="D270" s="410">
        <v>26612</v>
      </c>
      <c r="E270" s="408">
        <v>26612</v>
      </c>
      <c r="F270" s="409">
        <f t="shared" si="5"/>
        <v>100</v>
      </c>
      <c r="G270" s="409">
        <v>-4.23</v>
      </c>
      <c r="I270" s="396">
        <v>21002</v>
      </c>
      <c r="J270" s="396" t="s">
        <v>494</v>
      </c>
      <c r="K270" s="396">
        <v>351</v>
      </c>
    </row>
    <row r="271" s="396" customFormat="1" ht="19.5" customHeight="1" spans="1:11">
      <c r="A271" s="371">
        <v>21001</v>
      </c>
      <c r="B271" s="407" t="s">
        <v>495</v>
      </c>
      <c r="C271" s="410">
        <v>379</v>
      </c>
      <c r="D271" s="410">
        <v>388</v>
      </c>
      <c r="E271" s="408">
        <v>388</v>
      </c>
      <c r="F271" s="409">
        <f t="shared" si="5"/>
        <v>100</v>
      </c>
      <c r="G271" s="409"/>
      <c r="I271" s="400">
        <v>2100201</v>
      </c>
      <c r="J271" s="400" t="s">
        <v>496</v>
      </c>
      <c r="K271" s="400">
        <v>351</v>
      </c>
    </row>
    <row r="272" ht="19.5" customHeight="1" spans="1:7">
      <c r="A272" s="376">
        <v>2100101</v>
      </c>
      <c r="B272" s="411" t="s">
        <v>149</v>
      </c>
      <c r="C272" s="414">
        <v>261</v>
      </c>
      <c r="D272" s="414">
        <v>265</v>
      </c>
      <c r="E272" s="414">
        <v>265</v>
      </c>
      <c r="F272" s="413">
        <f t="shared" si="5"/>
        <v>100</v>
      </c>
      <c r="G272" s="413"/>
    </row>
    <row r="273" ht="19.5" customHeight="1" spans="1:11">
      <c r="A273" s="376">
        <v>2100102</v>
      </c>
      <c r="B273" s="411" t="s">
        <v>151</v>
      </c>
      <c r="C273" s="414"/>
      <c r="D273" s="412">
        <v>1</v>
      </c>
      <c r="E273" s="414">
        <v>1</v>
      </c>
      <c r="F273" s="413">
        <f t="shared" si="5"/>
        <v>100</v>
      </c>
      <c r="G273" s="413"/>
      <c r="I273" s="396">
        <v>21003</v>
      </c>
      <c r="J273" s="396" t="s">
        <v>497</v>
      </c>
      <c r="K273" s="396">
        <v>1726</v>
      </c>
    </row>
    <row r="274" ht="19.5" customHeight="1" spans="1:11">
      <c r="A274" s="376">
        <v>2100199</v>
      </c>
      <c r="B274" s="411" t="s">
        <v>498</v>
      </c>
      <c r="C274" s="412">
        <v>118</v>
      </c>
      <c r="D274" s="412">
        <v>122</v>
      </c>
      <c r="E274" s="414">
        <v>122</v>
      </c>
      <c r="F274" s="413">
        <f t="shared" si="5"/>
        <v>100</v>
      </c>
      <c r="G274" s="413"/>
      <c r="I274" s="400">
        <v>2100301</v>
      </c>
      <c r="J274" s="400" t="s">
        <v>499</v>
      </c>
      <c r="K274" s="400">
        <v>139</v>
      </c>
    </row>
    <row r="275" s="396" customFormat="1" ht="19.5" customHeight="1" spans="1:11">
      <c r="A275" s="371">
        <v>21002</v>
      </c>
      <c r="B275" s="407" t="s">
        <v>500</v>
      </c>
      <c r="C275" s="408">
        <v>13156</v>
      </c>
      <c r="D275" s="410">
        <v>10214</v>
      </c>
      <c r="E275" s="408">
        <v>10214</v>
      </c>
      <c r="F275" s="409">
        <f t="shared" si="5"/>
        <v>100</v>
      </c>
      <c r="G275" s="409"/>
      <c r="I275" s="400">
        <v>2100302</v>
      </c>
      <c r="J275" s="400" t="s">
        <v>501</v>
      </c>
      <c r="K275" s="400">
        <v>1342</v>
      </c>
    </row>
    <row r="276" ht="19.5" customHeight="1" spans="1:11">
      <c r="A276" s="376">
        <v>2100201</v>
      </c>
      <c r="B276" s="411" t="s">
        <v>502</v>
      </c>
      <c r="C276" s="414">
        <v>13156</v>
      </c>
      <c r="D276" s="412">
        <v>10173</v>
      </c>
      <c r="E276" s="414">
        <v>10173</v>
      </c>
      <c r="F276" s="413">
        <f t="shared" si="5"/>
        <v>100</v>
      </c>
      <c r="G276" s="413"/>
      <c r="I276" s="400">
        <v>2100399</v>
      </c>
      <c r="J276" s="400" t="s">
        <v>503</v>
      </c>
      <c r="K276" s="400">
        <v>245</v>
      </c>
    </row>
    <row r="277" ht="19.5" customHeight="1" spans="1:11">
      <c r="A277" s="376">
        <v>2100299</v>
      </c>
      <c r="B277" s="411" t="s">
        <v>504</v>
      </c>
      <c r="C277" s="412"/>
      <c r="D277" s="412">
        <v>41</v>
      </c>
      <c r="E277" s="414">
        <v>41</v>
      </c>
      <c r="F277" s="413">
        <f t="shared" si="5"/>
        <v>100</v>
      </c>
      <c r="G277" s="413"/>
      <c r="I277" s="396">
        <v>21004</v>
      </c>
      <c r="J277" s="396" t="s">
        <v>505</v>
      </c>
      <c r="K277" s="396">
        <v>1302</v>
      </c>
    </row>
    <row r="278" s="396" customFormat="1" ht="19.5" customHeight="1" spans="1:11">
      <c r="A278" s="371">
        <v>21003</v>
      </c>
      <c r="B278" s="407" t="s">
        <v>506</v>
      </c>
      <c r="C278" s="408">
        <v>4551</v>
      </c>
      <c r="D278" s="410">
        <v>5189</v>
      </c>
      <c r="E278" s="408">
        <v>5189</v>
      </c>
      <c r="F278" s="409">
        <f t="shared" si="5"/>
        <v>100</v>
      </c>
      <c r="G278" s="409"/>
      <c r="I278" s="400">
        <v>2100401</v>
      </c>
      <c r="J278" s="400" t="s">
        <v>507</v>
      </c>
      <c r="K278" s="400">
        <v>392</v>
      </c>
    </row>
    <row r="279" ht="19.5" customHeight="1" spans="1:11">
      <c r="A279" s="376">
        <v>2100301</v>
      </c>
      <c r="B279" s="411" t="s">
        <v>508</v>
      </c>
      <c r="C279" s="414">
        <v>543</v>
      </c>
      <c r="D279" s="412">
        <v>1133</v>
      </c>
      <c r="E279" s="414">
        <v>1133</v>
      </c>
      <c r="F279" s="413">
        <f t="shared" si="5"/>
        <v>100</v>
      </c>
      <c r="G279" s="413"/>
      <c r="I279" s="400">
        <v>2100402</v>
      </c>
      <c r="J279" s="400" t="s">
        <v>509</v>
      </c>
      <c r="K279" s="400">
        <v>139</v>
      </c>
    </row>
    <row r="280" ht="19.5" customHeight="1" spans="1:11">
      <c r="A280" s="376">
        <v>2100302</v>
      </c>
      <c r="B280" s="411" t="s">
        <v>510</v>
      </c>
      <c r="C280" s="414">
        <v>3901</v>
      </c>
      <c r="D280" s="412">
        <v>3634</v>
      </c>
      <c r="E280" s="414">
        <v>3634</v>
      </c>
      <c r="F280" s="413">
        <f t="shared" si="5"/>
        <v>100</v>
      </c>
      <c r="G280" s="413"/>
      <c r="I280" s="400">
        <v>2100403</v>
      </c>
      <c r="J280" s="400" t="s">
        <v>511</v>
      </c>
      <c r="K280" s="400">
        <v>485</v>
      </c>
    </row>
    <row r="281" ht="19.5" customHeight="1" spans="1:11">
      <c r="A281" s="376">
        <v>2100399</v>
      </c>
      <c r="B281" s="411" t="s">
        <v>512</v>
      </c>
      <c r="C281" s="412">
        <v>107</v>
      </c>
      <c r="D281" s="412">
        <v>422</v>
      </c>
      <c r="E281" s="414">
        <v>422</v>
      </c>
      <c r="F281" s="413">
        <f t="shared" si="5"/>
        <v>100</v>
      </c>
      <c r="G281" s="413"/>
      <c r="I281" s="400">
        <v>2100406</v>
      </c>
      <c r="J281" s="400" t="s">
        <v>513</v>
      </c>
      <c r="K281" s="400">
        <v>8</v>
      </c>
    </row>
    <row r="282" s="396" customFormat="1" ht="19.5" customHeight="1" spans="1:11">
      <c r="A282" s="371">
        <v>21004</v>
      </c>
      <c r="B282" s="407" t="s">
        <v>514</v>
      </c>
      <c r="C282" s="408">
        <v>3574</v>
      </c>
      <c r="D282" s="410">
        <v>4940</v>
      </c>
      <c r="E282" s="408">
        <v>4940</v>
      </c>
      <c r="F282" s="409">
        <f t="shared" si="5"/>
        <v>100</v>
      </c>
      <c r="G282" s="409"/>
      <c r="I282" s="400">
        <v>2100408</v>
      </c>
      <c r="J282" s="400" t="s">
        <v>515</v>
      </c>
      <c r="K282" s="400">
        <v>77</v>
      </c>
    </row>
    <row r="283" ht="19.5" customHeight="1" spans="1:11">
      <c r="A283" s="376">
        <v>2100401</v>
      </c>
      <c r="B283" s="422" t="s">
        <v>516</v>
      </c>
      <c r="C283" s="414">
        <v>453</v>
      </c>
      <c r="D283" s="412">
        <v>421</v>
      </c>
      <c r="E283" s="414">
        <v>421</v>
      </c>
      <c r="F283" s="413">
        <f t="shared" si="5"/>
        <v>100</v>
      </c>
      <c r="G283" s="413"/>
      <c r="I283" s="400">
        <v>2100409</v>
      </c>
      <c r="J283" s="400" t="s">
        <v>517</v>
      </c>
      <c r="K283" s="400">
        <v>201</v>
      </c>
    </row>
    <row r="284" ht="19.5" customHeight="1" spans="1:7">
      <c r="A284" s="376">
        <v>2100402</v>
      </c>
      <c r="B284" s="422" t="s">
        <v>518</v>
      </c>
      <c r="C284" s="412">
        <v>147</v>
      </c>
      <c r="D284" s="412">
        <v>127</v>
      </c>
      <c r="E284" s="414">
        <v>127</v>
      </c>
      <c r="F284" s="413">
        <f t="shared" si="5"/>
        <v>100</v>
      </c>
      <c r="G284" s="413"/>
    </row>
    <row r="285" ht="19.5" customHeight="1" spans="1:11">
      <c r="A285" s="376">
        <v>2100403</v>
      </c>
      <c r="B285" s="422" t="s">
        <v>519</v>
      </c>
      <c r="C285" s="414">
        <v>2492</v>
      </c>
      <c r="D285" s="412">
        <v>1337</v>
      </c>
      <c r="E285" s="414">
        <v>1337</v>
      </c>
      <c r="F285" s="413">
        <f t="shared" si="5"/>
        <v>100</v>
      </c>
      <c r="G285" s="413"/>
      <c r="I285" s="396"/>
      <c r="J285" s="396"/>
      <c r="K285" s="396"/>
    </row>
    <row r="286" ht="19.5" customHeight="1" spans="1:7">
      <c r="A286" s="376">
        <v>2100405</v>
      </c>
      <c r="B286" s="411" t="s">
        <v>520</v>
      </c>
      <c r="C286" s="414">
        <v>9</v>
      </c>
      <c r="D286" s="412">
        <v>5</v>
      </c>
      <c r="E286" s="414">
        <v>5</v>
      </c>
      <c r="F286" s="413">
        <f t="shared" si="5"/>
        <v>100</v>
      </c>
      <c r="G286" s="413"/>
    </row>
    <row r="287" ht="19.5" customHeight="1" spans="1:11">
      <c r="A287" s="376">
        <v>2100408</v>
      </c>
      <c r="B287" s="411" t="s">
        <v>521</v>
      </c>
      <c r="C287" s="414">
        <v>120</v>
      </c>
      <c r="D287" s="412">
        <v>1781</v>
      </c>
      <c r="E287" s="414">
        <v>1781</v>
      </c>
      <c r="F287" s="413">
        <f t="shared" si="5"/>
        <v>100</v>
      </c>
      <c r="G287" s="413"/>
      <c r="I287" s="396">
        <v>21007</v>
      </c>
      <c r="J287" s="396" t="s">
        <v>522</v>
      </c>
      <c r="K287" s="396">
        <v>335</v>
      </c>
    </row>
    <row r="288" ht="19.5" customHeight="1" spans="1:11">
      <c r="A288" s="376">
        <v>2100409</v>
      </c>
      <c r="B288" s="411" t="s">
        <v>523</v>
      </c>
      <c r="C288" s="412">
        <v>194</v>
      </c>
      <c r="D288" s="412">
        <v>1089</v>
      </c>
      <c r="E288" s="414">
        <v>1089</v>
      </c>
      <c r="F288" s="413">
        <f t="shared" si="5"/>
        <v>100</v>
      </c>
      <c r="G288" s="413"/>
      <c r="I288" s="400">
        <v>2100717</v>
      </c>
      <c r="J288" s="400" t="s">
        <v>524</v>
      </c>
      <c r="K288" s="400">
        <v>322</v>
      </c>
    </row>
    <row r="289" ht="19.5" customHeight="1" spans="1:11">
      <c r="A289" s="376">
        <v>2100410</v>
      </c>
      <c r="B289" s="411" t="s">
        <v>525</v>
      </c>
      <c r="C289" s="414"/>
      <c r="D289" s="412">
        <v>70</v>
      </c>
      <c r="E289" s="414">
        <v>70</v>
      </c>
      <c r="F289" s="413">
        <f t="shared" si="5"/>
        <v>100</v>
      </c>
      <c r="G289" s="413"/>
      <c r="I289" s="400">
        <v>2100799</v>
      </c>
      <c r="J289" s="400" t="s">
        <v>526</v>
      </c>
      <c r="K289" s="400">
        <v>13</v>
      </c>
    </row>
    <row r="290" ht="19.5" customHeight="1" spans="1:11">
      <c r="A290" s="376">
        <v>2100499</v>
      </c>
      <c r="B290" s="411" t="s">
        <v>527</v>
      </c>
      <c r="C290" s="414">
        <v>159</v>
      </c>
      <c r="D290" s="412">
        <v>110</v>
      </c>
      <c r="E290" s="414">
        <v>110</v>
      </c>
      <c r="F290" s="413">
        <f t="shared" si="5"/>
        <v>100</v>
      </c>
      <c r="G290" s="413"/>
      <c r="I290" s="396">
        <v>21011</v>
      </c>
      <c r="J290" s="396" t="s">
        <v>528</v>
      </c>
      <c r="K290" s="396">
        <v>2916</v>
      </c>
    </row>
    <row r="291" s="396" customFormat="1" ht="19.5" customHeight="1" spans="1:11">
      <c r="A291" s="371">
        <v>21006</v>
      </c>
      <c r="B291" s="407" t="s">
        <v>529</v>
      </c>
      <c r="C291" s="408">
        <v>201</v>
      </c>
      <c r="D291" s="410">
        <v>2</v>
      </c>
      <c r="E291" s="408">
        <v>2</v>
      </c>
      <c r="F291" s="409">
        <f t="shared" si="5"/>
        <v>100</v>
      </c>
      <c r="G291" s="409"/>
      <c r="I291" s="400">
        <v>2101101</v>
      </c>
      <c r="J291" s="400" t="s">
        <v>530</v>
      </c>
      <c r="K291" s="400">
        <v>750</v>
      </c>
    </row>
    <row r="292" ht="19.5" customHeight="1" spans="1:11">
      <c r="A292" s="376">
        <v>2100601</v>
      </c>
      <c r="B292" s="411" t="s">
        <v>531</v>
      </c>
      <c r="C292" s="414"/>
      <c r="D292" s="412">
        <v>2</v>
      </c>
      <c r="E292" s="414">
        <v>2</v>
      </c>
      <c r="F292" s="413">
        <f t="shared" si="5"/>
        <v>100</v>
      </c>
      <c r="G292" s="413"/>
      <c r="I292" s="400">
        <v>2101102</v>
      </c>
      <c r="J292" s="400" t="s">
        <v>532</v>
      </c>
      <c r="K292" s="400">
        <v>1698</v>
      </c>
    </row>
    <row r="293" s="396" customFormat="1" ht="19.5" customHeight="1" spans="1:11">
      <c r="A293" s="371">
        <v>21007</v>
      </c>
      <c r="B293" s="407" t="s">
        <v>533</v>
      </c>
      <c r="C293" s="408">
        <v>324</v>
      </c>
      <c r="D293" s="410">
        <v>732</v>
      </c>
      <c r="E293" s="408">
        <v>732</v>
      </c>
      <c r="F293" s="409">
        <f t="shared" si="5"/>
        <v>100</v>
      </c>
      <c r="G293" s="409"/>
      <c r="I293" s="400">
        <v>2101103</v>
      </c>
      <c r="J293" s="400" t="s">
        <v>534</v>
      </c>
      <c r="K293" s="400">
        <v>468</v>
      </c>
    </row>
    <row r="294" ht="19.5" customHeight="1" spans="1:11">
      <c r="A294" s="376">
        <v>2100716</v>
      </c>
      <c r="B294" s="411" t="s">
        <v>535</v>
      </c>
      <c r="C294" s="414">
        <v>40</v>
      </c>
      <c r="D294" s="423"/>
      <c r="E294" s="411"/>
      <c r="F294" s="413"/>
      <c r="G294" s="413"/>
      <c r="I294" s="396">
        <v>21013</v>
      </c>
      <c r="J294" s="396" t="s">
        <v>536</v>
      </c>
      <c r="K294" s="396">
        <v>150</v>
      </c>
    </row>
    <row r="295" ht="19.5" customHeight="1" spans="1:11">
      <c r="A295" s="376">
        <v>2100717</v>
      </c>
      <c r="B295" s="411" t="s">
        <v>537</v>
      </c>
      <c r="C295" s="414">
        <v>284</v>
      </c>
      <c r="D295" s="412">
        <v>719</v>
      </c>
      <c r="E295" s="414">
        <v>719</v>
      </c>
      <c r="F295" s="413">
        <f t="shared" si="5"/>
        <v>100</v>
      </c>
      <c r="G295" s="413"/>
      <c r="I295" s="400">
        <v>2101301</v>
      </c>
      <c r="J295" s="400" t="s">
        <v>538</v>
      </c>
      <c r="K295" s="400">
        <v>150</v>
      </c>
    </row>
    <row r="296" ht="19.5" customHeight="1" spans="1:11">
      <c r="A296" s="376">
        <v>2100799</v>
      </c>
      <c r="B296" s="411" t="s">
        <v>539</v>
      </c>
      <c r="C296" s="412"/>
      <c r="D296" s="412">
        <v>13</v>
      </c>
      <c r="E296" s="414">
        <v>13</v>
      </c>
      <c r="F296" s="413">
        <f t="shared" si="5"/>
        <v>100</v>
      </c>
      <c r="G296" s="413"/>
      <c r="I296" s="396"/>
      <c r="J296" s="396"/>
      <c r="K296" s="396"/>
    </row>
    <row r="297" s="396" customFormat="1" ht="19.5" customHeight="1" spans="1:11">
      <c r="A297" s="371">
        <v>21011</v>
      </c>
      <c r="B297" s="407" t="s">
        <v>540</v>
      </c>
      <c r="C297" s="408">
        <v>2890</v>
      </c>
      <c r="D297" s="410">
        <v>2884</v>
      </c>
      <c r="E297" s="408">
        <v>2884</v>
      </c>
      <c r="F297" s="409">
        <f t="shared" si="5"/>
        <v>100</v>
      </c>
      <c r="G297" s="409"/>
      <c r="I297" s="400"/>
      <c r="J297" s="400"/>
      <c r="K297" s="400"/>
    </row>
    <row r="298" ht="19.5" customHeight="1" spans="1:11">
      <c r="A298" s="376">
        <v>2101101</v>
      </c>
      <c r="B298" s="411" t="s">
        <v>541</v>
      </c>
      <c r="C298" s="412">
        <v>723</v>
      </c>
      <c r="D298" s="412">
        <v>721</v>
      </c>
      <c r="E298" s="414">
        <v>721</v>
      </c>
      <c r="F298" s="413">
        <f t="shared" si="5"/>
        <v>100</v>
      </c>
      <c r="G298" s="413"/>
      <c r="I298" s="396"/>
      <c r="J298" s="396"/>
      <c r="K298" s="396"/>
    </row>
    <row r="299" ht="19.5" customHeight="1" spans="1:7">
      <c r="A299" s="376">
        <v>2101102</v>
      </c>
      <c r="B299" s="411" t="s">
        <v>542</v>
      </c>
      <c r="C299" s="414">
        <v>1697</v>
      </c>
      <c r="D299" s="412">
        <v>1697</v>
      </c>
      <c r="E299" s="414">
        <v>1697</v>
      </c>
      <c r="F299" s="413">
        <f t="shared" si="5"/>
        <v>100</v>
      </c>
      <c r="G299" s="413"/>
    </row>
    <row r="300" ht="19.5" customHeight="1" spans="1:7">
      <c r="A300" s="376">
        <v>2101103</v>
      </c>
      <c r="B300" s="411" t="s">
        <v>543</v>
      </c>
      <c r="C300" s="414">
        <v>470</v>
      </c>
      <c r="D300" s="412">
        <v>466</v>
      </c>
      <c r="E300" s="414">
        <v>466</v>
      </c>
      <c r="F300" s="413">
        <f t="shared" si="5"/>
        <v>100</v>
      </c>
      <c r="G300" s="413"/>
    </row>
    <row r="301" s="396" customFormat="1" ht="19.5" customHeight="1" spans="1:11">
      <c r="A301" s="371">
        <v>21013</v>
      </c>
      <c r="B301" s="407" t="s">
        <v>544</v>
      </c>
      <c r="C301" s="410">
        <v>100</v>
      </c>
      <c r="D301" s="410">
        <v>391</v>
      </c>
      <c r="E301" s="408">
        <v>391</v>
      </c>
      <c r="F301" s="409">
        <f t="shared" si="5"/>
        <v>100</v>
      </c>
      <c r="G301" s="409"/>
      <c r="I301" s="400"/>
      <c r="J301" s="400"/>
      <c r="K301" s="400"/>
    </row>
    <row r="302" ht="19.5" customHeight="1" spans="1:7">
      <c r="A302" s="376">
        <v>2101301</v>
      </c>
      <c r="B302" s="411" t="s">
        <v>545</v>
      </c>
      <c r="C302" s="414">
        <v>100</v>
      </c>
      <c r="D302" s="412">
        <v>391</v>
      </c>
      <c r="E302" s="414">
        <v>391</v>
      </c>
      <c r="F302" s="413">
        <f t="shared" si="5"/>
        <v>100</v>
      </c>
      <c r="G302" s="413"/>
    </row>
    <row r="303" s="396" customFormat="1" ht="19.5" customHeight="1" spans="1:11">
      <c r="A303" s="371">
        <v>21014</v>
      </c>
      <c r="B303" s="407" t="s">
        <v>546</v>
      </c>
      <c r="C303" s="408">
        <v>31</v>
      </c>
      <c r="D303" s="410">
        <v>57</v>
      </c>
      <c r="E303" s="408">
        <v>57</v>
      </c>
      <c r="F303" s="409">
        <f t="shared" si="5"/>
        <v>100</v>
      </c>
      <c r="G303" s="409"/>
      <c r="I303" s="396">
        <v>21016</v>
      </c>
      <c r="J303" s="396" t="s">
        <v>547</v>
      </c>
      <c r="K303" s="396">
        <v>254</v>
      </c>
    </row>
    <row r="304" ht="19.5" customHeight="1" spans="1:11">
      <c r="A304" s="376">
        <v>2101401</v>
      </c>
      <c r="B304" s="411" t="s">
        <v>548</v>
      </c>
      <c r="C304" s="412">
        <v>31</v>
      </c>
      <c r="D304" s="412">
        <v>57</v>
      </c>
      <c r="E304" s="414">
        <v>57</v>
      </c>
      <c r="F304" s="413">
        <f t="shared" si="5"/>
        <v>100</v>
      </c>
      <c r="G304" s="413"/>
      <c r="I304" s="400">
        <v>2101601</v>
      </c>
      <c r="J304" s="400" t="s">
        <v>549</v>
      </c>
      <c r="K304" s="400">
        <v>254</v>
      </c>
    </row>
    <row r="305" s="396" customFormat="1" ht="19.5" customHeight="1" spans="1:7">
      <c r="A305" s="371">
        <v>21015</v>
      </c>
      <c r="B305" s="407" t="s">
        <v>550</v>
      </c>
      <c r="C305" s="408">
        <v>793</v>
      </c>
      <c r="D305" s="410">
        <v>764</v>
      </c>
      <c r="E305" s="408">
        <v>764</v>
      </c>
      <c r="F305" s="409">
        <f t="shared" si="5"/>
        <v>100</v>
      </c>
      <c r="G305" s="409"/>
    </row>
    <row r="306" ht="19.5" customHeight="1" spans="1:7">
      <c r="A306" s="376">
        <v>2101501</v>
      </c>
      <c r="B306" s="411" t="s">
        <v>149</v>
      </c>
      <c r="C306" s="414">
        <v>163</v>
      </c>
      <c r="D306" s="412">
        <v>195</v>
      </c>
      <c r="E306" s="414">
        <v>195</v>
      </c>
      <c r="F306" s="413">
        <f t="shared" si="5"/>
        <v>100</v>
      </c>
      <c r="G306" s="413"/>
    </row>
    <row r="307" ht="19.5" customHeight="1" spans="1:11">
      <c r="A307" s="376">
        <v>2101502</v>
      </c>
      <c r="B307" s="411" t="s">
        <v>151</v>
      </c>
      <c r="C307" s="414">
        <v>15</v>
      </c>
      <c r="D307" s="412">
        <v>13</v>
      </c>
      <c r="E307" s="414">
        <v>13</v>
      </c>
      <c r="F307" s="413">
        <f t="shared" si="5"/>
        <v>100</v>
      </c>
      <c r="G307" s="413"/>
      <c r="I307" s="396">
        <v>211</v>
      </c>
      <c r="J307" s="396" t="s">
        <v>551</v>
      </c>
      <c r="K307" s="396">
        <v>290</v>
      </c>
    </row>
    <row r="308" ht="19.5" customHeight="1" spans="1:11">
      <c r="A308" s="376">
        <v>2101504</v>
      </c>
      <c r="B308" s="411" t="s">
        <v>205</v>
      </c>
      <c r="C308" s="412">
        <v>9</v>
      </c>
      <c r="D308" s="412">
        <v>5</v>
      </c>
      <c r="E308" s="414">
        <v>5</v>
      </c>
      <c r="F308" s="413">
        <f t="shared" si="5"/>
        <v>100</v>
      </c>
      <c r="G308" s="413"/>
      <c r="I308" s="396">
        <v>21101</v>
      </c>
      <c r="J308" s="396" t="s">
        <v>552</v>
      </c>
      <c r="K308" s="396">
        <v>290</v>
      </c>
    </row>
    <row r="309" ht="19.5" customHeight="1" spans="1:11">
      <c r="A309" s="376">
        <v>2101550</v>
      </c>
      <c r="B309" s="411" t="s">
        <v>160</v>
      </c>
      <c r="C309" s="414">
        <v>2</v>
      </c>
      <c r="D309" s="412">
        <v>4</v>
      </c>
      <c r="E309" s="414">
        <v>4</v>
      </c>
      <c r="F309" s="413">
        <f t="shared" si="5"/>
        <v>100</v>
      </c>
      <c r="G309" s="413"/>
      <c r="I309" s="400">
        <v>2110101</v>
      </c>
      <c r="J309" s="400" t="s">
        <v>150</v>
      </c>
      <c r="K309" s="400">
        <v>157</v>
      </c>
    </row>
    <row r="310" ht="19.5" customHeight="1" spans="1:11">
      <c r="A310" s="376">
        <v>2101599</v>
      </c>
      <c r="B310" s="411" t="s">
        <v>553</v>
      </c>
      <c r="C310" s="414">
        <v>604</v>
      </c>
      <c r="D310" s="412">
        <v>547</v>
      </c>
      <c r="E310" s="414">
        <v>547</v>
      </c>
      <c r="F310" s="413">
        <f t="shared" si="5"/>
        <v>100</v>
      </c>
      <c r="G310" s="413"/>
      <c r="I310" s="400">
        <v>2110199</v>
      </c>
      <c r="J310" s="400" t="s">
        <v>554</v>
      </c>
      <c r="K310" s="400">
        <v>133</v>
      </c>
    </row>
    <row r="311" s="396" customFormat="1" ht="19.5" customHeight="1" spans="1:7">
      <c r="A311" s="371">
        <v>21016</v>
      </c>
      <c r="B311" s="407" t="s">
        <v>555</v>
      </c>
      <c r="C311" s="408">
        <v>315</v>
      </c>
      <c r="D311" s="410">
        <v>301</v>
      </c>
      <c r="E311" s="408">
        <v>301</v>
      </c>
      <c r="F311" s="409">
        <f t="shared" si="5"/>
        <v>100</v>
      </c>
      <c r="G311" s="409"/>
    </row>
    <row r="312" ht="19.5" customHeight="1" spans="1:7">
      <c r="A312" s="376">
        <v>2101601</v>
      </c>
      <c r="B312" s="411" t="s">
        <v>556</v>
      </c>
      <c r="C312" s="412">
        <v>315</v>
      </c>
      <c r="D312" s="412">
        <v>301</v>
      </c>
      <c r="E312" s="414">
        <v>301</v>
      </c>
      <c r="F312" s="413">
        <f t="shared" si="5"/>
        <v>100</v>
      </c>
      <c r="G312" s="413"/>
    </row>
    <row r="313" s="396" customFormat="1" ht="19.5" customHeight="1" spans="1:11">
      <c r="A313" s="371">
        <v>21099</v>
      </c>
      <c r="B313" s="407" t="s">
        <v>557</v>
      </c>
      <c r="C313" s="408">
        <v>254</v>
      </c>
      <c r="D313" s="410">
        <v>750</v>
      </c>
      <c r="E313" s="408">
        <v>750</v>
      </c>
      <c r="F313" s="409">
        <f t="shared" si="5"/>
        <v>100</v>
      </c>
      <c r="G313" s="409"/>
      <c r="I313" s="400"/>
      <c r="J313" s="400"/>
      <c r="K313" s="400"/>
    </row>
    <row r="314" ht="19.5" customHeight="1" spans="1:11">
      <c r="A314" s="376">
        <v>2109901</v>
      </c>
      <c r="B314" s="411" t="s">
        <v>558</v>
      </c>
      <c r="C314" s="412"/>
      <c r="D314" s="412">
        <v>750</v>
      </c>
      <c r="E314" s="414">
        <v>750</v>
      </c>
      <c r="F314" s="413">
        <f t="shared" si="5"/>
        <v>100</v>
      </c>
      <c r="G314" s="413"/>
      <c r="I314" s="396"/>
      <c r="J314" s="396"/>
      <c r="K314" s="396"/>
    </row>
    <row r="315" s="396" customFormat="1" ht="19.5" customHeight="1" spans="1:11">
      <c r="A315" s="371">
        <v>211</v>
      </c>
      <c r="B315" s="407" t="s">
        <v>559</v>
      </c>
      <c r="C315" s="408">
        <v>505</v>
      </c>
      <c r="D315" s="410">
        <v>3658</v>
      </c>
      <c r="E315" s="408">
        <v>3658</v>
      </c>
      <c r="F315" s="409">
        <f t="shared" si="5"/>
        <v>100</v>
      </c>
      <c r="G315" s="409">
        <v>218.09</v>
      </c>
      <c r="I315" s="400"/>
      <c r="J315" s="400"/>
      <c r="K315" s="400"/>
    </row>
    <row r="316" s="396" customFormat="1" ht="19.5" customHeight="1" spans="1:11">
      <c r="A316" s="371">
        <v>21101</v>
      </c>
      <c r="B316" s="407" t="s">
        <v>560</v>
      </c>
      <c r="C316" s="410">
        <v>405</v>
      </c>
      <c r="D316" s="410">
        <v>382</v>
      </c>
      <c r="E316" s="408">
        <v>382</v>
      </c>
      <c r="F316" s="409">
        <f t="shared" si="5"/>
        <v>100</v>
      </c>
      <c r="G316" s="409"/>
      <c r="I316" s="400"/>
      <c r="J316" s="400"/>
      <c r="K316" s="400"/>
    </row>
    <row r="317" ht="19.5" customHeight="1" spans="1:11">
      <c r="A317" s="376">
        <v>2110101</v>
      </c>
      <c r="B317" s="411" t="s">
        <v>149</v>
      </c>
      <c r="C317" s="414">
        <v>231</v>
      </c>
      <c r="D317" s="412">
        <v>214</v>
      </c>
      <c r="E317" s="414">
        <v>214</v>
      </c>
      <c r="F317" s="413">
        <f t="shared" si="5"/>
        <v>100</v>
      </c>
      <c r="G317" s="413"/>
      <c r="I317" s="396"/>
      <c r="J317" s="396"/>
      <c r="K317" s="396"/>
    </row>
    <row r="318" ht="19.5" customHeight="1" spans="1:7">
      <c r="A318" s="376">
        <v>2110102</v>
      </c>
      <c r="B318" s="411" t="s">
        <v>151</v>
      </c>
      <c r="C318" s="414"/>
      <c r="D318" s="412">
        <v>2</v>
      </c>
      <c r="E318" s="414">
        <v>2</v>
      </c>
      <c r="F318" s="413">
        <f t="shared" si="5"/>
        <v>100</v>
      </c>
      <c r="G318" s="413"/>
    </row>
    <row r="319" ht="19.5" customHeight="1" spans="1:7">
      <c r="A319" s="376">
        <v>2110199</v>
      </c>
      <c r="B319" s="411" t="s">
        <v>561</v>
      </c>
      <c r="C319" s="412">
        <v>174</v>
      </c>
      <c r="D319" s="412">
        <v>166</v>
      </c>
      <c r="E319" s="414">
        <v>166</v>
      </c>
      <c r="F319" s="413">
        <f t="shared" si="5"/>
        <v>100</v>
      </c>
      <c r="G319" s="413"/>
    </row>
    <row r="320" s="396" customFormat="1" ht="19.5" customHeight="1" spans="1:11">
      <c r="A320" s="371">
        <v>21103</v>
      </c>
      <c r="B320" s="407" t="s">
        <v>562</v>
      </c>
      <c r="C320" s="408">
        <v>100</v>
      </c>
      <c r="D320" s="410">
        <v>1031</v>
      </c>
      <c r="E320" s="408">
        <v>1031</v>
      </c>
      <c r="F320" s="409">
        <f t="shared" si="5"/>
        <v>100</v>
      </c>
      <c r="G320" s="409"/>
      <c r="I320" s="396">
        <v>212</v>
      </c>
      <c r="J320" s="396" t="s">
        <v>563</v>
      </c>
      <c r="K320" s="396">
        <v>2895</v>
      </c>
    </row>
    <row r="321" ht="19.5" customHeight="1" spans="1:11">
      <c r="A321" s="376">
        <v>2110302</v>
      </c>
      <c r="B321" s="411" t="s">
        <v>564</v>
      </c>
      <c r="C321" s="414"/>
      <c r="D321" s="412">
        <v>204</v>
      </c>
      <c r="E321" s="414">
        <v>204</v>
      </c>
      <c r="F321" s="413">
        <f t="shared" si="5"/>
        <v>100</v>
      </c>
      <c r="G321" s="413"/>
      <c r="I321" s="396">
        <v>21201</v>
      </c>
      <c r="J321" s="396" t="s">
        <v>565</v>
      </c>
      <c r="K321" s="396">
        <v>1556</v>
      </c>
    </row>
    <row r="322" ht="19.5" customHeight="1" spans="1:11">
      <c r="A322" s="376">
        <v>2110399</v>
      </c>
      <c r="B322" s="411" t="s">
        <v>566</v>
      </c>
      <c r="C322" s="412">
        <v>100</v>
      </c>
      <c r="D322" s="412">
        <v>827</v>
      </c>
      <c r="E322" s="414">
        <v>827</v>
      </c>
      <c r="F322" s="413">
        <f t="shared" si="5"/>
        <v>100</v>
      </c>
      <c r="G322" s="413"/>
      <c r="I322" s="400">
        <v>2120101</v>
      </c>
      <c r="J322" s="400" t="s">
        <v>150</v>
      </c>
      <c r="K322" s="400">
        <v>818</v>
      </c>
    </row>
    <row r="323" s="396" customFormat="1" ht="19.5" customHeight="1" spans="1:11">
      <c r="A323" s="371">
        <v>21104</v>
      </c>
      <c r="B323" s="407" t="s">
        <v>567</v>
      </c>
      <c r="C323" s="408"/>
      <c r="D323" s="410">
        <v>224</v>
      </c>
      <c r="E323" s="408">
        <v>224</v>
      </c>
      <c r="F323" s="409">
        <f t="shared" si="5"/>
        <v>100</v>
      </c>
      <c r="G323" s="409"/>
      <c r="I323" s="400"/>
      <c r="J323" s="400"/>
      <c r="K323" s="400"/>
    </row>
    <row r="324" ht="19.5" customHeight="1" spans="1:7">
      <c r="A324" s="376">
        <v>2110401</v>
      </c>
      <c r="B324" s="411" t="s">
        <v>568</v>
      </c>
      <c r="C324" s="414"/>
      <c r="D324" s="412">
        <v>224</v>
      </c>
      <c r="E324" s="414">
        <v>224</v>
      </c>
      <c r="F324" s="413">
        <f t="shared" si="5"/>
        <v>100</v>
      </c>
      <c r="G324" s="413"/>
    </row>
    <row r="325" s="396" customFormat="1" ht="19.5" customHeight="1" spans="1:11">
      <c r="A325" s="371">
        <v>21106</v>
      </c>
      <c r="B325" s="407" t="s">
        <v>569</v>
      </c>
      <c r="C325" s="410"/>
      <c r="D325" s="410">
        <v>21</v>
      </c>
      <c r="E325" s="408">
        <v>21</v>
      </c>
      <c r="F325" s="409">
        <f t="shared" si="5"/>
        <v>100</v>
      </c>
      <c r="G325" s="409"/>
      <c r="I325" s="400">
        <v>2120199</v>
      </c>
      <c r="J325" s="400" t="s">
        <v>570</v>
      </c>
      <c r="K325" s="400">
        <v>738</v>
      </c>
    </row>
    <row r="326" ht="19.5" customHeight="1" spans="1:11">
      <c r="A326" s="376">
        <v>2110602</v>
      </c>
      <c r="B326" s="411" t="s">
        <v>571</v>
      </c>
      <c r="C326" s="414"/>
      <c r="D326" s="412">
        <v>17</v>
      </c>
      <c r="E326" s="414">
        <v>17</v>
      </c>
      <c r="F326" s="413">
        <f t="shared" si="5"/>
        <v>100</v>
      </c>
      <c r="G326" s="413"/>
      <c r="I326" s="396">
        <v>21202</v>
      </c>
      <c r="J326" s="396" t="s">
        <v>572</v>
      </c>
      <c r="K326" s="396">
        <v>20</v>
      </c>
    </row>
    <row r="327" ht="19.5" customHeight="1" spans="1:11">
      <c r="A327" s="376">
        <v>2110604</v>
      </c>
      <c r="B327" s="411" t="s">
        <v>573</v>
      </c>
      <c r="C327" s="412"/>
      <c r="D327" s="412">
        <v>4</v>
      </c>
      <c r="E327" s="414">
        <v>4</v>
      </c>
      <c r="F327" s="413">
        <f t="shared" ref="F327:F390" si="6">E327/D327*100</f>
        <v>100</v>
      </c>
      <c r="G327" s="413"/>
      <c r="I327" s="400">
        <v>2120201</v>
      </c>
      <c r="J327" s="400" t="s">
        <v>574</v>
      </c>
      <c r="K327" s="400">
        <v>20</v>
      </c>
    </row>
    <row r="328" s="396" customFormat="1" ht="19.5" customHeight="1" spans="1:7">
      <c r="A328" s="371">
        <v>21199</v>
      </c>
      <c r="B328" s="407" t="s">
        <v>575</v>
      </c>
      <c r="C328" s="408"/>
      <c r="D328" s="410">
        <v>2000</v>
      </c>
      <c r="E328" s="408">
        <v>2000</v>
      </c>
      <c r="F328" s="409">
        <f t="shared" si="6"/>
        <v>100</v>
      </c>
      <c r="G328" s="409"/>
    </row>
    <row r="329" ht="19.5" customHeight="1" spans="1:7">
      <c r="A329" s="376">
        <v>2119901</v>
      </c>
      <c r="B329" s="411" t="s">
        <v>576</v>
      </c>
      <c r="C329" s="414">
        <v>2895</v>
      </c>
      <c r="D329" s="412">
        <v>2000</v>
      </c>
      <c r="E329" s="414">
        <v>2000</v>
      </c>
      <c r="F329" s="413">
        <f t="shared" si="6"/>
        <v>100</v>
      </c>
      <c r="G329" s="413"/>
    </row>
    <row r="330" s="396" customFormat="1" ht="19.5" customHeight="1" spans="1:11">
      <c r="A330" s="371">
        <v>212</v>
      </c>
      <c r="B330" s="407" t="s">
        <v>577</v>
      </c>
      <c r="C330" s="410">
        <v>5459</v>
      </c>
      <c r="D330" s="410">
        <v>38758</v>
      </c>
      <c r="E330" s="408">
        <v>38719</v>
      </c>
      <c r="F330" s="409">
        <f t="shared" si="6"/>
        <v>99.8993756127767</v>
      </c>
      <c r="G330" s="409">
        <v>81.36</v>
      </c>
      <c r="I330" s="400"/>
      <c r="J330" s="400"/>
      <c r="K330" s="400"/>
    </row>
    <row r="331" s="396" customFormat="1" ht="19.5" customHeight="1" spans="1:11">
      <c r="A331" s="371">
        <v>21201</v>
      </c>
      <c r="B331" s="407" t="s">
        <v>578</v>
      </c>
      <c r="C331" s="408">
        <v>1643</v>
      </c>
      <c r="D331" s="410">
        <v>2910</v>
      </c>
      <c r="E331" s="408">
        <v>2910</v>
      </c>
      <c r="F331" s="409">
        <f t="shared" si="6"/>
        <v>100</v>
      </c>
      <c r="G331" s="409"/>
      <c r="I331" s="396">
        <v>21205</v>
      </c>
      <c r="J331" s="396" t="s">
        <v>579</v>
      </c>
      <c r="K331" s="396">
        <v>289</v>
      </c>
    </row>
    <row r="332" ht="19.5" customHeight="1" spans="1:11">
      <c r="A332" s="376">
        <v>2120101</v>
      </c>
      <c r="B332" s="411" t="s">
        <v>149</v>
      </c>
      <c r="C332" s="412">
        <v>888</v>
      </c>
      <c r="D332" s="412">
        <v>927</v>
      </c>
      <c r="E332" s="414">
        <v>927</v>
      </c>
      <c r="F332" s="413">
        <f t="shared" si="6"/>
        <v>100</v>
      </c>
      <c r="G332" s="413"/>
      <c r="I332" s="400">
        <v>2120501</v>
      </c>
      <c r="J332" s="400" t="s">
        <v>580</v>
      </c>
      <c r="K332" s="400">
        <v>289</v>
      </c>
    </row>
    <row r="333" ht="19.5" customHeight="1" spans="1:11">
      <c r="A333" s="376">
        <v>2120102</v>
      </c>
      <c r="B333" s="411" t="s">
        <v>151</v>
      </c>
      <c r="C333" s="414">
        <v>6</v>
      </c>
      <c r="D333" s="412">
        <v>59</v>
      </c>
      <c r="E333" s="414">
        <v>59</v>
      </c>
      <c r="F333" s="413">
        <f t="shared" si="6"/>
        <v>100</v>
      </c>
      <c r="G333" s="413"/>
      <c r="I333" s="396">
        <v>21206</v>
      </c>
      <c r="J333" s="396" t="s">
        <v>581</v>
      </c>
      <c r="K333" s="396">
        <v>20</v>
      </c>
    </row>
    <row r="334" ht="19.5" customHeight="1" spans="1:11">
      <c r="A334" s="376">
        <v>2120199</v>
      </c>
      <c r="B334" s="411" t="s">
        <v>582</v>
      </c>
      <c r="C334" s="414">
        <v>749</v>
      </c>
      <c r="D334" s="412">
        <v>1924</v>
      </c>
      <c r="E334" s="414">
        <v>1924</v>
      </c>
      <c r="F334" s="413">
        <f t="shared" si="6"/>
        <v>100</v>
      </c>
      <c r="G334" s="413"/>
      <c r="I334" s="400">
        <v>2120601</v>
      </c>
      <c r="J334" s="400" t="s">
        <v>583</v>
      </c>
      <c r="K334" s="400">
        <v>20</v>
      </c>
    </row>
    <row r="335" s="396" customFormat="1" ht="19.5" customHeight="1" spans="1:11">
      <c r="A335" s="371">
        <v>21202</v>
      </c>
      <c r="B335" s="407" t="s">
        <v>584</v>
      </c>
      <c r="C335" s="410"/>
      <c r="D335" s="410">
        <v>713</v>
      </c>
      <c r="E335" s="408">
        <v>713</v>
      </c>
      <c r="F335" s="409">
        <f t="shared" si="6"/>
        <v>100</v>
      </c>
      <c r="G335" s="409"/>
      <c r="I335" s="396">
        <v>21299</v>
      </c>
      <c r="J335" s="396" t="s">
        <v>585</v>
      </c>
      <c r="K335" s="396">
        <v>1010</v>
      </c>
    </row>
    <row r="336" ht="19.5" customHeight="1" spans="1:11">
      <c r="A336" s="376">
        <v>2120201</v>
      </c>
      <c r="B336" s="411" t="s">
        <v>586</v>
      </c>
      <c r="C336" s="414"/>
      <c r="D336" s="412">
        <v>713</v>
      </c>
      <c r="E336" s="414">
        <v>713</v>
      </c>
      <c r="F336" s="413">
        <f t="shared" si="6"/>
        <v>100</v>
      </c>
      <c r="G336" s="413"/>
      <c r="I336" s="400">
        <v>2129901</v>
      </c>
      <c r="J336" s="400" t="s">
        <v>587</v>
      </c>
      <c r="K336" s="400">
        <v>1010</v>
      </c>
    </row>
    <row r="337" s="396" customFormat="1" ht="19.5" customHeight="1" spans="1:11">
      <c r="A337" s="371">
        <v>21203</v>
      </c>
      <c r="B337" s="407" t="s">
        <v>588</v>
      </c>
      <c r="C337" s="408">
        <v>300</v>
      </c>
      <c r="D337" s="410">
        <v>17265</v>
      </c>
      <c r="E337" s="408">
        <v>17226</v>
      </c>
      <c r="F337" s="409">
        <f t="shared" si="6"/>
        <v>99.7741094700261</v>
      </c>
      <c r="G337" s="409"/>
      <c r="I337" s="396">
        <v>213</v>
      </c>
      <c r="J337" s="396" t="s">
        <v>589</v>
      </c>
      <c r="K337" s="396">
        <v>8669</v>
      </c>
    </row>
    <row r="338" ht="19.5" customHeight="1" spans="1:11">
      <c r="A338" s="376">
        <v>2120399</v>
      </c>
      <c r="B338" s="411" t="s">
        <v>590</v>
      </c>
      <c r="C338" s="414">
        <v>300</v>
      </c>
      <c r="D338" s="412">
        <v>17265</v>
      </c>
      <c r="E338" s="414">
        <v>17226</v>
      </c>
      <c r="F338" s="413">
        <f t="shared" si="6"/>
        <v>99.7741094700261</v>
      </c>
      <c r="G338" s="413"/>
      <c r="I338" s="396">
        <v>21301</v>
      </c>
      <c r="J338" s="396" t="s">
        <v>591</v>
      </c>
      <c r="K338" s="396">
        <v>3099</v>
      </c>
    </row>
    <row r="339" s="396" customFormat="1" ht="19.5" customHeight="1" spans="1:11">
      <c r="A339" s="371">
        <v>21205</v>
      </c>
      <c r="B339" s="407" t="s">
        <v>592</v>
      </c>
      <c r="C339" s="410">
        <v>3466</v>
      </c>
      <c r="D339" s="410">
        <v>2967</v>
      </c>
      <c r="E339" s="408">
        <v>2967</v>
      </c>
      <c r="F339" s="409">
        <f t="shared" si="6"/>
        <v>100</v>
      </c>
      <c r="G339" s="409"/>
      <c r="I339" s="400">
        <v>2130101</v>
      </c>
      <c r="J339" s="400" t="s">
        <v>150</v>
      </c>
      <c r="K339" s="400">
        <v>508</v>
      </c>
    </row>
    <row r="340" ht="19.5" customHeight="1" spans="1:7">
      <c r="A340" s="376">
        <v>2120501</v>
      </c>
      <c r="B340" s="411" t="s">
        <v>593</v>
      </c>
      <c r="C340" s="414">
        <v>3466</v>
      </c>
      <c r="D340" s="412">
        <v>2967</v>
      </c>
      <c r="E340" s="414">
        <v>2967</v>
      </c>
      <c r="F340" s="413">
        <f t="shared" si="6"/>
        <v>100</v>
      </c>
      <c r="G340" s="413"/>
    </row>
    <row r="341" s="396" customFormat="1" ht="19.5" customHeight="1" spans="1:11">
      <c r="A341" s="371">
        <v>21206</v>
      </c>
      <c r="B341" s="407" t="s">
        <v>594</v>
      </c>
      <c r="C341" s="410">
        <v>10</v>
      </c>
      <c r="D341" s="410">
        <v>10</v>
      </c>
      <c r="E341" s="408">
        <v>10</v>
      </c>
      <c r="F341" s="409">
        <f t="shared" si="6"/>
        <v>100</v>
      </c>
      <c r="G341" s="409"/>
      <c r="I341" s="400">
        <v>2130104</v>
      </c>
      <c r="J341" s="400" t="s">
        <v>161</v>
      </c>
      <c r="K341" s="400">
        <v>1904</v>
      </c>
    </row>
    <row r="342" ht="19.5" customHeight="1" spans="1:11">
      <c r="A342" s="376">
        <v>2120601</v>
      </c>
      <c r="B342" s="411" t="s">
        <v>595</v>
      </c>
      <c r="C342" s="414">
        <v>10</v>
      </c>
      <c r="D342" s="412">
        <v>10</v>
      </c>
      <c r="E342" s="414">
        <v>10</v>
      </c>
      <c r="F342" s="413">
        <f t="shared" si="6"/>
        <v>100</v>
      </c>
      <c r="G342" s="413"/>
      <c r="I342" s="400">
        <v>2130106</v>
      </c>
      <c r="J342" s="400" t="s">
        <v>596</v>
      </c>
      <c r="K342" s="400">
        <v>10</v>
      </c>
    </row>
    <row r="343" s="396" customFormat="1" ht="19.5" customHeight="1" spans="1:11">
      <c r="A343" s="371">
        <v>21299</v>
      </c>
      <c r="B343" s="407" t="s">
        <v>597</v>
      </c>
      <c r="C343" s="410">
        <v>40</v>
      </c>
      <c r="D343" s="410">
        <v>14893</v>
      </c>
      <c r="E343" s="408">
        <v>14893</v>
      </c>
      <c r="F343" s="409">
        <f t="shared" si="6"/>
        <v>100</v>
      </c>
      <c r="G343" s="409"/>
      <c r="I343" s="400">
        <v>2130108</v>
      </c>
      <c r="J343" s="400" t="s">
        <v>598</v>
      </c>
      <c r="K343" s="400">
        <v>64</v>
      </c>
    </row>
    <row r="344" ht="19.5" customHeight="1" spans="1:11">
      <c r="A344" s="376">
        <v>2129901</v>
      </c>
      <c r="B344" s="411" t="s">
        <v>599</v>
      </c>
      <c r="C344" s="414">
        <v>40</v>
      </c>
      <c r="D344" s="412">
        <v>14893</v>
      </c>
      <c r="E344" s="414">
        <v>14893</v>
      </c>
      <c r="F344" s="413">
        <f t="shared" si="6"/>
        <v>100</v>
      </c>
      <c r="G344" s="413"/>
      <c r="I344" s="400">
        <v>2130109</v>
      </c>
      <c r="J344" s="400" t="s">
        <v>600</v>
      </c>
      <c r="K344" s="400">
        <v>12</v>
      </c>
    </row>
    <row r="345" s="396" customFormat="1" ht="19.5" customHeight="1" spans="1:11">
      <c r="A345" s="371">
        <v>213</v>
      </c>
      <c r="B345" s="407" t="s">
        <v>601</v>
      </c>
      <c r="C345" s="410">
        <v>8307</v>
      </c>
      <c r="D345" s="410">
        <v>32900</v>
      </c>
      <c r="E345" s="408">
        <v>31970</v>
      </c>
      <c r="F345" s="409">
        <f t="shared" si="6"/>
        <v>97.1732522796353</v>
      </c>
      <c r="G345" s="409">
        <v>25</v>
      </c>
      <c r="I345" s="400">
        <v>2130119</v>
      </c>
      <c r="J345" s="400" t="s">
        <v>602</v>
      </c>
      <c r="K345" s="400">
        <v>10</v>
      </c>
    </row>
    <row r="346" s="396" customFormat="1" ht="19.5" customHeight="1" spans="1:11">
      <c r="A346" s="371">
        <v>21301</v>
      </c>
      <c r="B346" s="407" t="s">
        <v>603</v>
      </c>
      <c r="C346" s="408">
        <v>3329</v>
      </c>
      <c r="D346" s="410">
        <v>13939</v>
      </c>
      <c r="E346" s="408">
        <v>13459</v>
      </c>
      <c r="F346" s="409">
        <f t="shared" si="6"/>
        <v>96.5564244206901</v>
      </c>
      <c r="G346" s="409"/>
      <c r="I346" s="400">
        <v>2130120</v>
      </c>
      <c r="J346" s="400" t="s">
        <v>604</v>
      </c>
      <c r="K346" s="400">
        <v>517</v>
      </c>
    </row>
    <row r="347" ht="19.5" customHeight="1" spans="1:7">
      <c r="A347" s="376">
        <v>2130101</v>
      </c>
      <c r="B347" s="411" t="s">
        <v>149</v>
      </c>
      <c r="C347" s="412">
        <v>556</v>
      </c>
      <c r="D347" s="412">
        <v>540</v>
      </c>
      <c r="E347" s="414">
        <v>540</v>
      </c>
      <c r="F347" s="413">
        <f t="shared" si="6"/>
        <v>100</v>
      </c>
      <c r="G347" s="413"/>
    </row>
    <row r="348" ht="19.5" customHeight="1" spans="1:7">
      <c r="A348" s="376">
        <v>2130102</v>
      </c>
      <c r="B348" s="411" t="s">
        <v>151</v>
      </c>
      <c r="C348" s="414"/>
      <c r="D348" s="412">
        <v>6</v>
      </c>
      <c r="E348" s="414">
        <v>6</v>
      </c>
      <c r="F348" s="413">
        <f t="shared" si="6"/>
        <v>100</v>
      </c>
      <c r="G348" s="413"/>
    </row>
    <row r="349" ht="19.5" customHeight="1" spans="1:11">
      <c r="A349" s="376">
        <v>2130104</v>
      </c>
      <c r="B349" s="411" t="s">
        <v>160</v>
      </c>
      <c r="C349" s="412">
        <v>2067</v>
      </c>
      <c r="D349" s="412">
        <v>2133</v>
      </c>
      <c r="E349" s="412">
        <v>2133</v>
      </c>
      <c r="F349" s="413">
        <f t="shared" si="6"/>
        <v>100</v>
      </c>
      <c r="G349" s="413"/>
      <c r="I349" s="400">
        <v>2130152</v>
      </c>
      <c r="J349" s="400" t="s">
        <v>605</v>
      </c>
      <c r="K349" s="400">
        <v>51</v>
      </c>
    </row>
    <row r="350" ht="19.5" customHeight="1" spans="1:11">
      <c r="A350" s="376">
        <v>2130106</v>
      </c>
      <c r="B350" s="411" t="s">
        <v>606</v>
      </c>
      <c r="C350" s="412">
        <v>14</v>
      </c>
      <c r="D350" s="412">
        <v>14</v>
      </c>
      <c r="E350" s="412">
        <v>14</v>
      </c>
      <c r="F350" s="413">
        <f t="shared" si="6"/>
        <v>100</v>
      </c>
      <c r="G350" s="413"/>
      <c r="I350" s="400">
        <v>2130199</v>
      </c>
      <c r="J350" s="400" t="s">
        <v>607</v>
      </c>
      <c r="K350" s="400">
        <v>23</v>
      </c>
    </row>
    <row r="351" ht="19.5" customHeight="1" spans="1:11">
      <c r="A351" s="376">
        <v>2130108</v>
      </c>
      <c r="B351" s="411" t="s">
        <v>608</v>
      </c>
      <c r="C351" s="412">
        <v>64</v>
      </c>
      <c r="D351" s="412">
        <v>594</v>
      </c>
      <c r="E351" s="412">
        <v>594</v>
      </c>
      <c r="F351" s="413">
        <f t="shared" si="6"/>
        <v>100</v>
      </c>
      <c r="G351" s="413"/>
      <c r="I351" s="396">
        <v>21302</v>
      </c>
      <c r="J351" s="396" t="s">
        <v>609</v>
      </c>
      <c r="K351" s="396">
        <v>743</v>
      </c>
    </row>
    <row r="352" ht="19.5" customHeight="1" spans="1:11">
      <c r="A352" s="376">
        <v>2130109</v>
      </c>
      <c r="B352" s="411" t="s">
        <v>610</v>
      </c>
      <c r="C352" s="412">
        <v>19</v>
      </c>
      <c r="D352" s="412">
        <v>19</v>
      </c>
      <c r="E352" s="412">
        <v>19</v>
      </c>
      <c r="F352" s="413">
        <f t="shared" si="6"/>
        <v>100</v>
      </c>
      <c r="G352" s="413"/>
      <c r="I352" s="400">
        <v>2130201</v>
      </c>
      <c r="J352" s="400" t="s">
        <v>150</v>
      </c>
      <c r="K352" s="400">
        <v>232</v>
      </c>
    </row>
    <row r="353" ht="19.5" customHeight="1" spans="1:11">
      <c r="A353" s="376">
        <v>2130112</v>
      </c>
      <c r="B353" s="411" t="s">
        <v>611</v>
      </c>
      <c r="C353" s="412"/>
      <c r="D353" s="412">
        <v>146</v>
      </c>
      <c r="E353" s="412">
        <v>146</v>
      </c>
      <c r="F353" s="413">
        <f t="shared" si="6"/>
        <v>100</v>
      </c>
      <c r="G353" s="413"/>
      <c r="I353" s="400">
        <v>2130202</v>
      </c>
      <c r="J353" s="400" t="s">
        <v>152</v>
      </c>
      <c r="K353" s="400">
        <v>5</v>
      </c>
    </row>
    <row r="354" ht="19.5" customHeight="1" spans="1:11">
      <c r="A354" s="376">
        <v>2130119</v>
      </c>
      <c r="B354" s="411" t="s">
        <v>612</v>
      </c>
      <c r="C354" s="412">
        <v>10</v>
      </c>
      <c r="D354" s="412">
        <v>223</v>
      </c>
      <c r="E354" s="412">
        <v>223</v>
      </c>
      <c r="F354" s="413">
        <f t="shared" si="6"/>
        <v>100</v>
      </c>
      <c r="G354" s="413"/>
      <c r="I354" s="400">
        <v>2130204</v>
      </c>
      <c r="J354" s="400" t="s">
        <v>613</v>
      </c>
      <c r="K354" s="400">
        <v>473</v>
      </c>
    </row>
    <row r="355" ht="19.5" customHeight="1" spans="1:7">
      <c r="A355" s="376">
        <v>2130120</v>
      </c>
      <c r="B355" s="411" t="s">
        <v>614</v>
      </c>
      <c r="C355" s="414">
        <v>548</v>
      </c>
      <c r="D355" s="412">
        <v>548</v>
      </c>
      <c r="E355" s="414">
        <v>548</v>
      </c>
      <c r="F355" s="413">
        <f t="shared" si="6"/>
        <v>100</v>
      </c>
      <c r="G355" s="413"/>
    </row>
    <row r="356" ht="19.5" customHeight="1" spans="1:7">
      <c r="A356" s="376">
        <v>2130122</v>
      </c>
      <c r="B356" s="411" t="s">
        <v>615</v>
      </c>
      <c r="C356" s="414"/>
      <c r="D356" s="412">
        <v>981</v>
      </c>
      <c r="E356" s="414">
        <v>981</v>
      </c>
      <c r="F356" s="413">
        <f t="shared" si="6"/>
        <v>100</v>
      </c>
      <c r="G356" s="413"/>
    </row>
    <row r="357" ht="19.5" customHeight="1" spans="1:7">
      <c r="A357" s="376">
        <v>2130124</v>
      </c>
      <c r="B357" s="411" t="s">
        <v>616</v>
      </c>
      <c r="C357" s="414"/>
      <c r="D357" s="412">
        <v>550</v>
      </c>
      <c r="E357" s="414">
        <v>550</v>
      </c>
      <c r="F357" s="413">
        <f t="shared" si="6"/>
        <v>100</v>
      </c>
      <c r="G357" s="413"/>
    </row>
    <row r="358" ht="19.5" customHeight="1" spans="1:7">
      <c r="A358" s="376">
        <v>2130135</v>
      </c>
      <c r="B358" s="411" t="s">
        <v>617</v>
      </c>
      <c r="C358" s="414">
        <v>5</v>
      </c>
      <c r="D358" s="412">
        <v>5</v>
      </c>
      <c r="E358" s="414">
        <v>5</v>
      </c>
      <c r="F358" s="413">
        <f t="shared" si="6"/>
        <v>100</v>
      </c>
      <c r="G358" s="413"/>
    </row>
    <row r="359" ht="19.5" customHeight="1" spans="1:11">
      <c r="A359" s="376">
        <v>2130152</v>
      </c>
      <c r="B359" s="411" t="s">
        <v>618</v>
      </c>
      <c r="C359" s="414">
        <v>34</v>
      </c>
      <c r="D359" s="412">
        <v>34</v>
      </c>
      <c r="E359" s="414">
        <v>20</v>
      </c>
      <c r="F359" s="413">
        <f t="shared" si="6"/>
        <v>58.8235294117647</v>
      </c>
      <c r="G359" s="413"/>
      <c r="I359" s="400">
        <v>2130234</v>
      </c>
      <c r="J359" s="400" t="s">
        <v>619</v>
      </c>
      <c r="K359" s="400">
        <v>32</v>
      </c>
    </row>
    <row r="360" ht="19.5" customHeight="1" spans="1:11">
      <c r="A360" s="376">
        <v>2130153</v>
      </c>
      <c r="B360" s="411" t="s">
        <v>620</v>
      </c>
      <c r="C360" s="414"/>
      <c r="D360" s="412">
        <v>2590</v>
      </c>
      <c r="E360" s="414">
        <v>2590</v>
      </c>
      <c r="F360" s="413">
        <f t="shared" si="6"/>
        <v>100</v>
      </c>
      <c r="G360" s="413"/>
      <c r="I360" s="400">
        <v>2130299</v>
      </c>
      <c r="J360" s="400" t="s">
        <v>621</v>
      </c>
      <c r="K360" s="400">
        <v>1</v>
      </c>
    </row>
    <row r="361" ht="19.5" customHeight="1" spans="1:11">
      <c r="A361" s="376">
        <v>2130199</v>
      </c>
      <c r="B361" s="411" t="s">
        <v>622</v>
      </c>
      <c r="C361" s="414">
        <v>12</v>
      </c>
      <c r="D361" s="412">
        <v>5556</v>
      </c>
      <c r="E361" s="414">
        <v>5090</v>
      </c>
      <c r="F361" s="413">
        <f t="shared" si="6"/>
        <v>91.6126709863211</v>
      </c>
      <c r="G361" s="413"/>
      <c r="I361" s="396">
        <v>21303</v>
      </c>
      <c r="J361" s="396" t="s">
        <v>623</v>
      </c>
      <c r="K361" s="396">
        <v>859</v>
      </c>
    </row>
    <row r="362" s="396" customFormat="1" ht="19.5" customHeight="1" spans="1:11">
      <c r="A362" s="371">
        <v>21302</v>
      </c>
      <c r="B362" s="407" t="s">
        <v>624</v>
      </c>
      <c r="C362" s="408">
        <v>700</v>
      </c>
      <c r="D362" s="410">
        <v>5361</v>
      </c>
      <c r="E362" s="408">
        <v>5361</v>
      </c>
      <c r="F362" s="409">
        <f t="shared" si="6"/>
        <v>100</v>
      </c>
      <c r="G362" s="409"/>
      <c r="I362" s="400">
        <v>2130301</v>
      </c>
      <c r="J362" s="400" t="s">
        <v>150</v>
      </c>
      <c r="K362" s="400">
        <v>157</v>
      </c>
    </row>
    <row r="363" ht="19.5" customHeight="1" spans="1:7">
      <c r="A363" s="376">
        <v>2130201</v>
      </c>
      <c r="B363" s="411" t="s">
        <v>149</v>
      </c>
      <c r="C363" s="414">
        <v>240</v>
      </c>
      <c r="D363" s="412">
        <v>225</v>
      </c>
      <c r="E363" s="414">
        <v>225</v>
      </c>
      <c r="F363" s="413">
        <f t="shared" si="6"/>
        <v>100</v>
      </c>
      <c r="G363" s="413"/>
    </row>
    <row r="364" ht="19.5" customHeight="1" spans="1:7">
      <c r="A364" s="376">
        <v>2130202</v>
      </c>
      <c r="B364" s="411" t="s">
        <v>151</v>
      </c>
      <c r="C364" s="414">
        <v>7</v>
      </c>
      <c r="D364" s="412">
        <v>9</v>
      </c>
      <c r="E364" s="414">
        <v>9</v>
      </c>
      <c r="F364" s="413">
        <f t="shared" si="6"/>
        <v>100</v>
      </c>
      <c r="G364" s="413"/>
    </row>
    <row r="365" ht="19.5" customHeight="1" spans="1:11">
      <c r="A365" s="376">
        <v>2130204</v>
      </c>
      <c r="B365" s="411" t="s">
        <v>625</v>
      </c>
      <c r="C365" s="414">
        <v>452</v>
      </c>
      <c r="D365" s="412">
        <v>431</v>
      </c>
      <c r="E365" s="414">
        <v>431</v>
      </c>
      <c r="F365" s="413">
        <f t="shared" si="6"/>
        <v>100</v>
      </c>
      <c r="G365" s="413"/>
      <c r="I365" s="400">
        <v>2130306</v>
      </c>
      <c r="J365" s="400" t="s">
        <v>626</v>
      </c>
      <c r="K365" s="400">
        <v>140</v>
      </c>
    </row>
    <row r="366" ht="19.5" customHeight="1" spans="1:11">
      <c r="A366" s="376">
        <v>2130205</v>
      </c>
      <c r="B366" s="411" t="s">
        <v>627</v>
      </c>
      <c r="C366" s="412"/>
      <c r="D366" s="412">
        <v>1317</v>
      </c>
      <c r="E366" s="414">
        <v>1317</v>
      </c>
      <c r="F366" s="413">
        <f t="shared" si="6"/>
        <v>100</v>
      </c>
      <c r="G366" s="413"/>
      <c r="I366" s="400">
        <v>2130314</v>
      </c>
      <c r="J366" s="400" t="s">
        <v>628</v>
      </c>
      <c r="K366" s="400">
        <v>3</v>
      </c>
    </row>
    <row r="367" ht="19.5" customHeight="1" spans="1:11">
      <c r="A367" s="376">
        <v>2130206</v>
      </c>
      <c r="B367" s="411" t="s">
        <v>629</v>
      </c>
      <c r="C367" s="414"/>
      <c r="D367" s="412">
        <v>161</v>
      </c>
      <c r="E367" s="414">
        <v>161</v>
      </c>
      <c r="F367" s="413">
        <f t="shared" si="6"/>
        <v>100</v>
      </c>
      <c r="G367" s="413"/>
      <c r="I367" s="400">
        <v>2130315</v>
      </c>
      <c r="J367" s="400" t="s">
        <v>630</v>
      </c>
      <c r="K367" s="400">
        <v>2</v>
      </c>
    </row>
    <row r="368" ht="19.5" customHeight="1" spans="1:11">
      <c r="A368" s="376">
        <v>2130207</v>
      </c>
      <c r="B368" s="411" t="s">
        <v>631</v>
      </c>
      <c r="C368" s="414"/>
      <c r="D368" s="412">
        <v>1003</v>
      </c>
      <c r="E368" s="414">
        <v>1003</v>
      </c>
      <c r="F368" s="413">
        <f t="shared" si="6"/>
        <v>100</v>
      </c>
      <c r="G368" s="413"/>
      <c r="I368" s="400">
        <v>2130399</v>
      </c>
      <c r="J368" s="400" t="s">
        <v>632</v>
      </c>
      <c r="K368" s="400">
        <v>557</v>
      </c>
    </row>
    <row r="369" ht="19.5" customHeight="1" spans="1:11">
      <c r="A369" s="376">
        <v>2130209</v>
      </c>
      <c r="B369" s="411" t="s">
        <v>633</v>
      </c>
      <c r="C369" s="414"/>
      <c r="D369" s="412">
        <v>365</v>
      </c>
      <c r="E369" s="414">
        <v>365</v>
      </c>
      <c r="F369" s="413">
        <f t="shared" si="6"/>
        <v>100</v>
      </c>
      <c r="G369" s="413"/>
      <c r="I369" s="396">
        <v>21305</v>
      </c>
      <c r="J369" s="396" t="s">
        <v>634</v>
      </c>
      <c r="K369" s="396">
        <v>1574</v>
      </c>
    </row>
    <row r="370" ht="19.5" customHeight="1" spans="1:7">
      <c r="A370" s="376">
        <v>2130210</v>
      </c>
      <c r="B370" s="411" t="s">
        <v>635</v>
      </c>
      <c r="C370" s="414"/>
      <c r="D370" s="412">
        <v>750</v>
      </c>
      <c r="E370" s="414">
        <v>750</v>
      </c>
      <c r="F370" s="413">
        <f t="shared" si="6"/>
        <v>100</v>
      </c>
      <c r="G370" s="413"/>
    </row>
    <row r="371" ht="19.5" customHeight="1" spans="1:7">
      <c r="A371" s="376">
        <v>2130211</v>
      </c>
      <c r="B371" s="411" t="s">
        <v>636</v>
      </c>
      <c r="C371" s="414"/>
      <c r="D371" s="412">
        <v>25</v>
      </c>
      <c r="E371" s="414">
        <v>25</v>
      </c>
      <c r="F371" s="413">
        <f t="shared" si="6"/>
        <v>100</v>
      </c>
      <c r="G371" s="413"/>
    </row>
    <row r="372" ht="19.5" customHeight="1" spans="1:11">
      <c r="A372" s="376">
        <v>2130234</v>
      </c>
      <c r="B372" s="411" t="s">
        <v>637</v>
      </c>
      <c r="C372" s="414"/>
      <c r="D372" s="412">
        <v>243</v>
      </c>
      <c r="E372" s="414">
        <v>243</v>
      </c>
      <c r="F372" s="413">
        <f t="shared" si="6"/>
        <v>100</v>
      </c>
      <c r="G372" s="413"/>
      <c r="I372" s="400">
        <v>2130506</v>
      </c>
      <c r="J372" s="400" t="s">
        <v>638</v>
      </c>
      <c r="K372" s="400">
        <v>274</v>
      </c>
    </row>
    <row r="373" ht="19.5" customHeight="1" spans="1:11">
      <c r="A373" s="376">
        <v>2130299</v>
      </c>
      <c r="B373" s="411" t="s">
        <v>639</v>
      </c>
      <c r="C373" s="414">
        <v>1</v>
      </c>
      <c r="D373" s="412">
        <v>832</v>
      </c>
      <c r="E373" s="414">
        <v>832</v>
      </c>
      <c r="F373" s="413">
        <f t="shared" si="6"/>
        <v>100</v>
      </c>
      <c r="G373" s="413"/>
      <c r="I373" s="400">
        <v>2130599</v>
      </c>
      <c r="J373" s="400" t="s">
        <v>640</v>
      </c>
      <c r="K373" s="400">
        <v>1300</v>
      </c>
    </row>
    <row r="374" s="396" customFormat="1" ht="19.5" customHeight="1" spans="1:7">
      <c r="A374" s="371">
        <v>21303</v>
      </c>
      <c r="B374" s="407" t="s">
        <v>641</v>
      </c>
      <c r="C374" s="410">
        <v>867</v>
      </c>
      <c r="D374" s="410">
        <v>1739</v>
      </c>
      <c r="E374" s="408">
        <v>1419</v>
      </c>
      <c r="F374" s="409">
        <f t="shared" si="6"/>
        <v>81.5986198964922</v>
      </c>
      <c r="G374" s="409"/>
    </row>
    <row r="375" ht="19.5" customHeight="1" spans="1:7">
      <c r="A375" s="376">
        <v>2130301</v>
      </c>
      <c r="B375" s="411" t="s">
        <v>149</v>
      </c>
      <c r="C375" s="414">
        <v>123</v>
      </c>
      <c r="D375" s="412">
        <v>136</v>
      </c>
      <c r="E375" s="414">
        <v>136</v>
      </c>
      <c r="F375" s="413">
        <f t="shared" si="6"/>
        <v>100</v>
      </c>
      <c r="G375" s="413"/>
    </row>
    <row r="376" ht="19.5" customHeight="1" spans="1:11">
      <c r="A376" s="376">
        <v>2130302</v>
      </c>
      <c r="B376" s="411" t="s">
        <v>151</v>
      </c>
      <c r="C376" s="414"/>
      <c r="D376" s="412">
        <v>3</v>
      </c>
      <c r="E376" s="414">
        <v>3</v>
      </c>
      <c r="F376" s="413">
        <f t="shared" si="6"/>
        <v>100</v>
      </c>
      <c r="G376" s="413"/>
      <c r="I376" s="396">
        <v>21307</v>
      </c>
      <c r="J376" s="396" t="s">
        <v>642</v>
      </c>
      <c r="K376" s="396">
        <v>124</v>
      </c>
    </row>
    <row r="377" ht="19.5" customHeight="1" spans="1:11">
      <c r="A377" s="376">
        <v>2130306</v>
      </c>
      <c r="B377" s="411" t="s">
        <v>643</v>
      </c>
      <c r="C377" s="414">
        <v>147</v>
      </c>
      <c r="D377" s="412">
        <v>135</v>
      </c>
      <c r="E377" s="414">
        <v>135</v>
      </c>
      <c r="F377" s="413">
        <f t="shared" si="6"/>
        <v>100</v>
      </c>
      <c r="G377" s="413"/>
      <c r="I377" s="400">
        <v>2130701</v>
      </c>
      <c r="J377" s="400" t="s">
        <v>644</v>
      </c>
      <c r="K377" s="400">
        <v>50</v>
      </c>
    </row>
    <row r="378" ht="19.5" customHeight="1" spans="1:11">
      <c r="A378" s="376">
        <v>2130314</v>
      </c>
      <c r="B378" s="411" t="s">
        <v>645</v>
      </c>
      <c r="C378" s="414">
        <v>10</v>
      </c>
      <c r="D378" s="412">
        <v>50</v>
      </c>
      <c r="E378" s="414">
        <v>50</v>
      </c>
      <c r="F378" s="413">
        <f t="shared" si="6"/>
        <v>100</v>
      </c>
      <c r="G378" s="413"/>
      <c r="I378" s="400">
        <v>2130705</v>
      </c>
      <c r="J378" s="400" t="s">
        <v>646</v>
      </c>
      <c r="K378" s="400">
        <v>74</v>
      </c>
    </row>
    <row r="379" ht="19.5" customHeight="1" spans="1:7">
      <c r="A379" s="376">
        <v>2130315</v>
      </c>
      <c r="B379" s="411" t="s">
        <v>647</v>
      </c>
      <c r="C379" s="414"/>
      <c r="D379" s="412">
        <v>640</v>
      </c>
      <c r="E379" s="414">
        <v>320</v>
      </c>
      <c r="F379" s="413">
        <f t="shared" si="6"/>
        <v>50</v>
      </c>
      <c r="G379" s="413"/>
    </row>
    <row r="380" ht="19.5" customHeight="1" spans="1:11">
      <c r="A380" s="376">
        <v>2130316</v>
      </c>
      <c r="B380" s="411" t="s">
        <v>648</v>
      </c>
      <c r="C380" s="414"/>
      <c r="D380" s="412">
        <v>120</v>
      </c>
      <c r="E380" s="414">
        <v>120</v>
      </c>
      <c r="F380" s="413">
        <f t="shared" si="6"/>
        <v>100</v>
      </c>
      <c r="G380" s="413"/>
      <c r="I380" s="396">
        <v>21308</v>
      </c>
      <c r="J380" s="396" t="s">
        <v>649</v>
      </c>
      <c r="K380" s="396">
        <v>270</v>
      </c>
    </row>
    <row r="381" ht="19.5" customHeight="1" spans="1:11">
      <c r="A381" s="376">
        <v>2130335</v>
      </c>
      <c r="B381" s="411" t="s">
        <v>650</v>
      </c>
      <c r="C381" s="414"/>
      <c r="D381" s="412">
        <v>25</v>
      </c>
      <c r="E381" s="414">
        <v>25</v>
      </c>
      <c r="F381" s="413">
        <f t="shared" si="6"/>
        <v>100</v>
      </c>
      <c r="G381" s="413"/>
      <c r="I381" s="400">
        <v>2130803</v>
      </c>
      <c r="J381" s="400" t="s">
        <v>651</v>
      </c>
      <c r="K381" s="400">
        <v>270</v>
      </c>
    </row>
    <row r="382" ht="19.5" customHeight="1" spans="1:11">
      <c r="A382" s="376">
        <v>2130399</v>
      </c>
      <c r="B382" s="411" t="s">
        <v>652</v>
      </c>
      <c r="C382" s="414">
        <v>587</v>
      </c>
      <c r="D382" s="412">
        <v>630</v>
      </c>
      <c r="E382" s="414">
        <v>630</v>
      </c>
      <c r="F382" s="413">
        <f t="shared" si="6"/>
        <v>100</v>
      </c>
      <c r="G382" s="413"/>
      <c r="I382" s="396">
        <v>21399</v>
      </c>
      <c r="J382" s="396" t="s">
        <v>653</v>
      </c>
      <c r="K382" s="396">
        <v>2000</v>
      </c>
    </row>
    <row r="383" s="396" customFormat="1" ht="19.5" customHeight="1" spans="1:11">
      <c r="A383" s="371">
        <v>21305</v>
      </c>
      <c r="B383" s="407" t="s">
        <v>654</v>
      </c>
      <c r="C383" s="408">
        <v>1887</v>
      </c>
      <c r="D383" s="410">
        <v>4165</v>
      </c>
      <c r="E383" s="408">
        <v>4165</v>
      </c>
      <c r="F383" s="409">
        <f t="shared" si="6"/>
        <v>100</v>
      </c>
      <c r="G383" s="409"/>
      <c r="I383" s="400">
        <v>2139999</v>
      </c>
      <c r="J383" s="400" t="s">
        <v>655</v>
      </c>
      <c r="K383" s="400">
        <v>2000</v>
      </c>
    </row>
    <row r="384" ht="19.5" customHeight="1" spans="1:11">
      <c r="A384" s="376">
        <v>2130502</v>
      </c>
      <c r="B384" s="411" t="s">
        <v>151</v>
      </c>
      <c r="C384" s="414">
        <v>15</v>
      </c>
      <c r="D384" s="412">
        <v>99</v>
      </c>
      <c r="E384" s="414">
        <v>99</v>
      </c>
      <c r="F384" s="413">
        <f t="shared" si="6"/>
        <v>100</v>
      </c>
      <c r="G384" s="413"/>
      <c r="I384" s="396">
        <v>214</v>
      </c>
      <c r="J384" s="396" t="s">
        <v>656</v>
      </c>
      <c r="K384" s="396">
        <v>784</v>
      </c>
    </row>
    <row r="385" ht="19.5" customHeight="1" spans="1:11">
      <c r="A385" s="376">
        <v>2130504</v>
      </c>
      <c r="B385" s="411" t="s">
        <v>657</v>
      </c>
      <c r="C385" s="414"/>
      <c r="D385" s="412">
        <v>25</v>
      </c>
      <c r="E385" s="414">
        <v>25</v>
      </c>
      <c r="F385" s="413">
        <f t="shared" si="6"/>
        <v>100</v>
      </c>
      <c r="G385" s="413"/>
      <c r="I385" s="396">
        <v>21401</v>
      </c>
      <c r="J385" s="396" t="s">
        <v>658</v>
      </c>
      <c r="K385" s="396">
        <v>784</v>
      </c>
    </row>
    <row r="386" ht="19.5" customHeight="1" spans="1:11">
      <c r="A386" s="376">
        <v>2130506</v>
      </c>
      <c r="B386" s="411" t="s">
        <v>659</v>
      </c>
      <c r="C386" s="412">
        <v>171</v>
      </c>
      <c r="D386" s="412">
        <v>287</v>
      </c>
      <c r="E386" s="414">
        <v>287</v>
      </c>
      <c r="F386" s="413">
        <f t="shared" si="6"/>
        <v>100</v>
      </c>
      <c r="G386" s="413"/>
      <c r="I386" s="400">
        <v>2140101</v>
      </c>
      <c r="J386" s="400" t="s">
        <v>150</v>
      </c>
      <c r="K386" s="400">
        <v>364</v>
      </c>
    </row>
    <row r="387" ht="19.5" customHeight="1" spans="1:11">
      <c r="A387" s="376">
        <v>2130599</v>
      </c>
      <c r="B387" s="411" t="s">
        <v>660</v>
      </c>
      <c r="C387" s="414">
        <v>1700</v>
      </c>
      <c r="D387" s="412">
        <v>3754</v>
      </c>
      <c r="E387" s="414">
        <v>3754</v>
      </c>
      <c r="F387" s="413">
        <f t="shared" si="6"/>
        <v>100</v>
      </c>
      <c r="G387" s="413"/>
      <c r="I387" s="400">
        <v>2140102</v>
      </c>
      <c r="J387" s="400" t="s">
        <v>152</v>
      </c>
      <c r="K387" s="400">
        <v>51</v>
      </c>
    </row>
    <row r="388" s="396" customFormat="1" ht="19.5" customHeight="1" spans="1:11">
      <c r="A388" s="371">
        <v>21307</v>
      </c>
      <c r="B388" s="407" t="s">
        <v>661</v>
      </c>
      <c r="C388" s="408">
        <v>224</v>
      </c>
      <c r="D388" s="410">
        <v>1162</v>
      </c>
      <c r="E388" s="408">
        <v>1032</v>
      </c>
      <c r="F388" s="409">
        <f t="shared" si="6"/>
        <v>88.8123924268503</v>
      </c>
      <c r="G388" s="409"/>
      <c r="I388" s="400"/>
      <c r="J388" s="400"/>
      <c r="K388" s="400"/>
    </row>
    <row r="389" ht="19.5" customHeight="1" spans="1:11">
      <c r="A389" s="376">
        <v>2130701</v>
      </c>
      <c r="B389" s="411" t="s">
        <v>662</v>
      </c>
      <c r="C389" s="414">
        <v>150</v>
      </c>
      <c r="D389" s="412"/>
      <c r="E389" s="414"/>
      <c r="F389" s="413"/>
      <c r="G389" s="413"/>
      <c r="I389" s="400">
        <v>2140106</v>
      </c>
      <c r="J389" s="400" t="s">
        <v>663</v>
      </c>
      <c r="K389" s="400">
        <v>324</v>
      </c>
    </row>
    <row r="390" ht="19.5" customHeight="1" spans="1:7">
      <c r="A390" s="376">
        <v>2130705</v>
      </c>
      <c r="B390" s="411" t="s">
        <v>664</v>
      </c>
      <c r="C390" s="414">
        <v>74</v>
      </c>
      <c r="D390" s="412">
        <v>52</v>
      </c>
      <c r="E390" s="414">
        <v>52</v>
      </c>
      <c r="F390" s="413">
        <f t="shared" si="6"/>
        <v>100</v>
      </c>
      <c r="G390" s="413"/>
    </row>
    <row r="391" ht="19.5" customHeight="1" spans="1:11">
      <c r="A391" s="376">
        <v>2130706</v>
      </c>
      <c r="B391" s="411" t="s">
        <v>665</v>
      </c>
      <c r="C391" s="414"/>
      <c r="D391" s="412">
        <v>510</v>
      </c>
      <c r="E391" s="414">
        <v>380</v>
      </c>
      <c r="F391" s="413">
        <f t="shared" ref="F391:F454" si="7">E391/D391*100</f>
        <v>74.5098039215686</v>
      </c>
      <c r="G391" s="413"/>
      <c r="I391" s="400">
        <v>2140131</v>
      </c>
      <c r="J391" s="400" t="s">
        <v>666</v>
      </c>
      <c r="K391" s="400">
        <v>4</v>
      </c>
    </row>
    <row r="392" ht="19.5" customHeight="1" spans="1:7">
      <c r="A392" s="376">
        <v>2130799</v>
      </c>
      <c r="B392" s="411" t="s">
        <v>667</v>
      </c>
      <c r="C392" s="414"/>
      <c r="D392" s="412">
        <v>600</v>
      </c>
      <c r="E392" s="414">
        <v>600</v>
      </c>
      <c r="F392" s="413">
        <f t="shared" si="7"/>
        <v>100</v>
      </c>
      <c r="G392" s="413"/>
    </row>
    <row r="393" s="396" customFormat="1" ht="19.5" customHeight="1" spans="1:11">
      <c r="A393" s="371">
        <v>21308</v>
      </c>
      <c r="B393" s="407" t="s">
        <v>668</v>
      </c>
      <c r="C393" s="410">
        <v>300</v>
      </c>
      <c r="D393" s="410">
        <v>275</v>
      </c>
      <c r="E393" s="408">
        <v>275</v>
      </c>
      <c r="F393" s="409">
        <f t="shared" si="7"/>
        <v>100</v>
      </c>
      <c r="G393" s="409"/>
      <c r="I393" s="400">
        <v>2140199</v>
      </c>
      <c r="J393" s="400" t="s">
        <v>669</v>
      </c>
      <c r="K393" s="400">
        <v>41</v>
      </c>
    </row>
    <row r="394" ht="19.5" customHeight="1" spans="1:11">
      <c r="A394" s="376">
        <v>2130803</v>
      </c>
      <c r="B394" s="411" t="s">
        <v>670</v>
      </c>
      <c r="C394" s="414">
        <v>300</v>
      </c>
      <c r="D394" s="412">
        <v>266</v>
      </c>
      <c r="E394" s="414">
        <v>266</v>
      </c>
      <c r="F394" s="413">
        <f t="shared" si="7"/>
        <v>100</v>
      </c>
      <c r="G394" s="413"/>
      <c r="I394" s="396"/>
      <c r="J394" s="396"/>
      <c r="K394" s="396"/>
    </row>
    <row r="395" ht="19.5" customHeight="1" spans="1:7">
      <c r="A395" s="376">
        <v>2130899</v>
      </c>
      <c r="B395" s="411" t="s">
        <v>671</v>
      </c>
      <c r="C395" s="414"/>
      <c r="D395" s="412">
        <v>9</v>
      </c>
      <c r="E395" s="414">
        <v>9</v>
      </c>
      <c r="F395" s="413">
        <f t="shared" si="7"/>
        <v>100</v>
      </c>
      <c r="G395" s="413"/>
    </row>
    <row r="396" s="396" customFormat="1" ht="19.5" customHeight="1" spans="1:7">
      <c r="A396" s="371">
        <v>21399</v>
      </c>
      <c r="B396" s="407" t="s">
        <v>672</v>
      </c>
      <c r="C396" s="408">
        <v>1000</v>
      </c>
      <c r="D396" s="410">
        <v>6259</v>
      </c>
      <c r="E396" s="408">
        <v>6259</v>
      </c>
      <c r="F396" s="409">
        <f t="shared" si="7"/>
        <v>100</v>
      </c>
      <c r="G396" s="409"/>
    </row>
    <row r="397" ht="19.5" customHeight="1" spans="1:7">
      <c r="A397" s="376">
        <v>2139999</v>
      </c>
      <c r="B397" s="411" t="s">
        <v>673</v>
      </c>
      <c r="C397" s="412">
        <v>1000</v>
      </c>
      <c r="D397" s="412">
        <v>6259</v>
      </c>
      <c r="E397" s="414">
        <v>6259</v>
      </c>
      <c r="F397" s="413">
        <f t="shared" si="7"/>
        <v>100</v>
      </c>
      <c r="G397" s="413"/>
    </row>
    <row r="398" s="396" customFormat="1" ht="19.5" customHeight="1" spans="1:7">
      <c r="A398" s="371">
        <v>214</v>
      </c>
      <c r="B398" s="407" t="s">
        <v>674</v>
      </c>
      <c r="C398" s="408">
        <v>641</v>
      </c>
      <c r="D398" s="410">
        <v>4122</v>
      </c>
      <c r="E398" s="408">
        <v>3920</v>
      </c>
      <c r="F398" s="409">
        <f t="shared" si="7"/>
        <v>95.0994662785056</v>
      </c>
      <c r="G398" s="409">
        <v>18.46</v>
      </c>
    </row>
    <row r="399" s="396" customFormat="1" ht="19.5" customHeight="1" spans="1:11">
      <c r="A399" s="371">
        <v>21401</v>
      </c>
      <c r="B399" s="407" t="s">
        <v>675</v>
      </c>
      <c r="C399" s="408">
        <v>641</v>
      </c>
      <c r="D399" s="410">
        <v>2859</v>
      </c>
      <c r="E399" s="408">
        <v>2859</v>
      </c>
      <c r="F399" s="409">
        <f t="shared" si="7"/>
        <v>100</v>
      </c>
      <c r="G399" s="409"/>
      <c r="I399" s="400"/>
      <c r="J399" s="400"/>
      <c r="K399" s="400"/>
    </row>
    <row r="400" ht="19.5" customHeight="1" spans="1:11">
      <c r="A400" s="376">
        <v>2140101</v>
      </c>
      <c r="B400" s="411" t="s">
        <v>149</v>
      </c>
      <c r="C400" s="414">
        <v>408</v>
      </c>
      <c r="D400" s="412">
        <v>401</v>
      </c>
      <c r="E400" s="414">
        <v>401</v>
      </c>
      <c r="F400" s="413">
        <f t="shared" si="7"/>
        <v>100</v>
      </c>
      <c r="G400" s="413"/>
      <c r="I400" s="396"/>
      <c r="J400" s="396"/>
      <c r="K400" s="396"/>
    </row>
    <row r="401" ht="19.5" customHeight="1" spans="1:11">
      <c r="A401" s="376">
        <v>2140102</v>
      </c>
      <c r="B401" s="411" t="s">
        <v>151</v>
      </c>
      <c r="C401" s="414">
        <v>78</v>
      </c>
      <c r="D401" s="412">
        <v>143</v>
      </c>
      <c r="E401" s="414">
        <v>143</v>
      </c>
      <c r="F401" s="413">
        <f t="shared" si="7"/>
        <v>100</v>
      </c>
      <c r="G401" s="413"/>
      <c r="I401" s="396"/>
      <c r="J401" s="396"/>
      <c r="K401" s="396"/>
    </row>
    <row r="402" ht="19.5" customHeight="1" spans="1:7">
      <c r="A402" s="376">
        <v>2140103</v>
      </c>
      <c r="B402" s="411" t="s">
        <v>176</v>
      </c>
      <c r="C402" s="414"/>
      <c r="D402" s="412">
        <v>7</v>
      </c>
      <c r="E402" s="414">
        <v>7</v>
      </c>
      <c r="F402" s="413">
        <f t="shared" si="7"/>
        <v>100</v>
      </c>
      <c r="G402" s="413"/>
    </row>
    <row r="403" ht="19.5" customHeight="1" spans="1:11">
      <c r="A403" s="376">
        <v>2140104</v>
      </c>
      <c r="B403" s="411" t="s">
        <v>676</v>
      </c>
      <c r="C403" s="412"/>
      <c r="D403" s="412">
        <v>167</v>
      </c>
      <c r="E403" s="414">
        <v>167</v>
      </c>
      <c r="F403" s="413">
        <f t="shared" si="7"/>
        <v>100</v>
      </c>
      <c r="G403" s="413"/>
      <c r="I403" s="396"/>
      <c r="J403" s="396"/>
      <c r="K403" s="396"/>
    </row>
    <row r="404" ht="19.5" customHeight="1" spans="1:7">
      <c r="A404" s="376">
        <v>2140106</v>
      </c>
      <c r="B404" s="411" t="s">
        <v>677</v>
      </c>
      <c r="C404" s="414">
        <v>115</v>
      </c>
      <c r="D404" s="412">
        <v>242</v>
      </c>
      <c r="E404" s="414">
        <v>242</v>
      </c>
      <c r="F404" s="413">
        <f t="shared" si="7"/>
        <v>100</v>
      </c>
      <c r="G404" s="413"/>
    </row>
    <row r="405" ht="19.5" customHeight="1" spans="1:7">
      <c r="A405" s="376">
        <v>2140110</v>
      </c>
      <c r="B405" s="411" t="s">
        <v>678</v>
      </c>
      <c r="C405" s="414"/>
      <c r="D405" s="412">
        <v>24</v>
      </c>
      <c r="E405" s="414">
        <v>24</v>
      </c>
      <c r="F405" s="413">
        <f t="shared" si="7"/>
        <v>100</v>
      </c>
      <c r="G405" s="413"/>
    </row>
    <row r="406" ht="19.5" customHeight="1" spans="1:11">
      <c r="A406" s="376">
        <v>2140131</v>
      </c>
      <c r="B406" s="411" t="s">
        <v>679</v>
      </c>
      <c r="C406" s="412">
        <v>3</v>
      </c>
      <c r="D406" s="412">
        <v>3</v>
      </c>
      <c r="E406" s="414">
        <v>3</v>
      </c>
      <c r="F406" s="413">
        <f t="shared" si="7"/>
        <v>100</v>
      </c>
      <c r="G406" s="413"/>
      <c r="I406" s="396">
        <v>216</v>
      </c>
      <c r="J406" s="396" t="s">
        <v>680</v>
      </c>
      <c r="K406" s="396">
        <v>186</v>
      </c>
    </row>
    <row r="407" ht="19.5" customHeight="1" spans="1:11">
      <c r="A407" s="376">
        <v>2140199</v>
      </c>
      <c r="B407" s="411" t="s">
        <v>681</v>
      </c>
      <c r="C407" s="414">
        <v>37</v>
      </c>
      <c r="D407" s="412">
        <v>1872</v>
      </c>
      <c r="E407" s="414">
        <v>1872</v>
      </c>
      <c r="F407" s="413">
        <f t="shared" si="7"/>
        <v>100</v>
      </c>
      <c r="G407" s="413"/>
      <c r="I407" s="396">
        <v>21602</v>
      </c>
      <c r="J407" s="396" t="s">
        <v>682</v>
      </c>
      <c r="K407" s="396">
        <v>186</v>
      </c>
    </row>
    <row r="408" s="396" customFormat="1" ht="19.5" customHeight="1" spans="1:11">
      <c r="A408" s="371">
        <v>21404</v>
      </c>
      <c r="B408" s="407" t="s">
        <v>683</v>
      </c>
      <c r="C408" s="408">
        <v>641</v>
      </c>
      <c r="D408" s="410">
        <v>202</v>
      </c>
      <c r="E408" s="408"/>
      <c r="F408" s="409">
        <f t="shared" si="7"/>
        <v>0</v>
      </c>
      <c r="G408" s="409"/>
      <c r="I408" s="400"/>
      <c r="J408" s="400"/>
      <c r="K408" s="400"/>
    </row>
    <row r="409" ht="19.5" customHeight="1" spans="1:11">
      <c r="A409" s="376">
        <v>2140402</v>
      </c>
      <c r="B409" s="411" t="s">
        <v>684</v>
      </c>
      <c r="C409" s="414">
        <v>408</v>
      </c>
      <c r="D409" s="412">
        <v>202</v>
      </c>
      <c r="E409" s="414"/>
      <c r="F409" s="413">
        <f t="shared" si="7"/>
        <v>0</v>
      </c>
      <c r="G409" s="413"/>
      <c r="I409" s="396"/>
      <c r="J409" s="396"/>
      <c r="K409" s="396"/>
    </row>
    <row r="410" s="396" customFormat="1" ht="19.5" customHeight="1" spans="1:11">
      <c r="A410" s="371">
        <v>21406</v>
      </c>
      <c r="B410" s="407" t="s">
        <v>685</v>
      </c>
      <c r="C410" s="408"/>
      <c r="D410" s="410">
        <v>1061</v>
      </c>
      <c r="E410" s="408">
        <v>1061</v>
      </c>
      <c r="F410" s="409">
        <f t="shared" si="7"/>
        <v>100</v>
      </c>
      <c r="G410" s="409"/>
      <c r="I410" s="400">
        <v>2160201</v>
      </c>
      <c r="J410" s="400" t="s">
        <v>150</v>
      </c>
      <c r="K410" s="400">
        <v>54</v>
      </c>
    </row>
    <row r="411" ht="19.5" customHeight="1" spans="1:7">
      <c r="A411" s="376">
        <v>2140601</v>
      </c>
      <c r="B411" s="411" t="s">
        <v>686</v>
      </c>
      <c r="C411" s="412"/>
      <c r="D411" s="412">
        <v>1061</v>
      </c>
      <c r="E411" s="414">
        <v>1061</v>
      </c>
      <c r="F411" s="413">
        <f t="shared" si="7"/>
        <v>100</v>
      </c>
      <c r="G411" s="413"/>
    </row>
    <row r="412" s="396" customFormat="1" ht="19.5" customHeight="1" spans="1:11">
      <c r="A412" s="371">
        <v>215</v>
      </c>
      <c r="B412" s="407" t="s">
        <v>687</v>
      </c>
      <c r="C412" s="408"/>
      <c r="D412" s="408">
        <v>740</v>
      </c>
      <c r="E412" s="408">
        <v>720</v>
      </c>
      <c r="F412" s="409">
        <f t="shared" si="7"/>
        <v>97.2972972972973</v>
      </c>
      <c r="G412" s="409">
        <v>-22.58</v>
      </c>
      <c r="I412" s="400">
        <v>2160250</v>
      </c>
      <c r="J412" s="400" t="s">
        <v>161</v>
      </c>
      <c r="K412" s="400">
        <v>126</v>
      </c>
    </row>
    <row r="413" s="396" customFormat="1" ht="19.5" customHeight="1" spans="1:11">
      <c r="A413" s="371">
        <v>21502</v>
      </c>
      <c r="B413" s="407" t="s">
        <v>688</v>
      </c>
      <c r="C413" s="408"/>
      <c r="D413" s="410">
        <v>740</v>
      </c>
      <c r="E413" s="408">
        <v>720</v>
      </c>
      <c r="F413" s="409">
        <f t="shared" si="7"/>
        <v>97.2972972972973</v>
      </c>
      <c r="G413" s="409"/>
      <c r="I413" s="400">
        <v>2160299</v>
      </c>
      <c r="J413" s="400" t="s">
        <v>689</v>
      </c>
      <c r="K413" s="400">
        <v>6</v>
      </c>
    </row>
    <row r="414" ht="19.5" customHeight="1" spans="1:11">
      <c r="A414" s="376">
        <v>2150299</v>
      </c>
      <c r="B414" s="411" t="s">
        <v>690</v>
      </c>
      <c r="C414" s="414"/>
      <c r="D414" s="412">
        <v>740</v>
      </c>
      <c r="E414" s="414">
        <v>720</v>
      </c>
      <c r="F414" s="413">
        <f t="shared" si="7"/>
        <v>97.2972972972973</v>
      </c>
      <c r="G414" s="413"/>
      <c r="I414" s="396"/>
      <c r="J414" s="396"/>
      <c r="K414" s="396"/>
    </row>
    <row r="415" s="396" customFormat="1" ht="19.5" customHeight="1" spans="1:11">
      <c r="A415" s="371">
        <v>216</v>
      </c>
      <c r="B415" s="407" t="s">
        <v>691</v>
      </c>
      <c r="C415" s="408">
        <v>39</v>
      </c>
      <c r="D415" s="410">
        <v>211</v>
      </c>
      <c r="E415" s="408">
        <v>211</v>
      </c>
      <c r="F415" s="409">
        <f t="shared" si="7"/>
        <v>100</v>
      </c>
      <c r="G415" s="409">
        <v>-36.45</v>
      </c>
      <c r="I415" s="400"/>
      <c r="J415" s="400"/>
      <c r="K415" s="400"/>
    </row>
    <row r="416" s="396" customFormat="1" ht="19.5" customHeight="1" spans="1:11">
      <c r="A416" s="371">
        <v>21602</v>
      </c>
      <c r="B416" s="407" t="s">
        <v>692</v>
      </c>
      <c r="C416" s="408">
        <v>39</v>
      </c>
      <c r="D416" s="410">
        <v>211</v>
      </c>
      <c r="E416" s="408">
        <v>211</v>
      </c>
      <c r="F416" s="409">
        <f t="shared" si="7"/>
        <v>100</v>
      </c>
      <c r="G416" s="409"/>
      <c r="I416" s="396">
        <v>220</v>
      </c>
      <c r="J416" s="396" t="s">
        <v>693</v>
      </c>
      <c r="K416" s="396">
        <v>147</v>
      </c>
    </row>
    <row r="417" ht="19.5" customHeight="1" spans="1:11">
      <c r="A417" s="376">
        <v>2160201</v>
      </c>
      <c r="B417" s="411" t="s">
        <v>149</v>
      </c>
      <c r="C417" s="414">
        <v>39</v>
      </c>
      <c r="D417" s="412">
        <v>27</v>
      </c>
      <c r="E417" s="414">
        <v>27</v>
      </c>
      <c r="F417" s="413">
        <f t="shared" si="7"/>
        <v>100</v>
      </c>
      <c r="G417" s="413"/>
      <c r="I417" s="396">
        <v>22001</v>
      </c>
      <c r="J417" s="396" t="s">
        <v>694</v>
      </c>
      <c r="K417" s="396">
        <v>60</v>
      </c>
    </row>
    <row r="418" ht="19.5" customHeight="1" spans="1:7">
      <c r="A418" s="376">
        <v>2160202</v>
      </c>
      <c r="B418" s="411" t="s">
        <v>151</v>
      </c>
      <c r="C418" s="412"/>
      <c r="D418" s="412">
        <v>102</v>
      </c>
      <c r="E418" s="414">
        <v>102</v>
      </c>
      <c r="F418" s="413">
        <f t="shared" si="7"/>
        <v>100</v>
      </c>
      <c r="G418" s="413"/>
    </row>
    <row r="419" ht="19.5" customHeight="1" spans="1:7">
      <c r="A419" s="376">
        <v>2160299</v>
      </c>
      <c r="B419" s="411" t="s">
        <v>695</v>
      </c>
      <c r="C419" s="414"/>
      <c r="D419" s="412">
        <v>82</v>
      </c>
      <c r="E419" s="414">
        <v>82</v>
      </c>
      <c r="F419" s="413">
        <f t="shared" si="7"/>
        <v>100</v>
      </c>
      <c r="G419" s="413"/>
    </row>
    <row r="420" s="396" customFormat="1" ht="19.5" customHeight="1" spans="1:11">
      <c r="A420" s="371">
        <v>217</v>
      </c>
      <c r="B420" s="407" t="s">
        <v>696</v>
      </c>
      <c r="C420" s="410"/>
      <c r="D420" s="410">
        <v>19</v>
      </c>
      <c r="E420" s="408">
        <v>19</v>
      </c>
      <c r="F420" s="409">
        <f t="shared" si="7"/>
        <v>100</v>
      </c>
      <c r="G420" s="424" t="s">
        <v>130</v>
      </c>
      <c r="I420" s="400"/>
      <c r="J420" s="400"/>
      <c r="K420" s="400"/>
    </row>
    <row r="421" s="396" customFormat="1" ht="19.5" customHeight="1" spans="1:11">
      <c r="A421" s="371">
        <v>21703</v>
      </c>
      <c r="B421" s="407" t="s">
        <v>697</v>
      </c>
      <c r="C421" s="408"/>
      <c r="D421" s="410">
        <v>19</v>
      </c>
      <c r="E421" s="408">
        <v>19</v>
      </c>
      <c r="F421" s="409">
        <f t="shared" si="7"/>
        <v>100</v>
      </c>
      <c r="G421" s="409"/>
      <c r="I421" s="400">
        <v>2200110</v>
      </c>
      <c r="J421" s="400" t="s">
        <v>698</v>
      </c>
      <c r="K421" s="400">
        <v>12</v>
      </c>
    </row>
    <row r="422" ht="19.5" customHeight="1" spans="1:11">
      <c r="A422" s="376">
        <v>2170399</v>
      </c>
      <c r="B422" s="411" t="s">
        <v>699</v>
      </c>
      <c r="C422" s="414"/>
      <c r="D422" s="412">
        <v>19</v>
      </c>
      <c r="E422" s="414">
        <v>19</v>
      </c>
      <c r="F422" s="413">
        <f t="shared" si="7"/>
        <v>100</v>
      </c>
      <c r="G422" s="413"/>
      <c r="I422" s="400">
        <v>2200114</v>
      </c>
      <c r="J422" s="400" t="s">
        <v>700</v>
      </c>
      <c r="K422" s="400">
        <v>48</v>
      </c>
    </row>
    <row r="423" s="396" customFormat="1" ht="19.5" customHeight="1" spans="1:11">
      <c r="A423" s="371">
        <v>220</v>
      </c>
      <c r="B423" s="407" t="s">
        <v>701</v>
      </c>
      <c r="C423" s="408">
        <v>184</v>
      </c>
      <c r="D423" s="410">
        <v>794</v>
      </c>
      <c r="E423" s="408">
        <v>794</v>
      </c>
      <c r="F423" s="409">
        <f t="shared" si="7"/>
        <v>100</v>
      </c>
      <c r="G423" s="409">
        <v>-1.24</v>
      </c>
      <c r="I423" s="400"/>
      <c r="J423" s="400"/>
      <c r="K423" s="400"/>
    </row>
    <row r="424" s="396" customFormat="1" ht="19.5" customHeight="1" spans="1:11">
      <c r="A424" s="371">
        <v>22001</v>
      </c>
      <c r="B424" s="407" t="s">
        <v>702</v>
      </c>
      <c r="C424" s="410">
        <v>95</v>
      </c>
      <c r="D424" s="410">
        <v>704</v>
      </c>
      <c r="E424" s="408">
        <v>704</v>
      </c>
      <c r="F424" s="409">
        <f t="shared" si="7"/>
        <v>100</v>
      </c>
      <c r="G424" s="409"/>
      <c r="I424" s="396">
        <v>22005</v>
      </c>
      <c r="J424" s="396" t="s">
        <v>703</v>
      </c>
      <c r="K424" s="396">
        <v>84</v>
      </c>
    </row>
    <row r="425" ht="19.5" customHeight="1" spans="1:11">
      <c r="A425" s="376">
        <v>2200101</v>
      </c>
      <c r="B425" s="411" t="s">
        <v>149</v>
      </c>
      <c r="C425" s="414"/>
      <c r="D425" s="412">
        <v>30</v>
      </c>
      <c r="E425" s="414">
        <v>30</v>
      </c>
      <c r="F425" s="413">
        <f t="shared" si="7"/>
        <v>100</v>
      </c>
      <c r="G425" s="413"/>
      <c r="I425" s="400">
        <v>2200504</v>
      </c>
      <c r="J425" s="400" t="s">
        <v>704</v>
      </c>
      <c r="K425" s="400">
        <v>26</v>
      </c>
    </row>
    <row r="426" ht="19.5" customHeight="1" spans="1:11">
      <c r="A426" s="376">
        <v>2200106</v>
      </c>
      <c r="B426" s="411" t="s">
        <v>705</v>
      </c>
      <c r="C426" s="412"/>
      <c r="D426" s="412">
        <v>8</v>
      </c>
      <c r="E426" s="414">
        <v>8</v>
      </c>
      <c r="F426" s="413">
        <f t="shared" si="7"/>
        <v>100</v>
      </c>
      <c r="G426" s="413"/>
      <c r="I426" s="400">
        <v>2200509</v>
      </c>
      <c r="J426" s="400" t="s">
        <v>706</v>
      </c>
      <c r="K426" s="400">
        <v>58</v>
      </c>
    </row>
    <row r="427" ht="19.5" customHeight="1" spans="1:7">
      <c r="A427" s="376">
        <v>2200109</v>
      </c>
      <c r="B427" s="411" t="s">
        <v>707</v>
      </c>
      <c r="C427" s="414"/>
      <c r="D427" s="414">
        <v>90</v>
      </c>
      <c r="E427" s="414">
        <v>90</v>
      </c>
      <c r="F427" s="413">
        <f t="shared" si="7"/>
        <v>100</v>
      </c>
      <c r="G427" s="413"/>
    </row>
    <row r="428" ht="19.5" customHeight="1" spans="1:11">
      <c r="A428" s="376">
        <v>2200114</v>
      </c>
      <c r="B428" s="411" t="s">
        <v>708</v>
      </c>
      <c r="C428" s="412">
        <v>48</v>
      </c>
      <c r="D428" s="412">
        <v>77</v>
      </c>
      <c r="E428" s="414">
        <v>77</v>
      </c>
      <c r="F428" s="413">
        <f t="shared" si="7"/>
        <v>100</v>
      </c>
      <c r="G428" s="413"/>
      <c r="I428" s="396">
        <v>22099</v>
      </c>
      <c r="J428" s="396" t="s">
        <v>709</v>
      </c>
      <c r="K428" s="396">
        <v>3</v>
      </c>
    </row>
    <row r="429" ht="19.5" customHeight="1" spans="1:11">
      <c r="A429" s="376">
        <v>2200199</v>
      </c>
      <c r="B429" s="411" t="s">
        <v>710</v>
      </c>
      <c r="C429" s="414">
        <v>47</v>
      </c>
      <c r="D429" s="412">
        <v>499</v>
      </c>
      <c r="E429" s="414">
        <v>499</v>
      </c>
      <c r="F429" s="413">
        <f t="shared" si="7"/>
        <v>100</v>
      </c>
      <c r="G429" s="413"/>
      <c r="I429" s="400">
        <v>2209901</v>
      </c>
      <c r="J429" s="400" t="s">
        <v>711</v>
      </c>
      <c r="K429" s="400">
        <v>3</v>
      </c>
    </row>
    <row r="430" s="396" customFormat="1" ht="19.5" customHeight="1" spans="1:11">
      <c r="A430" s="371">
        <v>22005</v>
      </c>
      <c r="B430" s="407" t="s">
        <v>712</v>
      </c>
      <c r="C430" s="408">
        <v>89</v>
      </c>
      <c r="D430" s="410">
        <v>90</v>
      </c>
      <c r="E430" s="408">
        <v>90</v>
      </c>
      <c r="F430" s="409">
        <f t="shared" si="7"/>
        <v>100</v>
      </c>
      <c r="G430" s="409"/>
      <c r="I430" s="396">
        <v>221</v>
      </c>
      <c r="J430" s="396" t="s">
        <v>713</v>
      </c>
      <c r="K430" s="396">
        <v>6110</v>
      </c>
    </row>
    <row r="431" ht="19.5" customHeight="1" spans="1:11">
      <c r="A431" s="376">
        <v>2200504</v>
      </c>
      <c r="B431" s="411" t="s">
        <v>714</v>
      </c>
      <c r="C431" s="414">
        <v>31</v>
      </c>
      <c r="D431" s="412">
        <v>32</v>
      </c>
      <c r="E431" s="414">
        <v>32</v>
      </c>
      <c r="F431" s="413">
        <f t="shared" si="7"/>
        <v>100</v>
      </c>
      <c r="G431" s="413"/>
      <c r="I431" s="396">
        <v>22101</v>
      </c>
      <c r="J431" s="396" t="s">
        <v>715</v>
      </c>
      <c r="K431" s="396">
        <v>10</v>
      </c>
    </row>
    <row r="432" ht="19.5" customHeight="1" spans="1:7">
      <c r="A432" s="376">
        <v>2200509</v>
      </c>
      <c r="B432" s="411" t="s">
        <v>716</v>
      </c>
      <c r="C432" s="414">
        <v>58</v>
      </c>
      <c r="D432" s="412">
        <v>58</v>
      </c>
      <c r="E432" s="414">
        <v>58</v>
      </c>
      <c r="F432" s="413">
        <f t="shared" si="7"/>
        <v>100</v>
      </c>
      <c r="G432" s="413"/>
    </row>
    <row r="433" s="396" customFormat="1" ht="19.5" customHeight="1" spans="1:11">
      <c r="A433" s="371">
        <v>221</v>
      </c>
      <c r="B433" s="407" t="s">
        <v>717</v>
      </c>
      <c r="C433" s="410">
        <v>6478</v>
      </c>
      <c r="D433" s="410">
        <v>13368</v>
      </c>
      <c r="E433" s="408">
        <v>13255</v>
      </c>
      <c r="F433" s="409">
        <f t="shared" si="7"/>
        <v>99.154697785757</v>
      </c>
      <c r="G433" s="409">
        <v>81.13</v>
      </c>
      <c r="I433" s="400"/>
      <c r="J433" s="400"/>
      <c r="K433" s="400"/>
    </row>
    <row r="434" s="396" customFormat="1" ht="19.5" customHeight="1" spans="1:11">
      <c r="A434" s="371">
        <v>22101</v>
      </c>
      <c r="B434" s="407" t="s">
        <v>718</v>
      </c>
      <c r="C434" s="408">
        <v>3</v>
      </c>
      <c r="D434" s="410">
        <v>6841</v>
      </c>
      <c r="E434" s="408">
        <v>6841</v>
      </c>
      <c r="F434" s="409">
        <f t="shared" si="7"/>
        <v>100</v>
      </c>
      <c r="G434" s="409"/>
      <c r="I434" s="400">
        <v>2210107</v>
      </c>
      <c r="J434" s="400" t="s">
        <v>719</v>
      </c>
      <c r="K434" s="400">
        <v>10</v>
      </c>
    </row>
    <row r="435" ht="19.5" customHeight="1" spans="1:7">
      <c r="A435" s="376">
        <v>2210102</v>
      </c>
      <c r="B435" s="411" t="s">
        <v>720</v>
      </c>
      <c r="C435" s="412"/>
      <c r="D435" s="412">
        <v>308</v>
      </c>
      <c r="E435" s="414">
        <v>308</v>
      </c>
      <c r="F435" s="413">
        <f t="shared" si="7"/>
        <v>100</v>
      </c>
      <c r="G435" s="413"/>
    </row>
    <row r="436" ht="19.5" customHeight="1" spans="1:11">
      <c r="A436" s="376">
        <v>2210105</v>
      </c>
      <c r="B436" s="411" t="s">
        <v>721</v>
      </c>
      <c r="C436" s="414"/>
      <c r="D436" s="412">
        <v>188</v>
      </c>
      <c r="E436" s="414">
        <v>188</v>
      </c>
      <c r="F436" s="413">
        <f t="shared" si="7"/>
        <v>100</v>
      </c>
      <c r="G436" s="413"/>
      <c r="I436" s="396">
        <v>22102</v>
      </c>
      <c r="J436" s="396" t="s">
        <v>722</v>
      </c>
      <c r="K436" s="396">
        <v>6100</v>
      </c>
    </row>
    <row r="437" ht="19.5" customHeight="1" spans="1:11">
      <c r="A437" s="376">
        <v>2210107</v>
      </c>
      <c r="B437" s="411" t="s">
        <v>723</v>
      </c>
      <c r="C437" s="414">
        <v>3</v>
      </c>
      <c r="D437" s="412">
        <v>6</v>
      </c>
      <c r="E437" s="414">
        <v>6</v>
      </c>
      <c r="F437" s="413">
        <f t="shared" si="7"/>
        <v>100</v>
      </c>
      <c r="G437" s="413"/>
      <c r="I437" s="400">
        <v>2210201</v>
      </c>
      <c r="J437" s="400" t="s">
        <v>724</v>
      </c>
      <c r="K437" s="400">
        <v>6100</v>
      </c>
    </row>
    <row r="438" ht="19.5" customHeight="1" spans="1:11">
      <c r="A438" s="376">
        <v>2210108</v>
      </c>
      <c r="B438" s="411" t="s">
        <v>725</v>
      </c>
      <c r="C438" s="412"/>
      <c r="D438" s="412">
        <v>5443</v>
      </c>
      <c r="E438" s="414">
        <v>5330</v>
      </c>
      <c r="F438" s="413">
        <f t="shared" si="7"/>
        <v>97.9239390042256</v>
      </c>
      <c r="G438" s="413"/>
      <c r="I438" s="396"/>
      <c r="J438" s="396"/>
      <c r="K438" s="396"/>
    </row>
    <row r="439" ht="19.5" customHeight="1" spans="1:7">
      <c r="A439" s="376">
        <v>2210199</v>
      </c>
      <c r="B439" s="411" t="s">
        <v>726</v>
      </c>
      <c r="C439" s="414"/>
      <c r="D439" s="412">
        <v>1009</v>
      </c>
      <c r="E439" s="414">
        <v>1009</v>
      </c>
      <c r="F439" s="413">
        <f t="shared" si="7"/>
        <v>100</v>
      </c>
      <c r="G439" s="413"/>
    </row>
    <row r="440" s="396" customFormat="1" ht="19.5" customHeight="1" spans="1:11">
      <c r="A440" s="371">
        <v>22102</v>
      </c>
      <c r="B440" s="407" t="s">
        <v>727</v>
      </c>
      <c r="C440" s="408">
        <v>6475</v>
      </c>
      <c r="D440" s="410">
        <v>6414</v>
      </c>
      <c r="E440" s="408">
        <v>6414</v>
      </c>
      <c r="F440" s="409">
        <f t="shared" si="7"/>
        <v>100</v>
      </c>
      <c r="G440" s="409"/>
      <c r="I440" s="396">
        <v>222</v>
      </c>
      <c r="J440" s="396" t="s">
        <v>728</v>
      </c>
      <c r="K440" s="396">
        <v>349</v>
      </c>
    </row>
    <row r="441" ht="19.5" customHeight="1" spans="1:11">
      <c r="A441" s="376">
        <v>2210201</v>
      </c>
      <c r="B441" s="411" t="s">
        <v>729</v>
      </c>
      <c r="C441" s="414">
        <v>6475</v>
      </c>
      <c r="D441" s="412">
        <v>6414</v>
      </c>
      <c r="E441" s="414">
        <v>6414</v>
      </c>
      <c r="F441" s="413">
        <f t="shared" si="7"/>
        <v>100</v>
      </c>
      <c r="G441" s="413"/>
      <c r="I441" s="396">
        <v>22201</v>
      </c>
      <c r="J441" s="396" t="s">
        <v>730</v>
      </c>
      <c r="K441" s="396">
        <v>70</v>
      </c>
    </row>
    <row r="442" s="396" customFormat="1" ht="19.5" customHeight="1" spans="1:11">
      <c r="A442" s="371">
        <v>222</v>
      </c>
      <c r="B442" s="407" t="s">
        <v>731</v>
      </c>
      <c r="C442" s="410">
        <v>413</v>
      </c>
      <c r="D442" s="410">
        <v>673</v>
      </c>
      <c r="E442" s="408">
        <v>673</v>
      </c>
      <c r="F442" s="409">
        <f t="shared" si="7"/>
        <v>100</v>
      </c>
      <c r="G442" s="409">
        <v>66.17</v>
      </c>
      <c r="I442" s="400">
        <v>2220101</v>
      </c>
      <c r="J442" s="400" t="s">
        <v>150</v>
      </c>
      <c r="K442" s="400">
        <v>69</v>
      </c>
    </row>
    <row r="443" s="396" customFormat="1" ht="19.5" customHeight="1" spans="1:11">
      <c r="A443" s="371">
        <v>22201</v>
      </c>
      <c r="B443" s="407" t="s">
        <v>732</v>
      </c>
      <c r="C443" s="408">
        <v>1</v>
      </c>
      <c r="D443" s="408">
        <v>1</v>
      </c>
      <c r="E443" s="408">
        <v>1</v>
      </c>
      <c r="F443" s="409">
        <f t="shared" si="7"/>
        <v>100</v>
      </c>
      <c r="G443" s="409"/>
      <c r="I443" s="400">
        <v>2220105</v>
      </c>
      <c r="J443" s="400" t="s">
        <v>733</v>
      </c>
      <c r="K443" s="400">
        <v>1</v>
      </c>
    </row>
    <row r="444" ht="19.5" customHeight="1" spans="1:7">
      <c r="A444" s="376">
        <v>2220105</v>
      </c>
      <c r="B444" s="411" t="s">
        <v>734</v>
      </c>
      <c r="C444" s="414">
        <v>1</v>
      </c>
      <c r="D444" s="412">
        <v>1</v>
      </c>
      <c r="E444" s="414">
        <v>1</v>
      </c>
      <c r="F444" s="413">
        <f t="shared" si="7"/>
        <v>100</v>
      </c>
      <c r="G444" s="413"/>
    </row>
    <row r="445" s="396" customFormat="1" ht="19.5" customHeight="1" spans="1:11">
      <c r="A445" s="371">
        <v>22204</v>
      </c>
      <c r="B445" s="407" t="s">
        <v>735</v>
      </c>
      <c r="C445" s="408">
        <v>412</v>
      </c>
      <c r="D445" s="410">
        <v>672</v>
      </c>
      <c r="E445" s="408">
        <v>672</v>
      </c>
      <c r="F445" s="409">
        <f t="shared" si="7"/>
        <v>100</v>
      </c>
      <c r="G445" s="409"/>
      <c r="I445" s="396">
        <v>22204</v>
      </c>
      <c r="J445" s="396" t="s">
        <v>736</v>
      </c>
      <c r="K445" s="396">
        <v>279</v>
      </c>
    </row>
    <row r="446" ht="19.5" customHeight="1" spans="1:11">
      <c r="A446" s="376">
        <v>2220401</v>
      </c>
      <c r="B446" s="411" t="s">
        <v>737</v>
      </c>
      <c r="C446" s="412">
        <v>412</v>
      </c>
      <c r="D446" s="412">
        <v>402</v>
      </c>
      <c r="E446" s="414">
        <v>402</v>
      </c>
      <c r="F446" s="413">
        <f t="shared" si="7"/>
        <v>100</v>
      </c>
      <c r="G446" s="413"/>
      <c r="I446" s="400">
        <v>2220401</v>
      </c>
      <c r="J446" s="400" t="s">
        <v>738</v>
      </c>
      <c r="K446" s="400">
        <v>279</v>
      </c>
    </row>
    <row r="447" ht="19.5" customHeight="1" spans="1:11">
      <c r="A447" s="376">
        <v>2220403</v>
      </c>
      <c r="B447" s="411" t="s">
        <v>739</v>
      </c>
      <c r="C447" s="414"/>
      <c r="D447" s="412">
        <v>270</v>
      </c>
      <c r="E447" s="414">
        <v>270</v>
      </c>
      <c r="F447" s="413">
        <f t="shared" si="7"/>
        <v>100</v>
      </c>
      <c r="G447" s="413"/>
      <c r="I447" s="396">
        <v>224</v>
      </c>
      <c r="J447" s="396" t="s">
        <v>740</v>
      </c>
      <c r="K447" s="396">
        <v>909</v>
      </c>
    </row>
    <row r="448" s="396" customFormat="1" ht="19.5" customHeight="1" spans="1:11">
      <c r="A448" s="371">
        <v>224</v>
      </c>
      <c r="B448" s="407" t="s">
        <v>741</v>
      </c>
      <c r="C448" s="410">
        <v>879</v>
      </c>
      <c r="D448" s="410">
        <v>2831</v>
      </c>
      <c r="E448" s="408">
        <v>2778</v>
      </c>
      <c r="F448" s="409">
        <f t="shared" si="7"/>
        <v>98.127870010597</v>
      </c>
      <c r="G448" s="409">
        <v>71.91</v>
      </c>
      <c r="I448" s="396">
        <v>22401</v>
      </c>
      <c r="J448" s="396" t="s">
        <v>742</v>
      </c>
      <c r="K448" s="396">
        <v>200</v>
      </c>
    </row>
    <row r="449" s="396" customFormat="1" ht="19.5" customHeight="1" spans="1:11">
      <c r="A449" s="371">
        <v>22401</v>
      </c>
      <c r="B449" s="407" t="s">
        <v>743</v>
      </c>
      <c r="C449" s="408">
        <v>462</v>
      </c>
      <c r="D449" s="410">
        <v>960</v>
      </c>
      <c r="E449" s="408">
        <v>940</v>
      </c>
      <c r="F449" s="409">
        <f t="shared" si="7"/>
        <v>97.9166666666667</v>
      </c>
      <c r="G449" s="409"/>
      <c r="I449" s="400">
        <v>2240101</v>
      </c>
      <c r="J449" s="400" t="s">
        <v>150</v>
      </c>
      <c r="K449" s="400">
        <v>178</v>
      </c>
    </row>
    <row r="450" ht="19.5" customHeight="1" spans="1:11">
      <c r="A450" s="376">
        <v>2240101</v>
      </c>
      <c r="B450" s="411" t="s">
        <v>149</v>
      </c>
      <c r="C450" s="414">
        <v>292</v>
      </c>
      <c r="D450" s="412">
        <v>296</v>
      </c>
      <c r="E450" s="414">
        <v>296</v>
      </c>
      <c r="F450" s="413">
        <f t="shared" si="7"/>
        <v>100</v>
      </c>
      <c r="G450" s="413"/>
      <c r="I450" s="400">
        <v>2240102</v>
      </c>
      <c r="J450" s="400" t="s">
        <v>152</v>
      </c>
      <c r="K450" s="400">
        <v>22</v>
      </c>
    </row>
    <row r="451" ht="19.5" customHeight="1" spans="1:7">
      <c r="A451" s="376">
        <v>2240102</v>
      </c>
      <c r="B451" s="411" t="s">
        <v>151</v>
      </c>
      <c r="C451" s="412">
        <v>21</v>
      </c>
      <c r="D451" s="412">
        <v>152</v>
      </c>
      <c r="E451" s="414">
        <v>152</v>
      </c>
      <c r="F451" s="413">
        <f t="shared" si="7"/>
        <v>100</v>
      </c>
      <c r="G451" s="413"/>
    </row>
    <row r="452" ht="19.5" customHeight="1" spans="1:7">
      <c r="A452" s="376">
        <v>2240106</v>
      </c>
      <c r="B452" s="411" t="s">
        <v>744</v>
      </c>
      <c r="C452" s="414">
        <v>130</v>
      </c>
      <c r="D452" s="412">
        <v>150</v>
      </c>
      <c r="E452" s="414">
        <v>150</v>
      </c>
      <c r="F452" s="413">
        <f t="shared" si="7"/>
        <v>100</v>
      </c>
      <c r="G452" s="413"/>
    </row>
    <row r="453" ht="19.5" customHeight="1" spans="1:11">
      <c r="A453" s="376">
        <v>2240108</v>
      </c>
      <c r="B453" s="411" t="s">
        <v>745</v>
      </c>
      <c r="C453" s="414"/>
      <c r="D453" s="412">
        <v>220</v>
      </c>
      <c r="E453" s="414">
        <v>200</v>
      </c>
      <c r="F453" s="413">
        <f t="shared" si="7"/>
        <v>90.9090909090909</v>
      </c>
      <c r="G453" s="413"/>
      <c r="I453" s="396">
        <v>22402</v>
      </c>
      <c r="J453" s="396" t="s">
        <v>746</v>
      </c>
      <c r="K453" s="396">
        <v>186</v>
      </c>
    </row>
    <row r="454" ht="19.5" customHeight="1" spans="1:7">
      <c r="A454" s="376">
        <v>2240150</v>
      </c>
      <c r="B454" s="411" t="s">
        <v>160</v>
      </c>
      <c r="C454" s="412">
        <v>19</v>
      </c>
      <c r="D454" s="412">
        <v>19</v>
      </c>
      <c r="E454" s="414">
        <v>19</v>
      </c>
      <c r="F454" s="413">
        <f t="shared" si="7"/>
        <v>100</v>
      </c>
      <c r="G454" s="413"/>
    </row>
    <row r="455" ht="19.5" customHeight="1" spans="1:11">
      <c r="A455" s="376">
        <v>2240199</v>
      </c>
      <c r="B455" s="411" t="s">
        <v>747</v>
      </c>
      <c r="C455" s="414"/>
      <c r="D455" s="412">
        <v>123</v>
      </c>
      <c r="E455" s="414">
        <v>123</v>
      </c>
      <c r="F455" s="413">
        <f t="shared" ref="F455:F481" si="8">E455/D455*100</f>
        <v>100</v>
      </c>
      <c r="G455" s="413"/>
      <c r="I455" s="400">
        <v>2240299</v>
      </c>
      <c r="J455" s="400" t="s">
        <v>748</v>
      </c>
      <c r="K455" s="400">
        <v>186</v>
      </c>
    </row>
    <row r="456" s="396" customFormat="1" ht="19.5" customHeight="1" spans="1:7">
      <c r="A456" s="371">
        <v>22402</v>
      </c>
      <c r="B456" s="407" t="s">
        <v>749</v>
      </c>
      <c r="C456" s="408"/>
      <c r="D456" s="410">
        <v>110</v>
      </c>
      <c r="E456" s="408">
        <v>110</v>
      </c>
      <c r="F456" s="409">
        <f t="shared" si="8"/>
        <v>100</v>
      </c>
      <c r="G456" s="409"/>
    </row>
    <row r="457" ht="19.5" customHeight="1" spans="1:7">
      <c r="A457" s="376">
        <v>2240204</v>
      </c>
      <c r="B457" s="411" t="s">
        <v>750</v>
      </c>
      <c r="C457" s="414"/>
      <c r="D457" s="412">
        <v>35</v>
      </c>
      <c r="E457" s="414">
        <v>35</v>
      </c>
      <c r="F457" s="413">
        <f t="shared" si="8"/>
        <v>100</v>
      </c>
      <c r="G457" s="413"/>
    </row>
    <row r="458" ht="19.5" customHeight="1" spans="1:11">
      <c r="A458" s="376">
        <v>2240299</v>
      </c>
      <c r="B458" s="411" t="s">
        <v>751</v>
      </c>
      <c r="C458" s="414"/>
      <c r="D458" s="412">
        <v>75</v>
      </c>
      <c r="E458" s="414">
        <v>75</v>
      </c>
      <c r="F458" s="413">
        <f t="shared" si="8"/>
        <v>100</v>
      </c>
      <c r="G458" s="413"/>
      <c r="I458" s="396">
        <v>22404</v>
      </c>
      <c r="J458" s="396" t="s">
        <v>752</v>
      </c>
      <c r="K458" s="396">
        <v>501</v>
      </c>
    </row>
    <row r="459" s="396" customFormat="1" ht="19.5" customHeight="1" spans="1:11">
      <c r="A459" s="371">
        <v>22403</v>
      </c>
      <c r="B459" s="407" t="s">
        <v>753</v>
      </c>
      <c r="C459" s="408"/>
      <c r="D459" s="410">
        <v>175</v>
      </c>
      <c r="E459" s="408">
        <v>175</v>
      </c>
      <c r="F459" s="409">
        <f t="shared" si="8"/>
        <v>100</v>
      </c>
      <c r="G459" s="409"/>
      <c r="I459" s="400">
        <v>2240401</v>
      </c>
      <c r="J459" s="400" t="s">
        <v>150</v>
      </c>
      <c r="K459" s="400">
        <v>170</v>
      </c>
    </row>
    <row r="460" ht="19.5" customHeight="1" spans="1:7">
      <c r="A460" s="376">
        <v>2240399</v>
      </c>
      <c r="B460" s="411" t="s">
        <v>754</v>
      </c>
      <c r="C460" s="414"/>
      <c r="D460" s="412">
        <v>175</v>
      </c>
      <c r="E460" s="414">
        <v>175</v>
      </c>
      <c r="F460" s="413">
        <f t="shared" si="8"/>
        <v>100</v>
      </c>
      <c r="G460" s="413"/>
    </row>
    <row r="461" s="396" customFormat="1" ht="19.5" customHeight="1" spans="1:11">
      <c r="A461" s="371">
        <v>22404</v>
      </c>
      <c r="B461" s="407" t="s">
        <v>755</v>
      </c>
      <c r="C461" s="410">
        <v>417</v>
      </c>
      <c r="D461" s="410">
        <v>377</v>
      </c>
      <c r="E461" s="408">
        <v>377</v>
      </c>
      <c r="F461" s="409">
        <f t="shared" si="8"/>
        <v>100</v>
      </c>
      <c r="G461" s="409"/>
      <c r="I461" s="400">
        <v>2240450</v>
      </c>
      <c r="J461" s="400" t="s">
        <v>161</v>
      </c>
      <c r="K461" s="400">
        <v>108</v>
      </c>
    </row>
    <row r="462" ht="19.5" customHeight="1" spans="1:11">
      <c r="A462" s="376">
        <v>2240401</v>
      </c>
      <c r="B462" s="411" t="s">
        <v>149</v>
      </c>
      <c r="C462" s="414">
        <v>181</v>
      </c>
      <c r="D462" s="414">
        <v>148</v>
      </c>
      <c r="E462" s="414">
        <v>148</v>
      </c>
      <c r="F462" s="413">
        <f t="shared" si="8"/>
        <v>100</v>
      </c>
      <c r="G462" s="413"/>
      <c r="I462" s="400">
        <v>2240499</v>
      </c>
      <c r="J462" s="400" t="s">
        <v>756</v>
      </c>
      <c r="K462" s="400">
        <v>223</v>
      </c>
    </row>
    <row r="463" ht="19.5" customHeight="1" spans="1:11">
      <c r="A463" s="376">
        <v>2240404</v>
      </c>
      <c r="B463" s="411" t="s">
        <v>757</v>
      </c>
      <c r="C463" s="412">
        <v>124</v>
      </c>
      <c r="D463" s="412">
        <v>124</v>
      </c>
      <c r="E463" s="414">
        <v>124</v>
      </c>
      <c r="F463" s="413">
        <f t="shared" si="8"/>
        <v>100</v>
      </c>
      <c r="G463" s="413"/>
      <c r="I463" s="396">
        <v>22406</v>
      </c>
      <c r="J463" s="396" t="s">
        <v>758</v>
      </c>
      <c r="K463" s="396">
        <v>22</v>
      </c>
    </row>
    <row r="464" ht="19.5" customHeight="1" spans="1:11">
      <c r="A464" s="376">
        <v>2240450</v>
      </c>
      <c r="B464" s="411" t="s">
        <v>160</v>
      </c>
      <c r="C464" s="414">
        <v>112</v>
      </c>
      <c r="D464" s="412">
        <v>105</v>
      </c>
      <c r="E464" s="414">
        <v>105</v>
      </c>
      <c r="F464" s="413">
        <f t="shared" si="8"/>
        <v>100</v>
      </c>
      <c r="G464" s="413"/>
      <c r="I464" s="400">
        <v>2240601</v>
      </c>
      <c r="J464" s="400" t="s">
        <v>759</v>
      </c>
      <c r="K464" s="400">
        <v>22</v>
      </c>
    </row>
    <row r="465" s="396" customFormat="1" ht="19.5" customHeight="1" spans="1:7">
      <c r="A465" s="371">
        <v>22406</v>
      </c>
      <c r="B465" s="407" t="s">
        <v>760</v>
      </c>
      <c r="C465" s="425"/>
      <c r="D465" s="410">
        <v>80</v>
      </c>
      <c r="E465" s="408">
        <v>80</v>
      </c>
      <c r="F465" s="409">
        <f t="shared" si="8"/>
        <v>100</v>
      </c>
      <c r="G465" s="409"/>
    </row>
    <row r="466" ht="19.5" customHeight="1" spans="1:7">
      <c r="A466" s="376">
        <v>2240602</v>
      </c>
      <c r="B466" s="426" t="s">
        <v>761</v>
      </c>
      <c r="C466" s="427"/>
      <c r="D466" s="412">
        <v>80</v>
      </c>
      <c r="E466" s="414">
        <v>80</v>
      </c>
      <c r="F466" s="413">
        <f t="shared" si="8"/>
        <v>100</v>
      </c>
      <c r="G466" s="413"/>
    </row>
    <row r="467" s="396" customFormat="1" ht="19.5" customHeight="1" spans="1:11">
      <c r="A467" s="371">
        <v>22407</v>
      </c>
      <c r="B467" s="407" t="s">
        <v>762</v>
      </c>
      <c r="C467" s="410"/>
      <c r="D467" s="410">
        <v>98</v>
      </c>
      <c r="E467" s="410">
        <v>65</v>
      </c>
      <c r="F467" s="409">
        <f t="shared" si="8"/>
        <v>66.3265306122449</v>
      </c>
      <c r="G467" s="409"/>
      <c r="I467" s="400"/>
      <c r="J467" s="400"/>
      <c r="K467" s="400"/>
    </row>
    <row r="468" ht="19.5" customHeight="1" spans="1:11">
      <c r="A468" s="376">
        <v>2240702</v>
      </c>
      <c r="B468" s="426" t="s">
        <v>763</v>
      </c>
      <c r="C468" s="427"/>
      <c r="D468" s="412">
        <v>65</v>
      </c>
      <c r="E468" s="414">
        <v>65</v>
      </c>
      <c r="F468" s="413">
        <f t="shared" si="8"/>
        <v>100</v>
      </c>
      <c r="G468" s="413"/>
      <c r="I468" s="396">
        <v>227</v>
      </c>
      <c r="J468" s="396" t="s">
        <v>764</v>
      </c>
      <c r="K468" s="396">
        <v>2000</v>
      </c>
    </row>
    <row r="469" ht="19.5" customHeight="1" spans="1:11">
      <c r="A469" s="376">
        <v>2240703</v>
      </c>
      <c r="B469" s="426" t="s">
        <v>765</v>
      </c>
      <c r="C469" s="427"/>
      <c r="D469" s="412">
        <v>33</v>
      </c>
      <c r="E469" s="414"/>
      <c r="F469" s="413">
        <f t="shared" si="8"/>
        <v>0</v>
      </c>
      <c r="G469" s="413"/>
      <c r="I469" s="396"/>
      <c r="J469" s="396"/>
      <c r="K469" s="396"/>
    </row>
    <row r="470" s="396" customFormat="1" ht="19.5" customHeight="1" spans="1:11">
      <c r="A470" s="371">
        <v>22499</v>
      </c>
      <c r="B470" s="428" t="s">
        <v>766</v>
      </c>
      <c r="C470" s="425"/>
      <c r="D470" s="410">
        <v>1031</v>
      </c>
      <c r="E470" s="408">
        <v>1031</v>
      </c>
      <c r="F470" s="409">
        <f t="shared" si="8"/>
        <v>100</v>
      </c>
      <c r="G470" s="409"/>
      <c r="I470" s="400"/>
      <c r="J470" s="400"/>
      <c r="K470" s="400"/>
    </row>
    <row r="471" s="396" customFormat="1" ht="19.5" customHeight="1" spans="1:11">
      <c r="A471" s="371">
        <v>227</v>
      </c>
      <c r="B471" s="428" t="s">
        <v>767</v>
      </c>
      <c r="C471" s="425">
        <v>2000</v>
      </c>
      <c r="D471" s="410"/>
      <c r="E471" s="408"/>
      <c r="F471" s="409"/>
      <c r="G471" s="409"/>
      <c r="I471" s="400"/>
      <c r="J471" s="400"/>
      <c r="K471" s="400"/>
    </row>
    <row r="472" s="396" customFormat="1" ht="19.5" customHeight="1" spans="1:11">
      <c r="A472" s="371">
        <v>229</v>
      </c>
      <c r="B472" s="407" t="s">
        <v>768</v>
      </c>
      <c r="C472" s="408"/>
      <c r="D472" s="410">
        <v>120</v>
      </c>
      <c r="E472" s="408">
        <v>100</v>
      </c>
      <c r="F472" s="409">
        <f t="shared" si="8"/>
        <v>83.3333333333333</v>
      </c>
      <c r="G472" s="409">
        <v>-65.64</v>
      </c>
      <c r="I472" s="400"/>
      <c r="J472" s="400"/>
      <c r="K472" s="400"/>
    </row>
    <row r="473" s="396" customFormat="1" ht="19.5" customHeight="1" spans="1:11">
      <c r="A473" s="381">
        <v>22999</v>
      </c>
      <c r="B473" s="429" t="s">
        <v>769</v>
      </c>
      <c r="C473" s="430"/>
      <c r="D473" s="410">
        <v>120</v>
      </c>
      <c r="E473" s="408">
        <v>100</v>
      </c>
      <c r="F473" s="409">
        <f t="shared" si="8"/>
        <v>83.3333333333333</v>
      </c>
      <c r="G473" s="409"/>
      <c r="I473" s="400"/>
      <c r="J473" s="400"/>
      <c r="K473" s="400"/>
    </row>
    <row r="474" ht="19.5" customHeight="1" spans="1:7">
      <c r="A474" s="376">
        <v>2299901</v>
      </c>
      <c r="B474" s="411" t="s">
        <v>770</v>
      </c>
      <c r="C474" s="414"/>
      <c r="D474" s="412">
        <v>120</v>
      </c>
      <c r="E474" s="414">
        <v>100</v>
      </c>
      <c r="F474" s="413">
        <f t="shared" si="8"/>
        <v>83.3333333333333</v>
      </c>
      <c r="G474" s="413"/>
    </row>
    <row r="475" s="396" customFormat="1" ht="19.5" customHeight="1" spans="1:11">
      <c r="A475" s="371">
        <v>232</v>
      </c>
      <c r="B475" s="407" t="s">
        <v>771</v>
      </c>
      <c r="C475" s="410">
        <v>6600</v>
      </c>
      <c r="D475" s="410">
        <v>5666</v>
      </c>
      <c r="E475" s="410">
        <v>5666</v>
      </c>
      <c r="F475" s="409">
        <f t="shared" si="8"/>
        <v>100</v>
      </c>
      <c r="G475" s="409">
        <v>3.53</v>
      </c>
      <c r="I475" s="400"/>
      <c r="J475" s="400"/>
      <c r="K475" s="400"/>
    </row>
    <row r="476" s="396" customFormat="1" ht="19.5" customHeight="1" spans="1:11">
      <c r="A476" s="371">
        <v>23203</v>
      </c>
      <c r="B476" s="431" t="s">
        <v>772</v>
      </c>
      <c r="C476" s="415">
        <v>6600</v>
      </c>
      <c r="D476" s="415">
        <v>5666</v>
      </c>
      <c r="E476" s="415">
        <v>5666</v>
      </c>
      <c r="F476" s="409">
        <f t="shared" si="8"/>
        <v>100</v>
      </c>
      <c r="G476" s="409"/>
      <c r="I476" s="400"/>
      <c r="J476" s="400"/>
      <c r="K476" s="400"/>
    </row>
    <row r="477" ht="19.5" customHeight="1" spans="1:11">
      <c r="A477" s="376">
        <v>2320301</v>
      </c>
      <c r="B477" s="426" t="s">
        <v>773</v>
      </c>
      <c r="C477" s="427">
        <v>5700</v>
      </c>
      <c r="D477" s="412">
        <v>5666</v>
      </c>
      <c r="E477" s="414">
        <v>5666</v>
      </c>
      <c r="F477" s="413">
        <f t="shared" si="8"/>
        <v>100</v>
      </c>
      <c r="G477" s="413"/>
      <c r="I477" s="396"/>
      <c r="J477" s="396"/>
      <c r="K477" s="396"/>
    </row>
    <row r="478" ht="19.5" customHeight="1" spans="1:11">
      <c r="A478" s="376">
        <v>2320304</v>
      </c>
      <c r="B478" s="426" t="s">
        <v>774</v>
      </c>
      <c r="C478" s="427">
        <v>900</v>
      </c>
      <c r="D478" s="412"/>
      <c r="E478" s="414"/>
      <c r="F478" s="413"/>
      <c r="G478" s="413"/>
      <c r="I478" s="396"/>
      <c r="J478" s="396"/>
      <c r="K478" s="396"/>
    </row>
    <row r="479" s="396" customFormat="1" ht="19.5" customHeight="1" spans="1:11">
      <c r="A479" s="371">
        <v>233</v>
      </c>
      <c r="B479" s="407" t="s">
        <v>775</v>
      </c>
      <c r="C479" s="410"/>
      <c r="D479" s="410">
        <v>43</v>
      </c>
      <c r="E479" s="410">
        <v>43</v>
      </c>
      <c r="F479" s="409">
        <f t="shared" si="8"/>
        <v>100</v>
      </c>
      <c r="G479" s="409">
        <v>59.26</v>
      </c>
      <c r="I479" s="400"/>
      <c r="J479" s="400"/>
      <c r="K479" s="400"/>
    </row>
    <row r="480" s="396" customFormat="1" ht="19.5" customHeight="1" spans="1:11">
      <c r="A480" s="371">
        <v>23303</v>
      </c>
      <c r="B480" s="431" t="s">
        <v>776</v>
      </c>
      <c r="C480" s="415"/>
      <c r="D480" s="415">
        <v>43</v>
      </c>
      <c r="E480" s="415">
        <v>43</v>
      </c>
      <c r="F480" s="409">
        <f t="shared" si="8"/>
        <v>100</v>
      </c>
      <c r="G480" s="409"/>
      <c r="I480" s="400"/>
      <c r="J480" s="400"/>
      <c r="K480" s="400"/>
    </row>
    <row r="481" ht="30" customHeight="1" spans="1:8">
      <c r="A481" s="382">
        <v>244</v>
      </c>
      <c r="B481" s="432" t="s">
        <v>777</v>
      </c>
      <c r="C481" s="416">
        <f>SUM(C4,C122,C149,C170,C181,C204,C270,C315,C330,C345,C398,C412,C415,C420,C423,C433,C442,C448,C472,C475,C479)</f>
        <v>123005</v>
      </c>
      <c r="D481" s="416">
        <f t="shared" ref="D481:E481" si="9">SUM(D4,D122,D149,D170,D181,D204,D270,D315,D330,D345,D398,D412,D415,D420,D423,D433,D442,D448,D472,D475,D479)</f>
        <v>228771</v>
      </c>
      <c r="E481" s="416">
        <f t="shared" si="9"/>
        <v>225088</v>
      </c>
      <c r="F481" s="409">
        <f t="shared" si="8"/>
        <v>98.3900931499185</v>
      </c>
      <c r="G481" s="409">
        <v>26.19</v>
      </c>
      <c r="H481" s="396"/>
    </row>
    <row r="484" spans="9:11">
      <c r="I484" s="396"/>
      <c r="J484" s="396"/>
      <c r="K484" s="396"/>
    </row>
    <row r="487" spans="9:11">
      <c r="I487" s="396"/>
      <c r="J487" s="396"/>
      <c r="K487" s="396"/>
    </row>
    <row r="492" spans="9:11">
      <c r="I492" s="396"/>
      <c r="J492" s="396"/>
      <c r="K492" s="396"/>
    </row>
    <row r="494" spans="9:11">
      <c r="I494" s="396"/>
      <c r="J494" s="396"/>
      <c r="K494" s="396"/>
    </row>
    <row r="496" spans="9:11">
      <c r="I496" s="396"/>
      <c r="J496" s="396"/>
      <c r="K496" s="396"/>
    </row>
    <row r="497" spans="9:11">
      <c r="I497" s="396"/>
      <c r="J497" s="396"/>
      <c r="K497" s="396"/>
    </row>
    <row r="503" spans="9:11">
      <c r="I503" s="396"/>
      <c r="J503" s="396"/>
      <c r="K503" s="396"/>
    </row>
    <row r="505" spans="9:11">
      <c r="I505" s="396"/>
      <c r="J505" s="396"/>
      <c r="K505" s="396"/>
    </row>
    <row r="508" spans="9:11">
      <c r="I508" s="396"/>
      <c r="J508" s="396"/>
      <c r="K508" s="396"/>
    </row>
    <row r="509" spans="9:11">
      <c r="I509" s="396"/>
      <c r="J509" s="396"/>
      <c r="K509" s="396"/>
    </row>
    <row r="512" spans="9:11">
      <c r="I512" s="396"/>
      <c r="J512" s="396"/>
      <c r="K512" s="396"/>
    </row>
    <row r="514" spans="9:11">
      <c r="I514" s="396"/>
      <c r="J514" s="396"/>
      <c r="K514" s="396"/>
    </row>
    <row r="519" spans="9:11">
      <c r="I519" s="396"/>
      <c r="J519" s="396"/>
      <c r="K519" s="396"/>
    </row>
    <row r="521" spans="9:11">
      <c r="I521" s="396"/>
      <c r="J521" s="396"/>
      <c r="K521" s="396"/>
    </row>
    <row r="523" spans="9:11">
      <c r="I523" s="396"/>
      <c r="J523" s="396"/>
      <c r="K523" s="396"/>
    </row>
    <row r="524" spans="9:11">
      <c r="I524" s="396"/>
      <c r="J524" s="396"/>
      <c r="K524" s="396"/>
    </row>
    <row r="528" spans="9:11">
      <c r="I528" s="396"/>
      <c r="J528" s="396"/>
      <c r="K528" s="396"/>
    </row>
    <row r="532" spans="9:11">
      <c r="I532" s="396"/>
      <c r="J532" s="396"/>
      <c r="K532" s="396"/>
    </row>
    <row r="534" spans="9:11">
      <c r="I534" s="396"/>
      <c r="J534" s="396"/>
      <c r="K534" s="396"/>
    </row>
    <row r="535" spans="9:11">
      <c r="I535" s="396"/>
      <c r="J535" s="396"/>
      <c r="K535" s="396"/>
    </row>
    <row r="537" spans="9:11">
      <c r="I537" s="396"/>
      <c r="J537" s="396"/>
      <c r="K537" s="396"/>
    </row>
    <row r="539" spans="9:11">
      <c r="I539" s="396"/>
      <c r="J539" s="396"/>
      <c r="K539" s="396"/>
    </row>
    <row r="540" spans="9:11">
      <c r="I540" s="396"/>
      <c r="J540" s="396"/>
      <c r="K540" s="396"/>
    </row>
    <row r="544" spans="9:11">
      <c r="I544" s="396"/>
      <c r="J544" s="396"/>
      <c r="K544" s="396"/>
    </row>
    <row r="546" spans="9:11">
      <c r="I546" s="396"/>
      <c r="J546" s="396"/>
      <c r="K546" s="396"/>
    </row>
    <row r="550" spans="9:11">
      <c r="I550" s="396"/>
      <c r="J550" s="396"/>
      <c r="K550" s="396"/>
    </row>
    <row r="551" spans="9:11">
      <c r="I551" s="396"/>
      <c r="J551" s="396"/>
      <c r="K551" s="396"/>
    </row>
    <row r="555" spans="9:11">
      <c r="I555" s="396"/>
      <c r="J555" s="396"/>
      <c r="K555" s="396"/>
    </row>
    <row r="557" spans="9:11">
      <c r="I557" s="396"/>
      <c r="J557" s="396"/>
      <c r="K557" s="396"/>
    </row>
    <row r="558" spans="9:11">
      <c r="I558" s="396"/>
      <c r="J558" s="396"/>
      <c r="K558" s="396"/>
    </row>
    <row r="562" spans="9:11">
      <c r="I562" s="396"/>
      <c r="J562" s="396"/>
      <c r="K562" s="396"/>
    </row>
    <row r="564" spans="9:11">
      <c r="I564" s="396"/>
      <c r="J564" s="396"/>
      <c r="K564" s="396"/>
    </row>
    <row r="565" spans="9:11">
      <c r="I565" s="396"/>
      <c r="J565" s="396"/>
      <c r="K565" s="396"/>
    </row>
    <row r="566" spans="9:11">
      <c r="I566" s="396"/>
      <c r="J566" s="396"/>
      <c r="K566" s="396"/>
    </row>
    <row r="568" spans="9:11">
      <c r="I568" s="396"/>
      <c r="J568" s="396"/>
      <c r="K568" s="396"/>
    </row>
    <row r="569" spans="9:11">
      <c r="I569" s="396"/>
      <c r="J569" s="396"/>
      <c r="K569" s="396"/>
    </row>
    <row r="571" spans="9:11">
      <c r="I571" s="396"/>
      <c r="J571" s="396"/>
      <c r="K571" s="396"/>
    </row>
    <row r="572" spans="9:11">
      <c r="I572" s="396"/>
      <c r="J572" s="396"/>
      <c r="K572" s="396"/>
    </row>
    <row r="573" spans="9:11">
      <c r="I573" s="396"/>
      <c r="J573" s="396"/>
      <c r="K573" s="396"/>
    </row>
    <row r="578" spans="9:11">
      <c r="I578" s="396"/>
      <c r="J578" s="396"/>
      <c r="K578" s="396"/>
    </row>
    <row r="579" spans="9:11">
      <c r="I579" s="396"/>
      <c r="J579" s="396"/>
      <c r="K579" s="396"/>
    </row>
    <row r="581" spans="9:11">
      <c r="I581" s="396"/>
      <c r="J581" s="396"/>
      <c r="K581" s="396"/>
    </row>
    <row r="582" spans="9:11">
      <c r="I582" s="396"/>
      <c r="J582" s="396"/>
      <c r="K582" s="396"/>
    </row>
    <row r="584" spans="9:11">
      <c r="I584" s="396"/>
      <c r="J584" s="396"/>
      <c r="K584" s="396"/>
    </row>
  </sheetData>
  <autoFilter ref="A3:Y481">
    <extLst/>
  </autoFilter>
  <mergeCells count="1">
    <mergeCell ref="B1:G1"/>
  </mergeCells>
  <printOptions horizontalCentered="1"/>
  <pageMargins left="0.708661417322835" right="0.708661417322835" top="0.78740157480315" bottom="0.78740157480315" header="0.31496062992126" footer="0.31496062992126"/>
  <pageSetup paperSize="9" scale="91" fitToHeight="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20" zoomScaleNormal="120" workbookViewId="0">
      <selection activeCell="D11" sqref="D11"/>
    </sheetView>
  </sheetViews>
  <sheetFormatPr defaultColWidth="9" defaultRowHeight="21.75" customHeight="1" outlineLevelCol="6"/>
  <cols>
    <col min="1" max="1" width="20" style="142" customWidth="1"/>
    <col min="2" max="2" width="11.6666666666667" style="143" customWidth="1"/>
    <col min="3" max="7" width="11.6666666666667" style="142" customWidth="1"/>
    <col min="8" max="256" width="9" style="142"/>
    <col min="257" max="257" width="52.2222222222222" style="142" customWidth="1"/>
    <col min="258" max="259" width="27.8888888888889" style="142" customWidth="1"/>
    <col min="260" max="512" width="9" style="142"/>
    <col min="513" max="513" width="52.2222222222222" style="142" customWidth="1"/>
    <col min="514" max="515" width="27.8888888888889" style="142" customWidth="1"/>
    <col min="516" max="768" width="9" style="142"/>
    <col min="769" max="769" width="52.2222222222222" style="142" customWidth="1"/>
    <col min="770" max="771" width="27.8888888888889" style="142" customWidth="1"/>
    <col min="772" max="1024" width="9" style="142"/>
    <col min="1025" max="1025" width="52.2222222222222" style="142" customWidth="1"/>
    <col min="1026" max="1027" width="27.8888888888889" style="142" customWidth="1"/>
    <col min="1028" max="1280" width="9" style="142"/>
    <col min="1281" max="1281" width="52.2222222222222" style="142" customWidth="1"/>
    <col min="1282" max="1283" width="27.8888888888889" style="142" customWidth="1"/>
    <col min="1284" max="1536" width="9" style="142"/>
    <col min="1537" max="1537" width="52.2222222222222" style="142" customWidth="1"/>
    <col min="1538" max="1539" width="27.8888888888889" style="142" customWidth="1"/>
    <col min="1540" max="1792" width="9" style="142"/>
    <col min="1793" max="1793" width="52.2222222222222" style="142" customWidth="1"/>
    <col min="1794" max="1795" width="27.8888888888889" style="142" customWidth="1"/>
    <col min="1796" max="2048" width="9" style="142"/>
    <col min="2049" max="2049" width="52.2222222222222" style="142" customWidth="1"/>
    <col min="2050" max="2051" width="27.8888888888889" style="142" customWidth="1"/>
    <col min="2052" max="2304" width="9" style="142"/>
    <col min="2305" max="2305" width="52.2222222222222" style="142" customWidth="1"/>
    <col min="2306" max="2307" width="27.8888888888889" style="142" customWidth="1"/>
    <col min="2308" max="2560" width="9" style="142"/>
    <col min="2561" max="2561" width="52.2222222222222" style="142" customWidth="1"/>
    <col min="2562" max="2563" width="27.8888888888889" style="142" customWidth="1"/>
    <col min="2564" max="2816" width="9" style="142"/>
    <col min="2817" max="2817" width="52.2222222222222" style="142" customWidth="1"/>
    <col min="2818" max="2819" width="27.8888888888889" style="142" customWidth="1"/>
    <col min="2820" max="3072" width="9" style="142"/>
    <col min="3073" max="3073" width="52.2222222222222" style="142" customWidth="1"/>
    <col min="3074" max="3075" width="27.8888888888889" style="142" customWidth="1"/>
    <col min="3076" max="3328" width="9" style="142"/>
    <col min="3329" max="3329" width="52.2222222222222" style="142" customWidth="1"/>
    <col min="3330" max="3331" width="27.8888888888889" style="142" customWidth="1"/>
    <col min="3332" max="3584" width="9" style="142"/>
    <col min="3585" max="3585" width="52.2222222222222" style="142" customWidth="1"/>
    <col min="3586" max="3587" width="27.8888888888889" style="142" customWidth="1"/>
    <col min="3588" max="3840" width="9" style="142"/>
    <col min="3841" max="3841" width="52.2222222222222" style="142" customWidth="1"/>
    <col min="3842" max="3843" width="27.8888888888889" style="142" customWidth="1"/>
    <col min="3844" max="4096" width="9" style="142"/>
    <col min="4097" max="4097" width="52.2222222222222" style="142" customWidth="1"/>
    <col min="4098" max="4099" width="27.8888888888889" style="142" customWidth="1"/>
    <col min="4100" max="4352" width="9" style="142"/>
    <col min="4353" max="4353" width="52.2222222222222" style="142" customWidth="1"/>
    <col min="4354" max="4355" width="27.8888888888889" style="142" customWidth="1"/>
    <col min="4356" max="4608" width="9" style="142"/>
    <col min="4609" max="4609" width="52.2222222222222" style="142" customWidth="1"/>
    <col min="4610" max="4611" width="27.8888888888889" style="142" customWidth="1"/>
    <col min="4612" max="4864" width="9" style="142"/>
    <col min="4865" max="4865" width="52.2222222222222" style="142" customWidth="1"/>
    <col min="4866" max="4867" width="27.8888888888889" style="142" customWidth="1"/>
    <col min="4868" max="5120" width="9" style="142"/>
    <col min="5121" max="5121" width="52.2222222222222" style="142" customWidth="1"/>
    <col min="5122" max="5123" width="27.8888888888889" style="142" customWidth="1"/>
    <col min="5124" max="5376" width="9" style="142"/>
    <col min="5377" max="5377" width="52.2222222222222" style="142" customWidth="1"/>
    <col min="5378" max="5379" width="27.8888888888889" style="142" customWidth="1"/>
    <col min="5380" max="5632" width="9" style="142"/>
    <col min="5633" max="5633" width="52.2222222222222" style="142" customWidth="1"/>
    <col min="5634" max="5635" width="27.8888888888889" style="142" customWidth="1"/>
    <col min="5636" max="5888" width="9" style="142"/>
    <col min="5889" max="5889" width="52.2222222222222" style="142" customWidth="1"/>
    <col min="5890" max="5891" width="27.8888888888889" style="142" customWidth="1"/>
    <col min="5892" max="6144" width="9" style="142"/>
    <col min="6145" max="6145" width="52.2222222222222" style="142" customWidth="1"/>
    <col min="6146" max="6147" width="27.8888888888889" style="142" customWidth="1"/>
    <col min="6148" max="6400" width="9" style="142"/>
    <col min="6401" max="6401" width="52.2222222222222" style="142" customWidth="1"/>
    <col min="6402" max="6403" width="27.8888888888889" style="142" customWidth="1"/>
    <col min="6404" max="6656" width="9" style="142"/>
    <col min="6657" max="6657" width="52.2222222222222" style="142" customWidth="1"/>
    <col min="6658" max="6659" width="27.8888888888889" style="142" customWidth="1"/>
    <col min="6660" max="6912" width="9" style="142"/>
    <col min="6913" max="6913" width="52.2222222222222" style="142" customWidth="1"/>
    <col min="6914" max="6915" width="27.8888888888889" style="142" customWidth="1"/>
    <col min="6916" max="7168" width="9" style="142"/>
    <col min="7169" max="7169" width="52.2222222222222" style="142" customWidth="1"/>
    <col min="7170" max="7171" width="27.8888888888889" style="142" customWidth="1"/>
    <col min="7172" max="7424" width="9" style="142"/>
    <col min="7425" max="7425" width="52.2222222222222" style="142" customWidth="1"/>
    <col min="7426" max="7427" width="27.8888888888889" style="142" customWidth="1"/>
    <col min="7428" max="7680" width="9" style="142"/>
    <col min="7681" max="7681" width="52.2222222222222" style="142" customWidth="1"/>
    <col min="7682" max="7683" width="27.8888888888889" style="142" customWidth="1"/>
    <col min="7684" max="7936" width="9" style="142"/>
    <col min="7937" max="7937" width="52.2222222222222" style="142" customWidth="1"/>
    <col min="7938" max="7939" width="27.8888888888889" style="142" customWidth="1"/>
    <col min="7940" max="8192" width="9" style="142"/>
    <col min="8193" max="8193" width="52.2222222222222" style="142" customWidth="1"/>
    <col min="8194" max="8195" width="27.8888888888889" style="142" customWidth="1"/>
    <col min="8196" max="8448" width="9" style="142"/>
    <col min="8449" max="8449" width="52.2222222222222" style="142" customWidth="1"/>
    <col min="8450" max="8451" width="27.8888888888889" style="142" customWidth="1"/>
    <col min="8452" max="8704" width="9" style="142"/>
    <col min="8705" max="8705" width="52.2222222222222" style="142" customWidth="1"/>
    <col min="8706" max="8707" width="27.8888888888889" style="142" customWidth="1"/>
    <col min="8708" max="8960" width="9" style="142"/>
    <col min="8961" max="8961" width="52.2222222222222" style="142" customWidth="1"/>
    <col min="8962" max="8963" width="27.8888888888889" style="142" customWidth="1"/>
    <col min="8964" max="9216" width="9" style="142"/>
    <col min="9217" max="9217" width="52.2222222222222" style="142" customWidth="1"/>
    <col min="9218" max="9219" width="27.8888888888889" style="142" customWidth="1"/>
    <col min="9220" max="9472" width="9" style="142"/>
    <col min="9473" max="9473" width="52.2222222222222" style="142" customWidth="1"/>
    <col min="9474" max="9475" width="27.8888888888889" style="142" customWidth="1"/>
    <col min="9476" max="9728" width="9" style="142"/>
    <col min="9729" max="9729" width="52.2222222222222" style="142" customWidth="1"/>
    <col min="9730" max="9731" width="27.8888888888889" style="142" customWidth="1"/>
    <col min="9732" max="9984" width="9" style="142"/>
    <col min="9985" max="9985" width="52.2222222222222" style="142" customWidth="1"/>
    <col min="9986" max="9987" width="27.8888888888889" style="142" customWidth="1"/>
    <col min="9988" max="10240" width="9" style="142"/>
    <col min="10241" max="10241" width="52.2222222222222" style="142" customWidth="1"/>
    <col min="10242" max="10243" width="27.8888888888889" style="142" customWidth="1"/>
    <col min="10244" max="10496" width="9" style="142"/>
    <col min="10497" max="10497" width="52.2222222222222" style="142" customWidth="1"/>
    <col min="10498" max="10499" width="27.8888888888889" style="142" customWidth="1"/>
    <col min="10500" max="10752" width="9" style="142"/>
    <col min="10753" max="10753" width="52.2222222222222" style="142" customWidth="1"/>
    <col min="10754" max="10755" width="27.8888888888889" style="142" customWidth="1"/>
    <col min="10756" max="11008" width="9" style="142"/>
    <col min="11009" max="11009" width="52.2222222222222" style="142" customWidth="1"/>
    <col min="11010" max="11011" width="27.8888888888889" style="142" customWidth="1"/>
    <col min="11012" max="11264" width="9" style="142"/>
    <col min="11265" max="11265" width="52.2222222222222" style="142" customWidth="1"/>
    <col min="11266" max="11267" width="27.8888888888889" style="142" customWidth="1"/>
    <col min="11268" max="11520" width="9" style="142"/>
    <col min="11521" max="11521" width="52.2222222222222" style="142" customWidth="1"/>
    <col min="11522" max="11523" width="27.8888888888889" style="142" customWidth="1"/>
    <col min="11524" max="11776" width="9" style="142"/>
    <col min="11777" max="11777" width="52.2222222222222" style="142" customWidth="1"/>
    <col min="11778" max="11779" width="27.8888888888889" style="142" customWidth="1"/>
    <col min="11780" max="12032" width="9" style="142"/>
    <col min="12033" max="12033" width="52.2222222222222" style="142" customWidth="1"/>
    <col min="12034" max="12035" width="27.8888888888889" style="142" customWidth="1"/>
    <col min="12036" max="12288" width="9" style="142"/>
    <col min="12289" max="12289" width="52.2222222222222" style="142" customWidth="1"/>
    <col min="12290" max="12291" width="27.8888888888889" style="142" customWidth="1"/>
    <col min="12292" max="12544" width="9" style="142"/>
    <col min="12545" max="12545" width="52.2222222222222" style="142" customWidth="1"/>
    <col min="12546" max="12547" width="27.8888888888889" style="142" customWidth="1"/>
    <col min="12548" max="12800" width="9" style="142"/>
    <col min="12801" max="12801" width="52.2222222222222" style="142" customWidth="1"/>
    <col min="12802" max="12803" width="27.8888888888889" style="142" customWidth="1"/>
    <col min="12804" max="13056" width="9" style="142"/>
    <col min="13057" max="13057" width="52.2222222222222" style="142" customWidth="1"/>
    <col min="13058" max="13059" width="27.8888888888889" style="142" customWidth="1"/>
    <col min="13060" max="13312" width="9" style="142"/>
    <col min="13313" max="13313" width="52.2222222222222" style="142" customWidth="1"/>
    <col min="13314" max="13315" width="27.8888888888889" style="142" customWidth="1"/>
    <col min="13316" max="13568" width="9" style="142"/>
    <col min="13569" max="13569" width="52.2222222222222" style="142" customWidth="1"/>
    <col min="13570" max="13571" width="27.8888888888889" style="142" customWidth="1"/>
    <col min="13572" max="13824" width="9" style="142"/>
    <col min="13825" max="13825" width="52.2222222222222" style="142" customWidth="1"/>
    <col min="13826" max="13827" width="27.8888888888889" style="142" customWidth="1"/>
    <col min="13828" max="14080" width="9" style="142"/>
    <col min="14081" max="14081" width="52.2222222222222" style="142" customWidth="1"/>
    <col min="14082" max="14083" width="27.8888888888889" style="142" customWidth="1"/>
    <col min="14084" max="14336" width="9" style="142"/>
    <col min="14337" max="14337" width="52.2222222222222" style="142" customWidth="1"/>
    <col min="14338" max="14339" width="27.8888888888889" style="142" customWidth="1"/>
    <col min="14340" max="14592" width="9" style="142"/>
    <col min="14593" max="14593" width="52.2222222222222" style="142" customWidth="1"/>
    <col min="14594" max="14595" width="27.8888888888889" style="142" customWidth="1"/>
    <col min="14596" max="14848" width="9" style="142"/>
    <col min="14849" max="14849" width="52.2222222222222" style="142" customWidth="1"/>
    <col min="14850" max="14851" width="27.8888888888889" style="142" customWidth="1"/>
    <col min="14852" max="15104" width="9" style="142"/>
    <col min="15105" max="15105" width="52.2222222222222" style="142" customWidth="1"/>
    <col min="15106" max="15107" width="27.8888888888889" style="142" customWidth="1"/>
    <col min="15108" max="15360" width="9" style="142"/>
    <col min="15361" max="15361" width="52.2222222222222" style="142" customWidth="1"/>
    <col min="15362" max="15363" width="27.8888888888889" style="142" customWidth="1"/>
    <col min="15364" max="15616" width="9" style="142"/>
    <col min="15617" max="15617" width="52.2222222222222" style="142" customWidth="1"/>
    <col min="15618" max="15619" width="27.8888888888889" style="142" customWidth="1"/>
    <col min="15620" max="15872" width="9" style="142"/>
    <col min="15873" max="15873" width="52.2222222222222" style="142" customWidth="1"/>
    <col min="15874" max="15875" width="27.8888888888889" style="142" customWidth="1"/>
    <col min="15876" max="16128" width="9" style="142"/>
    <col min="16129" max="16129" width="52.2222222222222" style="142" customWidth="1"/>
    <col min="16130" max="16131" width="27.8888888888889" style="142" customWidth="1"/>
    <col min="16132" max="16384" width="9" style="142"/>
  </cols>
  <sheetData>
    <row r="1" customHeight="1" spans="1:7">
      <c r="A1" s="144" t="s">
        <v>58</v>
      </c>
      <c r="B1" s="144"/>
      <c r="C1" s="144"/>
      <c r="D1" s="144"/>
      <c r="E1" s="144"/>
      <c r="F1" s="144"/>
      <c r="G1" s="144"/>
    </row>
    <row r="2" customHeight="1" spans="1:7">
      <c r="A2" s="145"/>
      <c r="B2" s="146"/>
      <c r="G2" s="147" t="s">
        <v>137</v>
      </c>
    </row>
    <row r="3" s="141" customFormat="1" ht="55.95" customHeight="1" spans="1:7">
      <c r="A3" s="148" t="s">
        <v>1164</v>
      </c>
      <c r="B3" s="148" t="s">
        <v>920</v>
      </c>
      <c r="C3" s="149" t="s">
        <v>1169</v>
      </c>
      <c r="D3" s="149" t="s">
        <v>1170</v>
      </c>
      <c r="E3" s="149" t="s">
        <v>1171</v>
      </c>
      <c r="F3" s="149" t="s">
        <v>1172</v>
      </c>
      <c r="G3" s="149" t="s">
        <v>1173</v>
      </c>
    </row>
    <row r="4" customHeight="1" spans="1:7">
      <c r="A4" s="150" t="s">
        <v>1183</v>
      </c>
      <c r="B4" s="151"/>
      <c r="C4" s="151"/>
      <c r="D4" s="151"/>
      <c r="E4" s="151"/>
      <c r="F4" s="151"/>
      <c r="G4" s="151"/>
    </row>
    <row r="5" customHeight="1" spans="1:7">
      <c r="A5" s="150" t="s">
        <v>1184</v>
      </c>
      <c r="B5" s="151"/>
      <c r="C5" s="151"/>
      <c r="D5" s="151"/>
      <c r="E5" s="151"/>
      <c r="F5" s="151"/>
      <c r="G5" s="151"/>
    </row>
    <row r="6" customHeight="1" spans="1:7">
      <c r="A6" s="150" t="s">
        <v>1185</v>
      </c>
      <c r="B6" s="151"/>
      <c r="C6" s="151"/>
      <c r="D6" s="151"/>
      <c r="E6" s="151"/>
      <c r="F6" s="151"/>
      <c r="G6" s="151"/>
    </row>
    <row r="7" customHeight="1" spans="1:7">
      <c r="A7" s="150" t="s">
        <v>1186</v>
      </c>
      <c r="B7" s="151"/>
      <c r="C7" s="151"/>
      <c r="D7" s="151"/>
      <c r="E7" s="151"/>
      <c r="F7" s="151"/>
      <c r="G7" s="151"/>
    </row>
    <row r="8" customHeight="1" spans="1:7">
      <c r="A8" s="148" t="s">
        <v>1187</v>
      </c>
      <c r="B8" s="152"/>
      <c r="C8" s="152"/>
      <c r="D8" s="152"/>
      <c r="E8" s="152"/>
      <c r="F8" s="152"/>
      <c r="G8" s="152"/>
    </row>
    <row r="9" customHeight="1" spans="1:3">
      <c r="A9" s="139" t="s">
        <v>1182</v>
      </c>
      <c r="B9" s="139"/>
      <c r="C9" s="139"/>
    </row>
  </sheetData>
  <mergeCells count="2">
    <mergeCell ref="A1:G1"/>
    <mergeCell ref="A9:C9"/>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1" sqref="D11"/>
    </sheetView>
  </sheetViews>
  <sheetFormatPr defaultColWidth="9" defaultRowHeight="30" customHeight="1" outlineLevelCol="4"/>
  <cols>
    <col min="1" max="1" width="26.6666666666667" style="126" customWidth="1"/>
    <col min="2" max="2" width="16.4444444444444" style="126" customWidth="1"/>
    <col min="3" max="3" width="26.6666666666667" style="126" customWidth="1"/>
    <col min="4" max="4" width="16.4444444444444" style="126" customWidth="1"/>
    <col min="5" max="16384" width="9" style="126"/>
  </cols>
  <sheetData>
    <row r="1" customHeight="1" spans="1:4">
      <c r="A1" s="127" t="s">
        <v>1188</v>
      </c>
      <c r="B1" s="127"/>
      <c r="C1" s="127"/>
      <c r="D1" s="127"/>
    </row>
    <row r="2" ht="20.1" customHeight="1" spans="4:4">
      <c r="D2" s="126" t="s">
        <v>1062</v>
      </c>
    </row>
    <row r="3" s="122" customFormat="1" ht="25.05" customHeight="1" spans="1:4">
      <c r="A3" s="128" t="s">
        <v>1164</v>
      </c>
      <c r="B3" s="129" t="s">
        <v>141</v>
      </c>
      <c r="C3" s="128" t="s">
        <v>1164</v>
      </c>
      <c r="D3" s="129" t="s">
        <v>141</v>
      </c>
    </row>
    <row r="4" s="123" customFormat="1" ht="40.05" customHeight="1" spans="1:4">
      <c r="A4" s="130" t="s">
        <v>1189</v>
      </c>
      <c r="B4" s="131"/>
      <c r="C4" s="130" t="s">
        <v>1190</v>
      </c>
      <c r="D4" s="131"/>
    </row>
    <row r="5" ht="40.05" customHeight="1" spans="1:4">
      <c r="A5" s="132" t="s">
        <v>1191</v>
      </c>
      <c r="B5" s="133"/>
      <c r="C5" s="132" t="s">
        <v>1192</v>
      </c>
      <c r="D5" s="133"/>
    </row>
    <row r="6" ht="40.05" customHeight="1" spans="1:4">
      <c r="A6" s="132" t="s">
        <v>1193</v>
      </c>
      <c r="B6" s="133"/>
      <c r="C6" s="132" t="s">
        <v>1194</v>
      </c>
      <c r="D6" s="133"/>
    </row>
    <row r="7" ht="40.05" customHeight="1" spans="1:4">
      <c r="A7" s="132" t="s">
        <v>1195</v>
      </c>
      <c r="B7" s="133"/>
      <c r="C7" s="132" t="s">
        <v>1196</v>
      </c>
      <c r="D7" s="133"/>
    </row>
    <row r="8" ht="40.05" customHeight="1" spans="1:4">
      <c r="A8" s="132" t="s">
        <v>1197</v>
      </c>
      <c r="B8" s="133"/>
      <c r="C8" s="132" t="s">
        <v>1198</v>
      </c>
      <c r="D8" s="133"/>
    </row>
    <row r="9" ht="40.05" customHeight="1" spans="1:4">
      <c r="A9" s="132" t="s">
        <v>1199</v>
      </c>
      <c r="B9" s="133"/>
      <c r="C9" s="132" t="s">
        <v>1200</v>
      </c>
      <c r="D9" s="133"/>
    </row>
    <row r="10" ht="40.05" customHeight="1" spans="1:4">
      <c r="A10" s="132" t="s">
        <v>1201</v>
      </c>
      <c r="B10" s="133"/>
      <c r="C10" s="132" t="s">
        <v>1202</v>
      </c>
      <c r="D10" s="133"/>
    </row>
    <row r="11" s="124" customFormat="1" ht="40.05" customHeight="1" spans="1:5">
      <c r="A11" s="134" t="s">
        <v>1203</v>
      </c>
      <c r="B11" s="135"/>
      <c r="C11" s="134" t="s">
        <v>1204</v>
      </c>
      <c r="D11" s="135"/>
      <c r="E11" s="136"/>
    </row>
    <row r="12" s="125" customFormat="1" ht="40.05" customHeight="1" spans="1:4">
      <c r="A12" s="137" t="s">
        <v>1205</v>
      </c>
      <c r="B12" s="138">
        <f>B11+B4</f>
        <v>0</v>
      </c>
      <c r="C12" s="137" t="s">
        <v>1206</v>
      </c>
      <c r="D12" s="138">
        <f>D11+D4</f>
        <v>0</v>
      </c>
    </row>
    <row r="13" customHeight="1" spans="1:3">
      <c r="A13" s="139" t="s">
        <v>1182</v>
      </c>
      <c r="B13" s="139"/>
      <c r="C13" s="139"/>
    </row>
    <row r="14" customHeight="1" spans="2:4">
      <c r="B14" s="140"/>
      <c r="D14" s="140"/>
    </row>
    <row r="15" customHeight="1" spans="2:2">
      <c r="B15" s="140"/>
    </row>
  </sheetData>
  <mergeCells count="2">
    <mergeCell ref="A1:D1"/>
    <mergeCell ref="A13:C13"/>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18"/>
  <sheetViews>
    <sheetView workbookViewId="0">
      <selection activeCell="A1" sqref="A1:B1"/>
    </sheetView>
  </sheetViews>
  <sheetFormatPr defaultColWidth="48.3333333333333" defaultRowHeight="13.8" outlineLevelCol="1"/>
  <cols>
    <col min="1" max="1" width="48.3333333333333" style="88"/>
    <col min="2" max="2" width="34.8888888888889" style="107" customWidth="1"/>
    <col min="3" max="16384" width="48.3333333333333" style="88"/>
  </cols>
  <sheetData>
    <row r="1" ht="43.5" customHeight="1" spans="1:2">
      <c r="A1" s="73" t="s">
        <v>1207</v>
      </c>
      <c r="B1" s="73"/>
    </row>
    <row r="2" ht="31.2" customHeight="1" spans="1:2">
      <c r="A2" s="108"/>
      <c r="B2" s="90" t="s">
        <v>82</v>
      </c>
    </row>
    <row r="3" ht="72" customHeight="1" spans="1:2">
      <c r="A3" s="109" t="s">
        <v>1208</v>
      </c>
      <c r="B3" s="110" t="s">
        <v>1209</v>
      </c>
    </row>
    <row r="4" ht="92.25" customHeight="1" spans="1:2">
      <c r="A4" s="111" t="s">
        <v>1210</v>
      </c>
      <c r="B4" s="112">
        <v>152683</v>
      </c>
    </row>
    <row r="5" ht="92.25" customHeight="1" spans="1:2">
      <c r="A5" s="111" t="s">
        <v>1211</v>
      </c>
      <c r="B5" s="112">
        <v>30863</v>
      </c>
    </row>
    <row r="6" ht="92.25" customHeight="1" spans="1:2">
      <c r="A6" s="111" t="s">
        <v>1212</v>
      </c>
      <c r="B6" s="112">
        <v>34070</v>
      </c>
    </row>
    <row r="7" ht="92.25" customHeight="1" spans="1:2">
      <c r="A7" s="113" t="s">
        <v>1213</v>
      </c>
      <c r="B7" s="114">
        <v>3407</v>
      </c>
    </row>
    <row r="8" ht="92.25" customHeight="1" spans="1:2">
      <c r="A8" s="111" t="s">
        <v>1214</v>
      </c>
      <c r="B8" s="115">
        <f>B4+B5-B6</f>
        <v>149476</v>
      </c>
    </row>
    <row r="9" ht="29.25" customHeight="1" spans="1:2">
      <c r="A9" s="106" t="s">
        <v>1215</v>
      </c>
      <c r="B9" s="116"/>
    </row>
    <row r="10" ht="15.6" spans="1:2">
      <c r="A10" s="117"/>
      <c r="B10" s="116"/>
    </row>
    <row r="11" ht="15.6" spans="1:2">
      <c r="A11" s="118"/>
      <c r="B11" s="116"/>
    </row>
    <row r="12" spans="1:2">
      <c r="A12" s="87"/>
      <c r="B12" s="119"/>
    </row>
    <row r="13" spans="1:2">
      <c r="A13" s="87"/>
      <c r="B13" s="119"/>
    </row>
    <row r="18" s="120" customFormat="1" ht="135" customHeight="1" spans="1:2">
      <c r="A18" s="121"/>
      <c r="B18" s="121"/>
    </row>
  </sheetData>
  <mergeCells count="2">
    <mergeCell ref="A1:B1"/>
    <mergeCell ref="A18:B18"/>
  </mergeCells>
  <printOptions horizontalCentered="1"/>
  <pageMargins left="0.708333333333333" right="0.708333333333333" top="0.786805555555556" bottom="0.786805555555556" header="0.590277777777778" footer="0.156944444444444"/>
  <pageSetup paperSize="9" scale="87" firstPageNumber="126"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13"/>
  <sheetViews>
    <sheetView workbookViewId="0">
      <selection activeCell="A1" sqref="A1:B1"/>
    </sheetView>
  </sheetViews>
  <sheetFormatPr defaultColWidth="48.3333333333333" defaultRowHeight="13.8" outlineLevelCol="1"/>
  <cols>
    <col min="1" max="1" width="48.3333333333333" style="88"/>
    <col min="2" max="2" width="36.2222222222222" style="107" customWidth="1"/>
    <col min="3" max="16384" width="48.3333333333333" style="88"/>
  </cols>
  <sheetData>
    <row r="1" ht="52.95" customHeight="1" spans="1:2">
      <c r="A1" s="73" t="s">
        <v>1216</v>
      </c>
      <c r="B1" s="73"/>
    </row>
    <row r="2" ht="31.2" customHeight="1" spans="1:2">
      <c r="A2" s="108"/>
      <c r="B2" s="90" t="s">
        <v>82</v>
      </c>
    </row>
    <row r="3" ht="83.25" customHeight="1" spans="1:2">
      <c r="A3" s="109" t="s">
        <v>1208</v>
      </c>
      <c r="B3" s="110" t="s">
        <v>1209</v>
      </c>
    </row>
    <row r="4" ht="97.5" customHeight="1" spans="1:2">
      <c r="A4" s="111" t="s">
        <v>1217</v>
      </c>
      <c r="B4" s="112">
        <v>195592</v>
      </c>
    </row>
    <row r="5" ht="97.5" customHeight="1" spans="1:2">
      <c r="A5" s="111" t="s">
        <v>1218</v>
      </c>
      <c r="B5" s="112">
        <v>30812</v>
      </c>
    </row>
    <row r="6" ht="97.5" customHeight="1" spans="1:2">
      <c r="A6" s="111" t="s">
        <v>1219</v>
      </c>
      <c r="B6" s="112">
        <v>14462</v>
      </c>
    </row>
    <row r="7" ht="97.5" customHeight="1" spans="1:2">
      <c r="A7" s="113" t="s">
        <v>1220</v>
      </c>
      <c r="B7" s="114">
        <v>7850</v>
      </c>
    </row>
    <row r="8" ht="97.5" customHeight="1" spans="1:2">
      <c r="A8" s="111" t="s">
        <v>1221</v>
      </c>
      <c r="B8" s="115">
        <f>B4+B5-B6</f>
        <v>211942</v>
      </c>
    </row>
    <row r="9" ht="15.6" spans="1:2">
      <c r="A9" s="106" t="s">
        <v>1215</v>
      </c>
      <c r="B9" s="116"/>
    </row>
    <row r="10" ht="15.6" spans="1:2">
      <c r="A10" s="117"/>
      <c r="B10" s="116"/>
    </row>
    <row r="11" ht="15.6" spans="1:2">
      <c r="A11" s="118"/>
      <c r="B11" s="116"/>
    </row>
    <row r="12" spans="1:2">
      <c r="A12" s="87"/>
      <c r="B12" s="119"/>
    </row>
    <row r="13" spans="1:2">
      <c r="A13" s="87"/>
      <c r="B13" s="119"/>
    </row>
  </sheetData>
  <mergeCells count="1">
    <mergeCell ref="A1:B1"/>
  </mergeCells>
  <printOptions horizontalCentered="1"/>
  <pageMargins left="0.708333333333333" right="0.708333333333333" top="0.786805555555556" bottom="0.786805555555556" header="0.590277777777778" footer="0.156944444444444"/>
  <pageSetup paperSize="9" firstPageNumber="126" orientation="portrait" useFirstPageNumber="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9"/>
  <sheetViews>
    <sheetView zoomScale="85" zoomScaleNormal="85" workbookViewId="0">
      <selection activeCell="A1" sqref="A1:B1"/>
    </sheetView>
  </sheetViews>
  <sheetFormatPr defaultColWidth="36.6666666666667" defaultRowHeight="13.8" outlineLevelCol="1"/>
  <cols>
    <col min="1" max="1" width="64.4444444444444" style="88" customWidth="1"/>
    <col min="2" max="2" width="36.6666666666667" style="96"/>
    <col min="3" max="16384" width="36.6666666666667" style="88"/>
  </cols>
  <sheetData>
    <row r="1" ht="48" customHeight="1" spans="1:2">
      <c r="A1" s="97" t="s">
        <v>1222</v>
      </c>
      <c r="B1" s="97"/>
    </row>
    <row r="2" ht="29.4" customHeight="1" spans="1:2">
      <c r="A2" s="98"/>
      <c r="B2" s="99" t="s">
        <v>82</v>
      </c>
    </row>
    <row r="3" ht="112.2" customHeight="1" spans="1:2">
      <c r="A3" s="100" t="s">
        <v>1223</v>
      </c>
      <c r="B3" s="101" t="s">
        <v>1224</v>
      </c>
    </row>
    <row r="4" ht="112.2" customHeight="1" spans="1:2">
      <c r="A4" s="102" t="s">
        <v>1225</v>
      </c>
      <c r="B4" s="103">
        <v>348275</v>
      </c>
    </row>
    <row r="5" ht="112.2" customHeight="1" spans="1:2">
      <c r="A5" s="102" t="s">
        <v>1226</v>
      </c>
      <c r="B5" s="103">
        <v>61675</v>
      </c>
    </row>
    <row r="6" ht="112.2" customHeight="1" spans="1:2">
      <c r="A6" s="102" t="s">
        <v>1227</v>
      </c>
      <c r="B6" s="103">
        <v>48532</v>
      </c>
    </row>
    <row r="7" ht="112.2" customHeight="1" spans="1:2">
      <c r="A7" s="104" t="s">
        <v>1228</v>
      </c>
      <c r="B7" s="105">
        <v>11257</v>
      </c>
    </row>
    <row r="8" ht="112.2" customHeight="1" spans="1:2">
      <c r="A8" s="102" t="s">
        <v>1229</v>
      </c>
      <c r="B8" s="103">
        <f>B4+B5-B6</f>
        <v>361418</v>
      </c>
    </row>
    <row r="9" ht="23.25" customHeight="1" spans="1:1">
      <c r="A9" s="106" t="s">
        <v>1215</v>
      </c>
    </row>
  </sheetData>
  <mergeCells count="1">
    <mergeCell ref="A1:B1"/>
  </mergeCells>
  <printOptions horizontalCentered="1"/>
  <pageMargins left="0.551181102362205" right="0.551181102362205" top="0.275590551181102" bottom="0.393700787401575" header="0.590551181102362" footer="0.15748031496063"/>
  <pageSetup paperSize="9" scale="92" firstPageNumber="135" orientation="portrait" useFirstPageNumber="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8"/>
  <sheetViews>
    <sheetView workbookViewId="0">
      <selection activeCell="A1" sqref="A1:C1"/>
    </sheetView>
  </sheetViews>
  <sheetFormatPr defaultColWidth="47.6666666666667" defaultRowHeight="13.8" outlineLevelRow="7" outlineLevelCol="2"/>
  <cols>
    <col min="1" max="1" width="38.7777777777778" style="87" customWidth="1"/>
    <col min="2" max="3" width="23.4444444444444" style="87" customWidth="1"/>
    <col min="4" max="16384" width="47.6666666666667" style="88"/>
  </cols>
  <sheetData>
    <row r="1" ht="29.4" customHeight="1" spans="1:3">
      <c r="A1" s="73" t="s">
        <v>1230</v>
      </c>
      <c r="B1" s="73"/>
      <c r="C1" s="73"/>
    </row>
    <row r="2" ht="31.95" customHeight="1" spans="1:3">
      <c r="A2" s="89" t="s">
        <v>1231</v>
      </c>
      <c r="B2" s="90"/>
      <c r="C2" s="90" t="s">
        <v>82</v>
      </c>
    </row>
    <row r="3" ht="29.4" customHeight="1" spans="1:3">
      <c r="A3" s="76" t="s">
        <v>1232</v>
      </c>
      <c r="B3" s="76" t="s">
        <v>1233</v>
      </c>
      <c r="C3" s="76" t="s">
        <v>1234</v>
      </c>
    </row>
    <row r="4" s="86" customFormat="1" ht="30.6" customHeight="1" spans="1:3">
      <c r="A4" s="91" t="s">
        <v>1235</v>
      </c>
      <c r="B4" s="92">
        <f>SUM(B5:B6)</f>
        <v>393275</v>
      </c>
      <c r="C4" s="92">
        <f>SUM(C5:C6)</f>
        <v>361418</v>
      </c>
    </row>
    <row r="5" ht="30.6" customHeight="1" spans="1:3">
      <c r="A5" s="93" t="s">
        <v>1236</v>
      </c>
      <c r="B5" s="94">
        <v>164840</v>
      </c>
      <c r="C5" s="94">
        <v>149476</v>
      </c>
    </row>
    <row r="6" ht="30.6" customHeight="1" spans="1:3">
      <c r="A6" s="95" t="s">
        <v>1237</v>
      </c>
      <c r="B6" s="94">
        <v>228435</v>
      </c>
      <c r="C6" s="94">
        <v>211942</v>
      </c>
    </row>
    <row r="7" ht="30.6" customHeight="1" spans="1:3">
      <c r="A7" s="95"/>
      <c r="B7" s="94"/>
      <c r="C7" s="94"/>
    </row>
    <row r="8" ht="30.6" customHeight="1" spans="1:3">
      <c r="A8" s="95"/>
      <c r="B8" s="94"/>
      <c r="C8" s="94"/>
    </row>
  </sheetData>
  <mergeCells count="1">
    <mergeCell ref="A1:C1"/>
  </mergeCells>
  <printOptions horizontalCentered="1"/>
  <pageMargins left="0.551181102362205" right="0.551181102362205" top="0.275590551181102" bottom="0.393700787401575" header="0.590551181102362" footer="0.15748031496063"/>
  <pageSetup paperSize="9" firstPageNumber="135" orientation="portrait" useFirstPageNumber="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10" defaultRowHeight="13.8" outlineLevelRow="6" outlineLevelCol="5"/>
  <cols>
    <col min="1" max="1" width="17.6666666666667" style="59" customWidth="1"/>
    <col min="2" max="6" width="15.6666666666667" style="59" customWidth="1"/>
    <col min="7" max="16384" width="10" style="59"/>
  </cols>
  <sheetData>
    <row r="1" ht="47.25" customHeight="1" spans="1:6">
      <c r="A1" s="61" t="s">
        <v>1238</v>
      </c>
      <c r="B1" s="80"/>
      <c r="C1" s="80"/>
      <c r="D1" s="80"/>
      <c r="E1" s="80"/>
      <c r="F1" s="80"/>
    </row>
    <row r="2" ht="22.5" customHeight="1" spans="6:6">
      <c r="F2" s="81" t="s">
        <v>1062</v>
      </c>
    </row>
    <row r="3" ht="32.1" customHeight="1" spans="1:6">
      <c r="A3" s="82" t="s">
        <v>1239</v>
      </c>
      <c r="B3" s="64" t="s">
        <v>1240</v>
      </c>
      <c r="C3" s="64" t="s">
        <v>1241</v>
      </c>
      <c r="D3" s="64" t="s">
        <v>1242</v>
      </c>
      <c r="E3" s="64" t="s">
        <v>1243</v>
      </c>
      <c r="F3" s="64" t="s">
        <v>1244</v>
      </c>
    </row>
    <row r="4" ht="30" customHeight="1" spans="1:6">
      <c r="A4" s="83" t="s">
        <v>1245</v>
      </c>
      <c r="B4" s="66">
        <v>348275</v>
      </c>
      <c r="C4" s="66">
        <v>61675</v>
      </c>
      <c r="D4" s="66"/>
      <c r="E4" s="66">
        <v>48532</v>
      </c>
      <c r="F4" s="66">
        <f>B4+C4-E4</f>
        <v>361418</v>
      </c>
    </row>
    <row r="5" ht="30" customHeight="1" spans="1:6">
      <c r="A5" s="82" t="s">
        <v>1246</v>
      </c>
      <c r="B5" s="68">
        <f>SUM(B4:B4)</f>
        <v>348275</v>
      </c>
      <c r="C5" s="68">
        <f>SUM(C4:C4)</f>
        <v>61675</v>
      </c>
      <c r="D5" s="68"/>
      <c r="E5" s="68">
        <f>SUM(E4:E4)</f>
        <v>48532</v>
      </c>
      <c r="F5" s="68">
        <f>SUM(F4:F4)</f>
        <v>361418</v>
      </c>
    </row>
    <row r="6" ht="30" customHeight="1" spans="1:6">
      <c r="A6" s="84" t="s">
        <v>1247</v>
      </c>
      <c r="B6" s="84"/>
      <c r="C6" s="84"/>
      <c r="D6" s="84"/>
      <c r="E6" s="84"/>
      <c r="F6" s="84"/>
    </row>
    <row r="7" spans="1:6">
      <c r="A7" s="85"/>
      <c r="B7" s="85"/>
      <c r="C7" s="85"/>
      <c r="D7" s="85"/>
      <c r="E7" s="85"/>
      <c r="F7" s="85"/>
    </row>
  </sheetData>
  <mergeCells count="2">
    <mergeCell ref="A1:F1"/>
    <mergeCell ref="A6:F6"/>
  </mergeCells>
  <printOptions horizontalCentered="1"/>
  <pageMargins left="0.314583333333333" right="0.314583333333333" top="0.747916666666667" bottom="0.747916666666667" header="0.314583333333333" footer="0.314583333333333"/>
  <pageSetup paperSize="9" firstPageNumber="155" orientation="portrait" useFirstPageNumber="1"/>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topLeftCell="A10" workbookViewId="0">
      <selection activeCell="A1" sqref="A1:C1"/>
    </sheetView>
  </sheetViews>
  <sheetFormatPr defaultColWidth="9" defaultRowHeight="13.8" outlineLevelRow="4" outlineLevelCol="2"/>
  <cols>
    <col min="1" max="1" width="10.8888888888889" style="72" customWidth="1"/>
    <col min="2" max="2" width="42.8888888888889" style="72" customWidth="1"/>
    <col min="3" max="3" width="60" style="72" customWidth="1"/>
    <col min="4" max="16384" width="9" style="72"/>
  </cols>
  <sheetData>
    <row r="1" s="70" customFormat="1" ht="25.5" customHeight="1" spans="1:3">
      <c r="A1" s="73" t="s">
        <v>1248</v>
      </c>
      <c r="B1" s="73"/>
      <c r="C1" s="73"/>
    </row>
    <row r="2" s="70" customFormat="1" ht="25.5" customHeight="1" spans="1:3">
      <c r="A2" s="74"/>
      <c r="B2" s="74"/>
      <c r="C2" s="75" t="s">
        <v>1249</v>
      </c>
    </row>
    <row r="3" s="70" customFormat="1" ht="43.5" customHeight="1" spans="1:3">
      <c r="A3" s="76" t="s">
        <v>1250</v>
      </c>
      <c r="B3" s="76" t="s">
        <v>1251</v>
      </c>
      <c r="C3" s="76" t="s">
        <v>1252</v>
      </c>
    </row>
    <row r="4" s="71" customFormat="1" ht="31.5" customHeight="1" spans="1:3">
      <c r="A4" s="77" t="s">
        <v>1253</v>
      </c>
      <c r="B4" s="77">
        <v>6.17</v>
      </c>
      <c r="C4" s="77">
        <v>6.1628</v>
      </c>
    </row>
    <row r="5" ht="38.25" customHeight="1" spans="2:3">
      <c r="B5" s="78" t="s">
        <v>1254</v>
      </c>
      <c r="C5" s="79" t="s">
        <v>1255</v>
      </c>
    </row>
  </sheetData>
  <mergeCells count="1">
    <mergeCell ref="A1:C1"/>
  </mergeCells>
  <pageMargins left="0.708661417322835" right="0.708661417322835" top="0.748031496062992" bottom="0.748031496062992" header="0.31496062992126" footer="0.31496062992126"/>
  <pageSetup paperSize="9" orientation="portrait" horizontalDpi="200" verticalDpi="3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A1" sqref="A1:J1"/>
    </sheetView>
  </sheetViews>
  <sheetFormatPr defaultColWidth="10" defaultRowHeight="13.8" outlineLevelRow="4"/>
  <cols>
    <col min="1" max="10" width="9.66666666666667" style="59" customWidth="1"/>
    <col min="11" max="16384" width="10" style="59"/>
  </cols>
  <sheetData>
    <row r="1" ht="31.5" customHeight="1" spans="1:10">
      <c r="A1" s="60" t="s">
        <v>74</v>
      </c>
      <c r="B1" s="61"/>
      <c r="C1" s="61"/>
      <c r="D1" s="61"/>
      <c r="E1" s="61"/>
      <c r="F1" s="61"/>
      <c r="G1" s="61"/>
      <c r="H1" s="61"/>
      <c r="I1" s="61"/>
      <c r="J1" s="61"/>
    </row>
    <row r="2" ht="21" customHeight="1" spans="1:10">
      <c r="A2" s="62"/>
      <c r="B2" s="62"/>
      <c r="C2" s="62"/>
      <c r="D2" s="62"/>
      <c r="E2" s="62"/>
      <c r="F2" s="62"/>
      <c r="G2" s="62"/>
      <c r="H2" s="62"/>
      <c r="I2" s="69" t="s">
        <v>1256</v>
      </c>
      <c r="J2" s="69"/>
    </row>
    <row r="3" ht="39.9" customHeight="1" spans="1:10">
      <c r="A3" s="63" t="s">
        <v>1257</v>
      </c>
      <c r="B3" s="64" t="s">
        <v>1258</v>
      </c>
      <c r="C3" s="64" t="s">
        <v>1259</v>
      </c>
      <c r="D3" s="64" t="s">
        <v>1260</v>
      </c>
      <c r="E3" s="64" t="s">
        <v>1261</v>
      </c>
      <c r="F3" s="64" t="s">
        <v>1262</v>
      </c>
      <c r="G3" s="64" t="s">
        <v>1263</v>
      </c>
      <c r="H3" s="64" t="s">
        <v>1264</v>
      </c>
      <c r="I3" s="64" t="s">
        <v>1265</v>
      </c>
      <c r="J3" s="64" t="s">
        <v>1266</v>
      </c>
    </row>
    <row r="4" ht="35.1" customHeight="1" spans="1:10">
      <c r="A4" s="65" t="s">
        <v>1267</v>
      </c>
      <c r="B4" s="66">
        <v>52765</v>
      </c>
      <c r="C4" s="66">
        <v>38510</v>
      </c>
      <c r="D4" s="66">
        <v>81987</v>
      </c>
      <c r="E4" s="66">
        <v>94370</v>
      </c>
      <c r="F4" s="66">
        <v>15940</v>
      </c>
      <c r="G4" s="66">
        <v>8070</v>
      </c>
      <c r="H4" s="66">
        <v>12364</v>
      </c>
      <c r="I4" s="66">
        <v>6610</v>
      </c>
      <c r="J4" s="66">
        <v>19492</v>
      </c>
    </row>
    <row r="5" ht="35.1" customHeight="1" spans="1:10">
      <c r="A5" s="67" t="s">
        <v>1268</v>
      </c>
      <c r="B5" s="68">
        <f t="shared" ref="B5:J5" si="0">SUM(B4:B4)</f>
        <v>52765</v>
      </c>
      <c r="C5" s="68">
        <f t="shared" si="0"/>
        <v>38510</v>
      </c>
      <c r="D5" s="68">
        <f t="shared" si="0"/>
        <v>81987</v>
      </c>
      <c r="E5" s="68">
        <f t="shared" si="0"/>
        <v>94370</v>
      </c>
      <c r="F5" s="68">
        <f t="shared" si="0"/>
        <v>15940</v>
      </c>
      <c r="G5" s="68">
        <f t="shared" si="0"/>
        <v>8070</v>
      </c>
      <c r="H5" s="68">
        <f t="shared" si="0"/>
        <v>12364</v>
      </c>
      <c r="I5" s="68">
        <f t="shared" si="0"/>
        <v>6610</v>
      </c>
      <c r="J5" s="68">
        <f t="shared" si="0"/>
        <v>19492</v>
      </c>
    </row>
  </sheetData>
  <mergeCells count="2">
    <mergeCell ref="A1:J1"/>
    <mergeCell ref="I2:J2"/>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0"/>
  <sheetViews>
    <sheetView showZeros="0" workbookViewId="0">
      <pane ySplit="3" topLeftCell="A19" activePane="bottomLeft" state="frozen"/>
      <selection/>
      <selection pane="bottomLeft" activeCell="B28" sqref="B28"/>
    </sheetView>
  </sheetViews>
  <sheetFormatPr defaultColWidth="9" defaultRowHeight="14.4" outlineLevelCol="2"/>
  <cols>
    <col min="1" max="1" width="45.6666666666667" style="5" customWidth="1"/>
    <col min="2" max="2" width="21.6666666666667" style="47" customWidth="1"/>
    <col min="3" max="3" width="27.5555555555556" style="5" customWidth="1"/>
    <col min="4" max="16384" width="9" style="5"/>
  </cols>
  <sheetData>
    <row r="1" s="44" customFormat="1" ht="42" customHeight="1" spans="1:3">
      <c r="A1" s="48" t="s">
        <v>76</v>
      </c>
      <c r="B1" s="48"/>
      <c r="C1" s="48"/>
    </row>
    <row r="2" s="45" customFormat="1" ht="27" customHeight="1" spans="2:3">
      <c r="B2" s="49"/>
      <c r="C2" s="11" t="s">
        <v>137</v>
      </c>
    </row>
    <row r="3" s="46" customFormat="1" ht="30" customHeight="1" spans="1:3">
      <c r="A3" s="50" t="s">
        <v>1269</v>
      </c>
      <c r="B3" s="51" t="s">
        <v>1270</v>
      </c>
      <c r="C3" s="52" t="s">
        <v>1271</v>
      </c>
    </row>
    <row r="4" ht="24" customHeight="1" spans="1:3">
      <c r="A4" s="53" t="s">
        <v>1272</v>
      </c>
      <c r="B4" s="54">
        <f>B5+B6</f>
        <v>348275</v>
      </c>
      <c r="C4" s="54">
        <f>C5+C6</f>
        <v>348275</v>
      </c>
    </row>
    <row r="5" ht="24" customHeight="1" spans="1:3">
      <c r="A5" s="55" t="s">
        <v>1273</v>
      </c>
      <c r="B5" s="54">
        <v>152683</v>
      </c>
      <c r="C5" s="54">
        <v>152683</v>
      </c>
    </row>
    <row r="6" ht="24" customHeight="1" spans="1:3">
      <c r="A6" s="55" t="s">
        <v>1274</v>
      </c>
      <c r="B6" s="54">
        <v>195592</v>
      </c>
      <c r="C6" s="54">
        <v>195592</v>
      </c>
    </row>
    <row r="7" ht="24" customHeight="1" spans="1:3">
      <c r="A7" s="53" t="s">
        <v>1275</v>
      </c>
      <c r="B7" s="54">
        <f>B8+B9</f>
        <v>387469</v>
      </c>
      <c r="C7" s="54">
        <f>C8+C9</f>
        <v>387469</v>
      </c>
    </row>
    <row r="8" ht="24" customHeight="1" spans="1:3">
      <c r="A8" s="55" t="s">
        <v>1273</v>
      </c>
      <c r="B8" s="54">
        <v>173607</v>
      </c>
      <c r="C8" s="54">
        <v>173607</v>
      </c>
    </row>
    <row r="9" ht="24" customHeight="1" spans="1:3">
      <c r="A9" s="55" t="s">
        <v>1274</v>
      </c>
      <c r="B9" s="54">
        <v>213862</v>
      </c>
      <c r="C9" s="54">
        <v>213862</v>
      </c>
    </row>
    <row r="10" ht="24" customHeight="1" spans="1:3">
      <c r="A10" s="53" t="s">
        <v>1276</v>
      </c>
      <c r="B10" s="54">
        <f>B11+B12+B13+B14</f>
        <v>61675</v>
      </c>
      <c r="C10" s="54">
        <f>C11+C12+C13+C14</f>
        <v>61675</v>
      </c>
    </row>
    <row r="11" ht="24" customHeight="1" spans="1:3">
      <c r="A11" s="55" t="s">
        <v>1277</v>
      </c>
      <c r="B11" s="54">
        <v>200</v>
      </c>
      <c r="C11" s="54">
        <v>200</v>
      </c>
    </row>
    <row r="12" ht="24" customHeight="1" spans="1:3">
      <c r="A12" s="55" t="s">
        <v>1278</v>
      </c>
      <c r="B12" s="54">
        <v>30663</v>
      </c>
      <c r="C12" s="54">
        <v>30663</v>
      </c>
    </row>
    <row r="13" ht="24" customHeight="1" spans="1:3">
      <c r="A13" s="55" t="s">
        <v>1279</v>
      </c>
      <c r="B13" s="54">
        <v>24200</v>
      </c>
      <c r="C13" s="54">
        <v>24200</v>
      </c>
    </row>
    <row r="14" ht="24" customHeight="1" spans="1:3">
      <c r="A14" s="55" t="s">
        <v>1280</v>
      </c>
      <c r="B14" s="54">
        <v>6612</v>
      </c>
      <c r="C14" s="54">
        <v>6612</v>
      </c>
    </row>
    <row r="15" ht="24" customHeight="1" spans="1:3">
      <c r="A15" s="53" t="s">
        <v>1281</v>
      </c>
      <c r="B15" s="54">
        <f>B16+B17</f>
        <v>48532</v>
      </c>
      <c r="C15" s="54">
        <f>C16+C17</f>
        <v>48532</v>
      </c>
    </row>
    <row r="16" ht="24" customHeight="1" spans="1:3">
      <c r="A16" s="55" t="s">
        <v>1282</v>
      </c>
      <c r="B16" s="56">
        <v>34070</v>
      </c>
      <c r="C16" s="56">
        <v>34070</v>
      </c>
    </row>
    <row r="17" ht="24" customHeight="1" spans="1:3">
      <c r="A17" s="55" t="s">
        <v>1283</v>
      </c>
      <c r="B17" s="56">
        <v>14462</v>
      </c>
      <c r="C17" s="56">
        <v>14462</v>
      </c>
    </row>
    <row r="18" ht="24" customHeight="1" spans="1:3">
      <c r="A18" s="53" t="s">
        <v>1284</v>
      </c>
      <c r="B18" s="56">
        <f>B19+B20</f>
        <v>13096</v>
      </c>
      <c r="C18" s="56">
        <f>C19+C20</f>
        <v>13096</v>
      </c>
    </row>
    <row r="19" ht="24" customHeight="1" spans="1:3">
      <c r="A19" s="55" t="s">
        <v>1285</v>
      </c>
      <c r="B19" s="56">
        <v>5666</v>
      </c>
      <c r="C19" s="56">
        <v>5666</v>
      </c>
    </row>
    <row r="20" ht="24" customHeight="1" spans="1:3">
      <c r="A20" s="55" t="s">
        <v>1286</v>
      </c>
      <c r="B20" s="56">
        <v>7430</v>
      </c>
      <c r="C20" s="56">
        <v>7430</v>
      </c>
    </row>
    <row r="21" ht="24" customHeight="1" spans="1:3">
      <c r="A21" s="53" t="s">
        <v>1287</v>
      </c>
      <c r="B21" s="57">
        <f>B22+B23</f>
        <v>361442</v>
      </c>
      <c r="C21" s="57">
        <f>C22+C23</f>
        <v>361442</v>
      </c>
    </row>
    <row r="22" ht="24" customHeight="1" spans="1:3">
      <c r="A22" s="55" t="s">
        <v>1273</v>
      </c>
      <c r="B22" s="57">
        <v>149500</v>
      </c>
      <c r="C22" s="57">
        <v>149500</v>
      </c>
    </row>
    <row r="23" ht="24" customHeight="1" spans="1:3">
      <c r="A23" s="55" t="s">
        <v>1274</v>
      </c>
      <c r="B23" s="57">
        <v>211942</v>
      </c>
      <c r="C23" s="57">
        <v>211942</v>
      </c>
    </row>
    <row r="24" ht="24" customHeight="1" spans="1:3">
      <c r="A24" s="53" t="s">
        <v>1288</v>
      </c>
      <c r="B24" s="57">
        <f>B25+B26</f>
        <v>393275</v>
      </c>
      <c r="C24" s="57">
        <f>C25+C26</f>
        <v>393275</v>
      </c>
    </row>
    <row r="25" ht="24" customHeight="1" spans="1:3">
      <c r="A25" s="55" t="s">
        <v>1273</v>
      </c>
      <c r="B25" s="57">
        <v>164840</v>
      </c>
      <c r="C25" s="57">
        <v>164840</v>
      </c>
    </row>
    <row r="26" ht="24" customHeight="1" spans="1:3">
      <c r="A26" s="55" t="s">
        <v>1274</v>
      </c>
      <c r="B26" s="57">
        <v>228435</v>
      </c>
      <c r="C26" s="57">
        <v>228435</v>
      </c>
    </row>
    <row r="27" ht="24" customHeight="1" spans="1:3">
      <c r="A27" s="53" t="s">
        <v>1289</v>
      </c>
      <c r="B27" s="57"/>
      <c r="C27" s="58"/>
    </row>
    <row r="28" ht="24" customHeight="1" spans="1:3">
      <c r="A28" s="55" t="s">
        <v>1290</v>
      </c>
      <c r="B28" s="57">
        <v>6.25</v>
      </c>
      <c r="C28" s="57">
        <v>6.25</v>
      </c>
    </row>
    <row r="29" ht="24" customHeight="1" spans="1:3">
      <c r="A29" s="55" t="s">
        <v>1291</v>
      </c>
      <c r="B29" s="57">
        <v>6.25</v>
      </c>
      <c r="C29" s="57">
        <v>6.25</v>
      </c>
    </row>
    <row r="30" ht="65.1" customHeight="1" spans="1:3">
      <c r="A30" s="32" t="s">
        <v>1292</v>
      </c>
      <c r="B30" s="32"/>
      <c r="C30" s="32"/>
    </row>
    <row r="31" ht="24" customHeight="1"/>
    <row r="32" ht="24" customHeight="1"/>
    <row r="33" s="5" customFormat="1" ht="24" customHeight="1"/>
    <row r="34" s="5" customFormat="1" ht="24" customHeight="1"/>
    <row r="35" s="5" customFormat="1" ht="24" customHeight="1"/>
    <row r="36" s="5" customFormat="1" ht="24" customHeight="1"/>
    <row r="37" s="5" customFormat="1" ht="24" customHeight="1"/>
    <row r="38" s="5" customFormat="1" ht="24" customHeight="1"/>
    <row r="39" s="5" customFormat="1" ht="24" customHeight="1"/>
    <row r="40" s="5" customFormat="1" ht="24" customHeight="1"/>
    <row r="41" s="5" customFormat="1" ht="24" customHeight="1"/>
    <row r="42" s="5" customFormat="1" ht="24" customHeight="1"/>
    <row r="43" s="5" customFormat="1" ht="24" customHeight="1"/>
    <row r="44" s="5" customFormat="1" ht="24" customHeight="1"/>
    <row r="45" s="5" customFormat="1" ht="24" customHeight="1"/>
    <row r="46" s="5" customFormat="1" ht="24" customHeight="1"/>
    <row r="47" s="5" customFormat="1" ht="24" customHeight="1"/>
    <row r="48" s="5" customFormat="1" ht="24" customHeight="1"/>
    <row r="49" s="5" customFormat="1" ht="24" customHeight="1"/>
    <row r="50" s="5" customFormat="1" ht="24" customHeight="1"/>
    <row r="51" s="5" customFormat="1" ht="24" customHeight="1"/>
    <row r="52" s="5" customFormat="1" ht="24" customHeight="1"/>
    <row r="53" s="5" customFormat="1" ht="24" customHeight="1"/>
    <row r="54" s="5" customFormat="1" ht="24" customHeight="1"/>
    <row r="55" s="5" customFormat="1" ht="24" customHeight="1"/>
    <row r="56" s="5" customFormat="1" ht="24" customHeight="1"/>
    <row r="57" s="5" customFormat="1" ht="24" customHeight="1"/>
    <row r="58" s="5" customFormat="1" ht="24" customHeight="1"/>
    <row r="59" s="5" customFormat="1" ht="24" customHeight="1"/>
    <row r="60" s="5" customFormat="1" ht="24" customHeight="1"/>
    <row r="61" s="5" customFormat="1" ht="24" customHeight="1"/>
    <row r="62" s="5" customFormat="1" ht="24" customHeight="1"/>
    <row r="63" s="5" customFormat="1" ht="24" customHeight="1"/>
    <row r="64" s="5" customFormat="1" ht="24" customHeight="1"/>
    <row r="65" s="5" customFormat="1" ht="24" customHeight="1"/>
    <row r="66" s="5" customFormat="1" ht="24" customHeight="1"/>
    <row r="67" s="5" customFormat="1" ht="24" customHeight="1"/>
    <row r="68" s="5" customFormat="1" ht="24" customHeight="1"/>
    <row r="69" s="5" customFormat="1" ht="24" customHeight="1"/>
    <row r="70" s="5" customFormat="1" ht="24" customHeight="1"/>
    <row r="71" s="5" customFormat="1" ht="24" customHeight="1"/>
    <row r="72" s="5" customFormat="1" ht="24" customHeight="1"/>
    <row r="73" s="5" customFormat="1" ht="24" customHeight="1"/>
    <row r="74" s="5" customFormat="1" ht="24" customHeight="1"/>
    <row r="75" s="5" customFormat="1" ht="24" customHeight="1"/>
    <row r="76" s="5" customFormat="1" ht="24" customHeight="1"/>
    <row r="77" s="5" customFormat="1" ht="24" customHeight="1"/>
    <row r="78" s="5" customFormat="1" ht="24" customHeight="1"/>
    <row r="79" s="5" customFormat="1" ht="24" customHeight="1"/>
    <row r="80" s="5" customFormat="1" ht="24" customHeight="1"/>
  </sheetData>
  <mergeCells count="2">
    <mergeCell ref="A1:C1"/>
    <mergeCell ref="A30:C30"/>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0"/>
  <sheetViews>
    <sheetView showGridLines="0" showZeros="0" zoomScale="96" zoomScaleNormal="96" workbookViewId="0">
      <selection activeCell="B13" sqref="B13"/>
    </sheetView>
  </sheetViews>
  <sheetFormatPr defaultColWidth="9.11111111111111" defaultRowHeight="15.6" outlineLevelCol="3"/>
  <cols>
    <col min="1" max="1" width="33.1111111111111" style="262" customWidth="1"/>
    <col min="2" max="2" width="12.8888888888889" style="263" customWidth="1"/>
    <col min="3" max="3" width="33.1111111111111" style="262" customWidth="1"/>
    <col min="4" max="4" width="12.8888888888889" style="263" customWidth="1"/>
    <col min="5" max="16384" width="9.11111111111111" style="262"/>
  </cols>
  <sheetData>
    <row r="1" ht="33.9" customHeight="1" spans="1:4">
      <c r="A1" s="264" t="s">
        <v>778</v>
      </c>
      <c r="B1" s="264"/>
      <c r="C1" s="264"/>
      <c r="D1" s="264"/>
    </row>
    <row r="2" ht="21" customHeight="1" spans="1:4">
      <c r="A2" s="265" t="s">
        <v>779</v>
      </c>
      <c r="B2" s="265"/>
      <c r="C2" s="265"/>
      <c r="D2" s="265"/>
    </row>
    <row r="3" ht="36.75" customHeight="1" spans="1:4">
      <c r="A3" s="266" t="s">
        <v>780</v>
      </c>
      <c r="B3" s="267" t="s">
        <v>781</v>
      </c>
      <c r="C3" s="266" t="s">
        <v>780</v>
      </c>
      <c r="D3" s="267" t="s">
        <v>781</v>
      </c>
    </row>
    <row r="4" ht="36.75" customHeight="1" spans="1:4">
      <c r="A4" s="268" t="s">
        <v>782</v>
      </c>
      <c r="B4" s="269">
        <f>一般预算收入决算表!D27</f>
        <v>104932</v>
      </c>
      <c r="C4" s="270" t="s">
        <v>783</v>
      </c>
      <c r="D4" s="269">
        <f>一般预算支出决算表!E481</f>
        <v>225088</v>
      </c>
    </row>
    <row r="5" ht="36.75" customHeight="1" spans="1:4">
      <c r="A5" s="268" t="s">
        <v>784</v>
      </c>
      <c r="B5" s="269">
        <f>SUM(B6:B8)</f>
        <v>98095</v>
      </c>
      <c r="C5" s="270" t="s">
        <v>785</v>
      </c>
      <c r="D5" s="269">
        <v>10094</v>
      </c>
    </row>
    <row r="6" ht="36.75" customHeight="1" spans="1:4">
      <c r="A6" s="383" t="s">
        <v>786</v>
      </c>
      <c r="B6" s="277">
        <v>9083</v>
      </c>
      <c r="C6" s="270" t="s">
        <v>787</v>
      </c>
      <c r="D6" s="269">
        <v>34070</v>
      </c>
    </row>
    <row r="7" ht="36.75" customHeight="1" spans="1:4">
      <c r="A7" s="383" t="s">
        <v>788</v>
      </c>
      <c r="B7" s="277">
        <v>65699</v>
      </c>
      <c r="C7" s="270" t="s">
        <v>789</v>
      </c>
      <c r="D7" s="269">
        <v>3732</v>
      </c>
    </row>
    <row r="8" ht="36.75" customHeight="1" spans="1:4">
      <c r="A8" s="383" t="s">
        <v>790</v>
      </c>
      <c r="B8" s="277">
        <v>23313</v>
      </c>
      <c r="C8" s="384"/>
      <c r="D8" s="277"/>
    </row>
    <row r="9" ht="36.75" customHeight="1" spans="1:4">
      <c r="A9" s="268" t="s">
        <v>791</v>
      </c>
      <c r="B9" s="269">
        <v>30863</v>
      </c>
      <c r="C9" s="384"/>
      <c r="D9" s="277"/>
    </row>
    <row r="10" ht="36.75" customHeight="1" spans="1:4">
      <c r="A10" s="268" t="s">
        <v>792</v>
      </c>
      <c r="B10" s="269">
        <v>6454</v>
      </c>
      <c r="C10" s="384"/>
      <c r="D10" s="385"/>
    </row>
    <row r="11" ht="36.75" customHeight="1" spans="1:4">
      <c r="A11" s="268" t="s">
        <v>793</v>
      </c>
      <c r="B11" s="269">
        <f>SUM(B12:B14)</f>
        <v>36107</v>
      </c>
      <c r="C11" s="384"/>
      <c r="D11" s="385"/>
    </row>
    <row r="12" ht="36.75" customHeight="1" spans="1:4">
      <c r="A12" s="386" t="s">
        <v>794</v>
      </c>
      <c r="B12" s="277">
        <v>0</v>
      </c>
      <c r="C12" s="387"/>
      <c r="D12" s="385"/>
    </row>
    <row r="13" ht="36.75" customHeight="1" spans="1:4">
      <c r="A13" s="386" t="s">
        <v>795</v>
      </c>
      <c r="B13" s="277">
        <v>1000</v>
      </c>
      <c r="C13" s="387"/>
      <c r="D13" s="385"/>
    </row>
    <row r="14" ht="36.75" customHeight="1" spans="1:4">
      <c r="A14" s="386" t="s">
        <v>796</v>
      </c>
      <c r="B14" s="277">
        <v>35107</v>
      </c>
      <c r="C14" s="387"/>
      <c r="D14" s="385"/>
    </row>
    <row r="15" ht="36.75" customHeight="1" spans="1:4">
      <c r="A15" s="388" t="s">
        <v>797</v>
      </c>
      <c r="B15" s="269">
        <v>216</v>
      </c>
      <c r="C15" s="387"/>
      <c r="D15" s="277"/>
    </row>
    <row r="16" ht="36.75" customHeight="1" spans="1:4">
      <c r="A16" s="389" t="s">
        <v>798</v>
      </c>
      <c r="B16" s="269">
        <f>B4+B5+B9+B10+B11+B15</f>
        <v>276667</v>
      </c>
      <c r="C16" s="390" t="s">
        <v>799</v>
      </c>
      <c r="D16" s="391">
        <f>SUM(D4:D11)</f>
        <v>272984</v>
      </c>
    </row>
    <row r="17" ht="36.75" hidden="1" customHeight="1" spans="1:4">
      <c r="A17" s="389"/>
      <c r="B17" s="277"/>
      <c r="C17" s="390"/>
      <c r="D17" s="385"/>
    </row>
    <row r="18" ht="36.75" customHeight="1" spans="1:4">
      <c r="A18" s="389"/>
      <c r="B18" s="277"/>
      <c r="C18" s="392" t="s">
        <v>800</v>
      </c>
      <c r="D18" s="269">
        <f>B16-D16</f>
        <v>3683</v>
      </c>
    </row>
    <row r="19" ht="36.75" customHeight="1" spans="1:4">
      <c r="A19" s="393"/>
      <c r="B19" s="394"/>
      <c r="C19" s="395" t="s">
        <v>801</v>
      </c>
      <c r="D19" s="385">
        <v>3683</v>
      </c>
    </row>
    <row r="20" ht="36.75" customHeight="1" spans="1:4">
      <c r="A20" s="393"/>
      <c r="B20" s="394"/>
      <c r="C20" s="395" t="s">
        <v>802</v>
      </c>
      <c r="D20" s="394"/>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G1"/>
    </sheetView>
  </sheetViews>
  <sheetFormatPr defaultColWidth="9" defaultRowHeight="14.4" outlineLevelCol="1"/>
  <cols>
    <col min="1" max="1" width="41.2222222222222" style="35" customWidth="1"/>
    <col min="2" max="2" width="27.8888888888889" style="35" customWidth="1"/>
    <col min="3" max="16384" width="9" style="35"/>
  </cols>
  <sheetData>
    <row r="1" ht="35.4" customHeight="1" spans="1:2">
      <c r="A1" s="36" t="s">
        <v>78</v>
      </c>
      <c r="B1" s="36"/>
    </row>
    <row r="2" ht="19.8" customHeight="1" spans="2:2">
      <c r="B2" s="37" t="s">
        <v>1249</v>
      </c>
    </row>
    <row r="3" s="33" customFormat="1" ht="21" customHeight="1" spans="1:2">
      <c r="A3" s="38" t="s">
        <v>1293</v>
      </c>
      <c r="B3" s="39" t="s">
        <v>1294</v>
      </c>
    </row>
    <row r="4" s="34" customFormat="1" ht="25.2" customHeight="1" spans="1:2">
      <c r="A4" s="40" t="s">
        <v>1295</v>
      </c>
      <c r="B4" s="41">
        <v>3.08</v>
      </c>
    </row>
    <row r="5" s="34" customFormat="1" ht="25.2" customHeight="1" spans="1:2">
      <c r="A5" s="40" t="s">
        <v>1296</v>
      </c>
      <c r="B5" s="41">
        <v>3.08</v>
      </c>
    </row>
    <row r="6" s="34" customFormat="1" ht="25.2" customHeight="1" spans="1:2">
      <c r="A6" s="40" t="s">
        <v>1297</v>
      </c>
      <c r="B6" s="41">
        <v>3.58</v>
      </c>
    </row>
    <row r="7" s="34" customFormat="1" ht="25.2" customHeight="1" spans="1:2">
      <c r="A7" s="42" t="s">
        <v>1298</v>
      </c>
      <c r="B7" s="41">
        <v>1.45</v>
      </c>
    </row>
    <row r="8" s="34" customFormat="1" ht="25.2" customHeight="1" spans="1:2">
      <c r="A8" s="42" t="s">
        <v>1299</v>
      </c>
      <c r="B8" s="41">
        <v>0.74</v>
      </c>
    </row>
    <row r="9" s="34" customFormat="1" ht="25.2" customHeight="1" spans="1:2">
      <c r="A9" s="40" t="s">
        <v>1300</v>
      </c>
      <c r="B9" s="41"/>
    </row>
    <row r="10" s="34" customFormat="1" ht="25.2" customHeight="1" spans="1:2">
      <c r="A10" s="40" t="s">
        <v>1301</v>
      </c>
      <c r="B10" s="43">
        <v>10</v>
      </c>
    </row>
    <row r="11" s="34" customFormat="1" ht="25.2" customHeight="1" spans="1:2">
      <c r="A11" s="40" t="s">
        <v>1302</v>
      </c>
      <c r="B11" s="41"/>
    </row>
  </sheetData>
  <mergeCells count="1">
    <mergeCell ref="A1:B1"/>
  </mergeCells>
  <pageMargins left="0.75" right="0.75" top="1" bottom="1"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4"/>
  <sheetViews>
    <sheetView showZeros="0" tabSelected="1" workbookViewId="0">
      <selection activeCell="A4" sqref="$A4:$XFD4"/>
    </sheetView>
  </sheetViews>
  <sheetFormatPr defaultColWidth="9" defaultRowHeight="14.4" outlineLevelCol="7"/>
  <cols>
    <col min="1" max="1" width="10.6666666666667" style="6" customWidth="1"/>
    <col min="2" max="2" width="19.7777777777778" style="7" customWidth="1"/>
    <col min="3" max="3" width="14.4444444444444" style="6" customWidth="1"/>
    <col min="4" max="4" width="13" style="6" customWidth="1"/>
    <col min="5" max="5" width="18.1111111111111" style="6" customWidth="1"/>
    <col min="6" max="6" width="13" style="6" customWidth="1"/>
    <col min="7" max="7" width="13" style="8" customWidth="1"/>
    <col min="8" max="8" width="14.7777777777778" style="6" customWidth="1"/>
    <col min="9" max="16384" width="9" style="9"/>
  </cols>
  <sheetData>
    <row r="1" s="1" customFormat="1" ht="42" customHeight="1" spans="1:8">
      <c r="A1" s="10" t="s">
        <v>1303</v>
      </c>
      <c r="B1" s="10"/>
      <c r="C1" s="10"/>
      <c r="D1" s="10"/>
      <c r="E1" s="10"/>
      <c r="F1" s="10"/>
      <c r="G1" s="10"/>
      <c r="H1" s="10"/>
    </row>
    <row r="2" s="2" customFormat="1" ht="27" customHeight="1" spans="2:8">
      <c r="B2" s="11"/>
      <c r="C2" s="11"/>
      <c r="D2" s="11"/>
      <c r="E2" s="11"/>
      <c r="F2" s="11"/>
      <c r="G2" s="12"/>
      <c r="H2" s="13" t="s">
        <v>137</v>
      </c>
    </row>
    <row r="3" s="3" customFormat="1" ht="30" customHeight="1" spans="1:8">
      <c r="A3" s="14" t="s">
        <v>1304</v>
      </c>
      <c r="B3" s="15" t="s">
        <v>1305</v>
      </c>
      <c r="C3" s="15" t="s">
        <v>1306</v>
      </c>
      <c r="D3" s="15" t="s">
        <v>1307</v>
      </c>
      <c r="E3" s="15" t="s">
        <v>1308</v>
      </c>
      <c r="F3" s="15" t="s">
        <v>1309</v>
      </c>
      <c r="G3" s="16" t="s">
        <v>1310</v>
      </c>
      <c r="H3" s="15" t="s">
        <v>1311</v>
      </c>
    </row>
    <row r="4" s="4" customFormat="1" ht="54" customHeight="1" spans="1:8">
      <c r="A4" s="17" t="s">
        <v>1312</v>
      </c>
      <c r="B4" s="18" t="s">
        <v>1313</v>
      </c>
      <c r="C4" s="19" t="s">
        <v>1314</v>
      </c>
      <c r="D4" s="20" t="s">
        <v>1315</v>
      </c>
      <c r="E4" s="20" t="s">
        <v>1316</v>
      </c>
      <c r="F4" s="21" t="s">
        <v>1317</v>
      </c>
      <c r="G4" s="22">
        <v>3000</v>
      </c>
      <c r="H4" s="23" t="s">
        <v>1318</v>
      </c>
    </row>
    <row r="5" s="4" customFormat="1" ht="62.1" customHeight="1" spans="1:8">
      <c r="A5" s="17" t="s">
        <v>1312</v>
      </c>
      <c r="B5" s="24" t="s">
        <v>1319</v>
      </c>
      <c r="C5" s="25" t="s">
        <v>1320</v>
      </c>
      <c r="D5" s="20" t="s">
        <v>1321</v>
      </c>
      <c r="E5" s="20" t="s">
        <v>1321</v>
      </c>
      <c r="F5" s="21" t="s">
        <v>1317</v>
      </c>
      <c r="G5" s="22">
        <v>2000</v>
      </c>
      <c r="H5" s="23" t="s">
        <v>1322</v>
      </c>
    </row>
    <row r="6" s="4" customFormat="1" ht="54" customHeight="1" spans="1:8">
      <c r="A6" s="17" t="s">
        <v>1312</v>
      </c>
      <c r="B6" s="24" t="s">
        <v>1323</v>
      </c>
      <c r="C6" s="25" t="s">
        <v>1320</v>
      </c>
      <c r="D6" s="20" t="s">
        <v>1321</v>
      </c>
      <c r="E6" s="20" t="s">
        <v>1321</v>
      </c>
      <c r="F6" s="21" t="s">
        <v>1317</v>
      </c>
      <c r="G6" s="22">
        <v>10000</v>
      </c>
      <c r="H6" s="23" t="s">
        <v>1322</v>
      </c>
    </row>
    <row r="7" s="4" customFormat="1" ht="54" customHeight="1" spans="1:8">
      <c r="A7" s="17" t="s">
        <v>1312</v>
      </c>
      <c r="B7" s="24" t="s">
        <v>1324</v>
      </c>
      <c r="C7" s="25" t="s">
        <v>1325</v>
      </c>
      <c r="D7" s="20" t="s">
        <v>1326</v>
      </c>
      <c r="E7" s="20" t="s">
        <v>1327</v>
      </c>
      <c r="F7" s="21" t="s">
        <v>1317</v>
      </c>
      <c r="G7" s="22">
        <v>4200</v>
      </c>
      <c r="H7" s="23" t="s">
        <v>1318</v>
      </c>
    </row>
    <row r="8" s="4" customFormat="1" ht="54" customHeight="1" spans="1:8">
      <c r="A8" s="17" t="s">
        <v>1312</v>
      </c>
      <c r="B8" s="24" t="s">
        <v>1328</v>
      </c>
      <c r="C8" s="25" t="s">
        <v>1329</v>
      </c>
      <c r="D8" s="20" t="s">
        <v>1330</v>
      </c>
      <c r="E8" s="25" t="s">
        <v>1331</v>
      </c>
      <c r="F8" s="21" t="s">
        <v>1317</v>
      </c>
      <c r="G8" s="22">
        <v>5000</v>
      </c>
      <c r="H8" s="23" t="s">
        <v>1332</v>
      </c>
    </row>
    <row r="9" s="4" customFormat="1" ht="54" customHeight="1" spans="1:8">
      <c r="A9" s="17" t="s">
        <v>1312</v>
      </c>
      <c r="B9" s="24" t="s">
        <v>1333</v>
      </c>
      <c r="C9" s="25" t="s">
        <v>1325</v>
      </c>
      <c r="D9" s="26" t="s">
        <v>1334</v>
      </c>
      <c r="E9" s="26" t="s">
        <v>1334</v>
      </c>
      <c r="F9" s="21" t="s">
        <v>1335</v>
      </c>
      <c r="G9" s="22">
        <v>200</v>
      </c>
      <c r="H9" s="23" t="s">
        <v>1336</v>
      </c>
    </row>
    <row r="10" s="4" customFormat="1" ht="54" hidden="1" customHeight="1" spans="1:8">
      <c r="A10" s="17"/>
      <c r="B10" s="27"/>
      <c r="C10" s="25"/>
      <c r="D10" s="26"/>
      <c r="E10" s="25"/>
      <c r="F10" s="21"/>
      <c r="G10" s="22"/>
      <c r="H10" s="28"/>
    </row>
    <row r="11" s="4" customFormat="1" ht="54" hidden="1" customHeight="1" spans="1:8">
      <c r="A11" s="17"/>
      <c r="B11" s="27"/>
      <c r="C11" s="25"/>
      <c r="D11" s="26"/>
      <c r="E11" s="25"/>
      <c r="F11" s="21"/>
      <c r="G11" s="22"/>
      <c r="H11" s="28"/>
    </row>
    <row r="12" s="4" customFormat="1" ht="54" hidden="1" customHeight="1" spans="1:8">
      <c r="A12" s="17"/>
      <c r="B12" s="27"/>
      <c r="C12" s="25"/>
      <c r="D12" s="26"/>
      <c r="E12" s="25"/>
      <c r="F12" s="21"/>
      <c r="G12" s="22"/>
      <c r="H12" s="28"/>
    </row>
    <row r="13" s="4" customFormat="1" ht="54" customHeight="1" spans="1:8">
      <c r="A13" s="29" t="s">
        <v>920</v>
      </c>
      <c r="B13" s="30"/>
      <c r="C13" s="30"/>
      <c r="D13" s="31"/>
      <c r="E13" s="25"/>
      <c r="F13" s="21"/>
      <c r="G13" s="22">
        <f>SUM(G4:G12)</f>
        <v>24400</v>
      </c>
      <c r="H13" s="28"/>
    </row>
    <row r="14" s="5" customFormat="1" ht="54" customHeight="1" spans="1:8">
      <c r="A14" s="32" t="s">
        <v>1337</v>
      </c>
      <c r="B14" s="32"/>
      <c r="C14" s="32"/>
      <c r="D14" s="32"/>
      <c r="E14" s="32"/>
      <c r="F14" s="32"/>
      <c r="G14" s="32"/>
      <c r="H14" s="32"/>
    </row>
    <row r="15" ht="24" customHeight="1"/>
    <row r="16" s="6" customFormat="1" ht="24" customHeight="1" spans="2:7">
      <c r="B16" s="7"/>
      <c r="G16" s="8"/>
    </row>
    <row r="17" s="6" customFormat="1" ht="24" customHeight="1" spans="2:7">
      <c r="B17" s="7"/>
      <c r="G17" s="8"/>
    </row>
    <row r="18" s="6" customFormat="1" ht="24" customHeight="1" spans="2:7">
      <c r="B18" s="7"/>
      <c r="G18" s="8"/>
    </row>
    <row r="19" s="6" customFormat="1" ht="24" customHeight="1" spans="2:7">
      <c r="B19" s="7"/>
      <c r="G19" s="8"/>
    </row>
    <row r="20" s="6" customFormat="1" ht="24" customHeight="1" spans="2:7">
      <c r="B20" s="7"/>
      <c r="G20" s="8"/>
    </row>
    <row r="21" s="6" customFormat="1" ht="24" customHeight="1" spans="2:7">
      <c r="B21" s="7"/>
      <c r="G21" s="8"/>
    </row>
    <row r="22" s="6" customFormat="1" ht="24" customHeight="1" spans="2:7">
      <c r="B22" s="7"/>
      <c r="G22" s="8"/>
    </row>
    <row r="23" s="6" customFormat="1" ht="24" customHeight="1" spans="2:7">
      <c r="B23" s="7"/>
      <c r="G23" s="8"/>
    </row>
    <row r="24" s="6" customFormat="1" ht="24" customHeight="1" spans="2:7">
      <c r="B24" s="7"/>
      <c r="G24" s="8"/>
    </row>
    <row r="25" s="6" customFormat="1" ht="24" customHeight="1" spans="2:7">
      <c r="B25" s="7"/>
      <c r="G25" s="8"/>
    </row>
    <row r="26" s="6" customFormat="1" ht="24" customHeight="1" spans="2:7">
      <c r="B26" s="7"/>
      <c r="G26" s="8"/>
    </row>
    <row r="27" s="6" customFormat="1" ht="24" customHeight="1" spans="2:7">
      <c r="B27" s="7"/>
      <c r="G27" s="8"/>
    </row>
    <row r="28" s="6" customFormat="1" ht="24" customHeight="1" spans="2:7">
      <c r="B28" s="7"/>
      <c r="G28" s="8"/>
    </row>
    <row r="29" s="6" customFormat="1" ht="24" customHeight="1" spans="2:7">
      <c r="B29" s="7"/>
      <c r="G29" s="8"/>
    </row>
    <row r="30" s="6" customFormat="1" ht="24" customHeight="1" spans="2:7">
      <c r="B30" s="7"/>
      <c r="G30" s="8"/>
    </row>
    <row r="31" s="6" customFormat="1" ht="24" customHeight="1" spans="2:7">
      <c r="B31" s="7"/>
      <c r="G31" s="8"/>
    </row>
    <row r="32" s="6" customFormat="1" ht="24" customHeight="1" spans="2:7">
      <c r="B32" s="7"/>
      <c r="G32" s="8"/>
    </row>
    <row r="33" s="6" customFormat="1" ht="24" customHeight="1" spans="2:7">
      <c r="B33" s="7"/>
      <c r="G33" s="8"/>
    </row>
    <row r="34" s="6" customFormat="1" ht="24" customHeight="1" spans="2:7">
      <c r="B34" s="7"/>
      <c r="G34" s="8"/>
    </row>
    <row r="35" s="6" customFormat="1" ht="24" customHeight="1" spans="2:7">
      <c r="B35" s="7"/>
      <c r="G35" s="8"/>
    </row>
    <row r="36" s="6" customFormat="1" ht="24" customHeight="1" spans="2:7">
      <c r="B36" s="7"/>
      <c r="G36" s="8"/>
    </row>
    <row r="37" s="6" customFormat="1" ht="24" customHeight="1" spans="2:7">
      <c r="B37" s="7"/>
      <c r="G37" s="8"/>
    </row>
    <row r="38" s="6" customFormat="1" ht="24" customHeight="1" spans="2:7">
      <c r="B38" s="7"/>
      <c r="G38" s="8"/>
    </row>
    <row r="39" s="6" customFormat="1" ht="24" customHeight="1" spans="2:7">
      <c r="B39" s="7"/>
      <c r="G39" s="8"/>
    </row>
    <row r="40" s="6" customFormat="1" ht="24" customHeight="1" spans="2:7">
      <c r="B40" s="7"/>
      <c r="G40" s="8"/>
    </row>
    <row r="41" s="6" customFormat="1" ht="24" customHeight="1" spans="2:7">
      <c r="B41" s="7"/>
      <c r="G41" s="8"/>
    </row>
    <row r="42" s="6" customFormat="1" ht="24" customHeight="1" spans="2:7">
      <c r="B42" s="7"/>
      <c r="G42" s="8"/>
    </row>
    <row r="43" s="6" customFormat="1" ht="24" customHeight="1" spans="2:7">
      <c r="B43" s="7"/>
      <c r="G43" s="8"/>
    </row>
    <row r="44" s="6" customFormat="1" ht="24" customHeight="1" spans="2:7">
      <c r="B44" s="7"/>
      <c r="G44" s="8"/>
    </row>
    <row r="45" s="6" customFormat="1" ht="24" customHeight="1" spans="2:7">
      <c r="B45" s="7"/>
      <c r="G45" s="8"/>
    </row>
    <row r="46" s="6" customFormat="1" ht="24" customHeight="1" spans="2:7">
      <c r="B46" s="7"/>
      <c r="G46" s="8"/>
    </row>
    <row r="47" s="6" customFormat="1" ht="24" customHeight="1" spans="2:7">
      <c r="B47" s="7"/>
      <c r="G47" s="8"/>
    </row>
    <row r="48" s="6" customFormat="1" ht="24" customHeight="1" spans="2:7">
      <c r="B48" s="7"/>
      <c r="G48" s="8"/>
    </row>
    <row r="49" s="6" customFormat="1" ht="24" customHeight="1" spans="2:7">
      <c r="B49" s="7"/>
      <c r="G49" s="8"/>
    </row>
    <row r="50" s="6" customFormat="1" ht="24" customHeight="1" spans="2:7">
      <c r="B50" s="7"/>
      <c r="G50" s="8"/>
    </row>
    <row r="51" s="6" customFormat="1" ht="24" customHeight="1" spans="2:7">
      <c r="B51" s="7"/>
      <c r="G51" s="8"/>
    </row>
    <row r="52" s="6" customFormat="1" ht="24" customHeight="1" spans="2:7">
      <c r="B52" s="7"/>
      <c r="G52" s="8"/>
    </row>
    <row r="53" s="6" customFormat="1" ht="24" customHeight="1" spans="2:7">
      <c r="B53" s="7"/>
      <c r="G53" s="8"/>
    </row>
    <row r="54" s="6" customFormat="1" ht="24" customHeight="1" spans="2:7">
      <c r="B54" s="7"/>
      <c r="G54" s="8"/>
    </row>
    <row r="55" s="6" customFormat="1" ht="24" customHeight="1" spans="2:7">
      <c r="B55" s="7"/>
      <c r="G55" s="8"/>
    </row>
    <row r="56" s="6" customFormat="1" ht="24" customHeight="1" spans="2:7">
      <c r="B56" s="7"/>
      <c r="G56" s="8"/>
    </row>
    <row r="57" s="6" customFormat="1" ht="24" customHeight="1" spans="2:7">
      <c r="B57" s="7"/>
      <c r="G57" s="8"/>
    </row>
    <row r="58" s="6" customFormat="1" ht="24" customHeight="1" spans="2:7">
      <c r="B58" s="7"/>
      <c r="G58" s="8"/>
    </row>
    <row r="59" s="6" customFormat="1" ht="24" customHeight="1" spans="2:7">
      <c r="B59" s="7"/>
      <c r="G59" s="8"/>
    </row>
    <row r="60" s="6" customFormat="1" ht="24" customHeight="1" spans="2:7">
      <c r="B60" s="7"/>
      <c r="G60" s="8"/>
    </row>
    <row r="61" s="6" customFormat="1" ht="24" customHeight="1" spans="2:7">
      <c r="B61" s="7"/>
      <c r="G61" s="8"/>
    </row>
    <row r="62" s="6" customFormat="1" ht="24" customHeight="1" spans="2:7">
      <c r="B62" s="7"/>
      <c r="G62" s="8"/>
    </row>
    <row r="63" s="6" customFormat="1" ht="24" customHeight="1" spans="2:7">
      <c r="B63" s="7"/>
      <c r="G63" s="8"/>
    </row>
    <row r="64" s="6" customFormat="1" ht="24" customHeight="1" spans="2:7">
      <c r="B64" s="7"/>
      <c r="G64" s="8"/>
    </row>
    <row r="65" s="6" customFormat="1" ht="24" customHeight="1" spans="2:7">
      <c r="B65" s="7"/>
      <c r="G65" s="8"/>
    </row>
    <row r="66" s="6" customFormat="1" ht="24" customHeight="1" spans="2:7">
      <c r="B66" s="7"/>
      <c r="G66" s="8"/>
    </row>
    <row r="67" s="6" customFormat="1" ht="24" customHeight="1" spans="2:7">
      <c r="B67" s="7"/>
      <c r="G67" s="8"/>
    </row>
    <row r="68" s="6" customFormat="1" ht="24" customHeight="1" spans="2:7">
      <c r="B68" s="7"/>
      <c r="G68" s="8"/>
    </row>
    <row r="69" s="6" customFormat="1" ht="24" customHeight="1" spans="2:7">
      <c r="B69" s="7"/>
      <c r="G69" s="8"/>
    </row>
    <row r="70" s="6" customFormat="1" ht="24" customHeight="1" spans="2:7">
      <c r="B70" s="7"/>
      <c r="G70" s="8"/>
    </row>
    <row r="71" s="6" customFormat="1" ht="24" customHeight="1" spans="2:7">
      <c r="B71" s="7"/>
      <c r="G71" s="8"/>
    </row>
    <row r="72" s="6" customFormat="1" ht="24" customHeight="1" spans="2:7">
      <c r="B72" s="7"/>
      <c r="G72" s="8"/>
    </row>
    <row r="73" s="6" customFormat="1" ht="24" customHeight="1" spans="2:7">
      <c r="B73" s="7"/>
      <c r="G73" s="8"/>
    </row>
    <row r="74" s="6" customFormat="1" ht="24" customHeight="1" spans="2:7">
      <c r="B74" s="7"/>
      <c r="G74" s="8"/>
    </row>
    <row r="75" s="6" customFormat="1" ht="24" customHeight="1" spans="2:7">
      <c r="B75" s="7"/>
      <c r="G75" s="8"/>
    </row>
    <row r="76" s="6" customFormat="1" ht="24" customHeight="1" spans="2:7">
      <c r="B76" s="7"/>
      <c r="G76" s="8"/>
    </row>
    <row r="77" s="6" customFormat="1" ht="24" customHeight="1" spans="2:7">
      <c r="B77" s="7"/>
      <c r="G77" s="8"/>
    </row>
    <row r="78" s="6" customFormat="1" ht="24" customHeight="1" spans="2:7">
      <c r="B78" s="7"/>
      <c r="G78" s="8"/>
    </row>
    <row r="79" s="6" customFormat="1" ht="24" customHeight="1" spans="2:7">
      <c r="B79" s="7"/>
      <c r="G79" s="8"/>
    </row>
    <row r="80" s="6" customFormat="1" ht="24" customHeight="1" spans="2:7">
      <c r="B80" s="7"/>
      <c r="G80" s="8"/>
    </row>
    <row r="81" s="6" customFormat="1" ht="24" customHeight="1" spans="2:7">
      <c r="B81" s="7"/>
      <c r="G81" s="8"/>
    </row>
    <row r="82" s="6" customFormat="1" ht="24" customHeight="1" spans="2:7">
      <c r="B82" s="7"/>
      <c r="G82" s="8"/>
    </row>
    <row r="83" s="6" customFormat="1" ht="24" customHeight="1" spans="2:7">
      <c r="B83" s="7"/>
      <c r="G83" s="8"/>
    </row>
    <row r="84" s="6" customFormat="1" ht="24" customHeight="1" spans="2:7">
      <c r="B84" s="7"/>
      <c r="G84" s="8"/>
    </row>
  </sheetData>
  <mergeCells count="3">
    <mergeCell ref="A1:H1"/>
    <mergeCell ref="A13:D13"/>
    <mergeCell ref="A14:H14"/>
  </mergeCells>
  <printOptions horizontalCentered="1"/>
  <pageMargins left="0.590551181102362" right="0.590551181102362" top="0.393700787401575" bottom="0.590551181102362" header="0.590551181102362" footer="0.393700787401575"/>
  <pageSetup paperSize="9" scale="97" firstPageNumber="0" orientation="landscape" blackAndWhite="1"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F1" sqref="F$1:G$1048576"/>
    </sheetView>
  </sheetViews>
  <sheetFormatPr defaultColWidth="9" defaultRowHeight="13.8" outlineLevelCol="2"/>
  <cols>
    <col min="1" max="1" width="7.66666666666667" style="361" hidden="1" customWidth="1"/>
    <col min="2" max="2" width="52" style="362" customWidth="1"/>
    <col min="3" max="3" width="59.3333333333333" style="363" customWidth="1"/>
    <col min="4" max="4" width="3.77777777777778" style="362" customWidth="1"/>
    <col min="5" max="16384" width="9" style="362"/>
  </cols>
  <sheetData>
    <row r="1" ht="22.8" spans="1:3">
      <c r="A1" s="364"/>
      <c r="B1" s="365" t="s">
        <v>803</v>
      </c>
      <c r="C1" s="365"/>
    </row>
    <row r="2" ht="20.25" customHeight="1" spans="1:3">
      <c r="A2" s="364"/>
      <c r="B2" s="366"/>
      <c r="C2" s="367" t="s">
        <v>779</v>
      </c>
    </row>
    <row r="3" s="360" customFormat="1" ht="28.95" customHeight="1" spans="1:3">
      <c r="A3" s="368" t="s">
        <v>804</v>
      </c>
      <c r="B3" s="369" t="s">
        <v>805</v>
      </c>
      <c r="C3" s="370" t="s">
        <v>781</v>
      </c>
    </row>
    <row r="4" ht="15.75" customHeight="1" spans="1:3">
      <c r="A4" s="371">
        <v>501</v>
      </c>
      <c r="B4" s="372" t="s">
        <v>806</v>
      </c>
      <c r="C4" s="373">
        <v>20194</v>
      </c>
    </row>
    <row r="5" ht="15.75" customHeight="1" spans="1:3">
      <c r="A5" s="371">
        <v>50101</v>
      </c>
      <c r="B5" s="374" t="s">
        <v>807</v>
      </c>
      <c r="C5" s="375">
        <v>15614</v>
      </c>
    </row>
    <row r="6" ht="15.75" customHeight="1" spans="1:3">
      <c r="A6" s="376">
        <v>50102</v>
      </c>
      <c r="B6" s="374" t="s">
        <v>808</v>
      </c>
      <c r="C6" s="375">
        <v>2450</v>
      </c>
    </row>
    <row r="7" ht="15.75" customHeight="1" spans="1:3">
      <c r="A7" s="376">
        <v>50103</v>
      </c>
      <c r="B7" s="374" t="s">
        <v>809</v>
      </c>
      <c r="C7" s="375">
        <v>2040</v>
      </c>
    </row>
    <row r="8" ht="15.75" customHeight="1" spans="1:3">
      <c r="A8" s="376">
        <v>50199</v>
      </c>
      <c r="B8" s="374" t="s">
        <v>810</v>
      </c>
      <c r="C8" s="375">
        <v>90</v>
      </c>
    </row>
    <row r="9" ht="15.75" customHeight="1" spans="1:3">
      <c r="A9" s="376">
        <v>502</v>
      </c>
      <c r="B9" s="377" t="s">
        <v>811</v>
      </c>
      <c r="C9" s="373">
        <v>37083</v>
      </c>
    </row>
    <row r="10" ht="15.75" customHeight="1" spans="1:3">
      <c r="A10" s="376">
        <v>50201</v>
      </c>
      <c r="B10" s="374" t="s">
        <v>812</v>
      </c>
      <c r="C10" s="375">
        <v>4652</v>
      </c>
    </row>
    <row r="11" ht="15.75" customHeight="1" spans="1:3">
      <c r="A11" s="376">
        <v>50202</v>
      </c>
      <c r="B11" s="378" t="s">
        <v>813</v>
      </c>
      <c r="C11" s="375">
        <v>123</v>
      </c>
    </row>
    <row r="12" ht="15.75" customHeight="1" spans="1:3">
      <c r="A12" s="376">
        <v>50203</v>
      </c>
      <c r="B12" s="374" t="s">
        <v>814</v>
      </c>
      <c r="C12" s="375">
        <v>140</v>
      </c>
    </row>
    <row r="13" ht="15.75" customHeight="1" spans="1:3">
      <c r="A13" s="376">
        <v>50204</v>
      </c>
      <c r="B13" s="374" t="s">
        <v>815</v>
      </c>
      <c r="C13" s="375">
        <v>503</v>
      </c>
    </row>
    <row r="14" ht="15.75" customHeight="1" spans="1:3">
      <c r="A14" s="371">
        <v>50205</v>
      </c>
      <c r="B14" s="374" t="s">
        <v>816</v>
      </c>
      <c r="C14" s="375">
        <v>10472</v>
      </c>
    </row>
    <row r="15" ht="15.75" customHeight="1" spans="1:3">
      <c r="A15" s="376">
        <v>50206</v>
      </c>
      <c r="B15" s="374" t="s">
        <v>817</v>
      </c>
      <c r="C15" s="375">
        <v>161</v>
      </c>
    </row>
    <row r="16" ht="15.75" customHeight="1" spans="1:3">
      <c r="A16" s="376">
        <v>50207</v>
      </c>
      <c r="B16" s="374" t="s">
        <v>818</v>
      </c>
      <c r="C16" s="375"/>
    </row>
    <row r="17" ht="15.75" customHeight="1" spans="1:3">
      <c r="A17" s="376">
        <v>50208</v>
      </c>
      <c r="B17" s="374" t="s">
        <v>819</v>
      </c>
      <c r="C17" s="375">
        <v>557</v>
      </c>
    </row>
    <row r="18" ht="15.75" customHeight="1" spans="1:3">
      <c r="A18" s="376">
        <v>50209</v>
      </c>
      <c r="B18" s="374" t="s">
        <v>820</v>
      </c>
      <c r="C18" s="375">
        <v>361</v>
      </c>
    </row>
    <row r="19" ht="15.75" customHeight="1" spans="1:3">
      <c r="A19" s="376">
        <v>50299</v>
      </c>
      <c r="B19" s="374" t="s">
        <v>821</v>
      </c>
      <c r="C19" s="375">
        <v>20114</v>
      </c>
    </row>
    <row r="20" ht="15.75" customHeight="1" spans="1:3">
      <c r="A20" s="376">
        <v>503</v>
      </c>
      <c r="B20" s="377" t="s">
        <v>822</v>
      </c>
      <c r="C20" s="373">
        <v>66506</v>
      </c>
    </row>
    <row r="21" ht="15.75" customHeight="1" spans="1:3">
      <c r="A21" s="376">
        <v>50301</v>
      </c>
      <c r="B21" s="374" t="s">
        <v>823</v>
      </c>
      <c r="C21" s="375">
        <v>29</v>
      </c>
    </row>
    <row r="22" ht="15.75" customHeight="1" spans="1:3">
      <c r="A22" s="371">
        <v>50302</v>
      </c>
      <c r="B22" s="374" t="s">
        <v>824</v>
      </c>
      <c r="C22" s="375">
        <v>25670</v>
      </c>
    </row>
    <row r="23" ht="15.75" customHeight="1" spans="1:3">
      <c r="A23" s="376">
        <v>50303</v>
      </c>
      <c r="B23" s="374" t="s">
        <v>825</v>
      </c>
      <c r="C23" s="375">
        <v>150</v>
      </c>
    </row>
    <row r="24" ht="15.75" customHeight="1" spans="1:3">
      <c r="A24" s="376">
        <v>50305</v>
      </c>
      <c r="B24" s="374" t="s">
        <v>826</v>
      </c>
      <c r="C24" s="375"/>
    </row>
    <row r="25" ht="15.75" customHeight="1" spans="1:3">
      <c r="A25" s="376">
        <v>50306</v>
      </c>
      <c r="B25" s="374" t="s">
        <v>827</v>
      </c>
      <c r="C25" s="375">
        <v>308</v>
      </c>
    </row>
    <row r="26" ht="15.75" customHeight="1" spans="1:3">
      <c r="A26" s="376">
        <v>50307</v>
      </c>
      <c r="B26" s="374" t="s">
        <v>828</v>
      </c>
      <c r="C26" s="375">
        <v>0</v>
      </c>
    </row>
    <row r="27" ht="15.75" customHeight="1" spans="1:3">
      <c r="A27" s="376">
        <v>50399</v>
      </c>
      <c r="B27" s="374" t="s">
        <v>829</v>
      </c>
      <c r="C27" s="375">
        <v>40349</v>
      </c>
    </row>
    <row r="28" ht="15.75" customHeight="1" spans="1:3">
      <c r="A28" s="376">
        <v>504</v>
      </c>
      <c r="B28" s="377" t="s">
        <v>830</v>
      </c>
      <c r="C28" s="373">
        <v>4974</v>
      </c>
    </row>
    <row r="29" ht="15.75" customHeight="1" spans="1:3">
      <c r="A29" s="376">
        <v>50401</v>
      </c>
      <c r="B29" s="374" t="s">
        <v>823</v>
      </c>
      <c r="C29" s="375"/>
    </row>
    <row r="30" ht="15.75" customHeight="1" spans="1:3">
      <c r="A30" s="376">
        <v>50402</v>
      </c>
      <c r="B30" s="374" t="s">
        <v>824</v>
      </c>
      <c r="C30" s="375"/>
    </row>
    <row r="31" ht="15.75" customHeight="1" spans="1:3">
      <c r="A31" s="376">
        <v>50403</v>
      </c>
      <c r="B31" s="374" t="s">
        <v>825</v>
      </c>
      <c r="C31" s="375"/>
    </row>
    <row r="32" ht="15.75" customHeight="1" spans="1:3">
      <c r="A32" s="371">
        <v>50404</v>
      </c>
      <c r="B32" s="374" t="s">
        <v>827</v>
      </c>
      <c r="C32" s="375"/>
    </row>
    <row r="33" ht="15.75" customHeight="1" spans="1:3">
      <c r="A33" s="376">
        <v>50405</v>
      </c>
      <c r="B33" s="374" t="s">
        <v>828</v>
      </c>
      <c r="C33" s="375"/>
    </row>
    <row r="34" ht="15.75" customHeight="1" spans="1:3">
      <c r="A34" s="376">
        <v>50499</v>
      </c>
      <c r="B34" s="374" t="s">
        <v>829</v>
      </c>
      <c r="C34" s="375">
        <v>4974</v>
      </c>
    </row>
    <row r="35" ht="15.75" customHeight="1" spans="1:3">
      <c r="A35" s="376">
        <v>505</v>
      </c>
      <c r="B35" s="377" t="s">
        <v>831</v>
      </c>
      <c r="C35" s="373">
        <v>65209</v>
      </c>
    </row>
    <row r="36" ht="15.75" customHeight="1" spans="1:3">
      <c r="A36" s="376">
        <v>50501</v>
      </c>
      <c r="B36" s="374" t="s">
        <v>832</v>
      </c>
      <c r="C36" s="375">
        <v>39453</v>
      </c>
    </row>
    <row r="37" ht="15.75" customHeight="1" spans="1:3">
      <c r="A37" s="376">
        <v>50502</v>
      </c>
      <c r="B37" s="374" t="s">
        <v>833</v>
      </c>
      <c r="C37" s="375">
        <v>25756</v>
      </c>
    </row>
    <row r="38" ht="15.75" customHeight="1" spans="1:3">
      <c r="A38" s="371">
        <v>50599</v>
      </c>
      <c r="B38" s="374" t="s">
        <v>834</v>
      </c>
      <c r="C38" s="375"/>
    </row>
    <row r="39" ht="15.75" customHeight="1" spans="1:3">
      <c r="A39" s="376">
        <v>506</v>
      </c>
      <c r="B39" s="377" t="s">
        <v>835</v>
      </c>
      <c r="C39" s="373">
        <v>5250</v>
      </c>
    </row>
    <row r="40" ht="15.75" customHeight="1" spans="1:3">
      <c r="A40" s="376">
        <v>50601</v>
      </c>
      <c r="B40" s="374" t="s">
        <v>836</v>
      </c>
      <c r="C40" s="375">
        <v>5250</v>
      </c>
    </row>
    <row r="41" ht="15.75" customHeight="1" spans="1:3">
      <c r="A41" s="376">
        <v>50602</v>
      </c>
      <c r="B41" s="374" t="s">
        <v>837</v>
      </c>
      <c r="C41" s="375"/>
    </row>
    <row r="42" ht="15.75" customHeight="1" spans="1:3">
      <c r="A42" s="376">
        <v>507</v>
      </c>
      <c r="B42" s="377" t="s">
        <v>838</v>
      </c>
      <c r="C42" s="373">
        <v>2972</v>
      </c>
    </row>
    <row r="43" ht="15.75" customHeight="1" spans="1:3">
      <c r="A43" s="376">
        <v>50701</v>
      </c>
      <c r="B43" s="374" t="s">
        <v>839</v>
      </c>
      <c r="C43" s="375">
        <v>401</v>
      </c>
    </row>
    <row r="44" ht="15.75" customHeight="1" spans="1:3">
      <c r="A44" s="376">
        <v>50702</v>
      </c>
      <c r="B44" s="378" t="s">
        <v>840</v>
      </c>
      <c r="C44" s="375">
        <v>6</v>
      </c>
    </row>
    <row r="45" ht="15.75" customHeight="1" spans="1:3">
      <c r="A45" s="371">
        <v>50799</v>
      </c>
      <c r="B45" s="374" t="s">
        <v>841</v>
      </c>
      <c r="C45" s="375">
        <v>2565</v>
      </c>
    </row>
    <row r="46" ht="15.75" customHeight="1" spans="1:3">
      <c r="A46" s="376">
        <v>508</v>
      </c>
      <c r="B46" s="377" t="s">
        <v>842</v>
      </c>
      <c r="C46" s="373"/>
    </row>
    <row r="47" ht="15.75" customHeight="1" spans="1:3">
      <c r="A47" s="376">
        <v>50801</v>
      </c>
      <c r="B47" s="374" t="s">
        <v>843</v>
      </c>
      <c r="C47" s="375"/>
    </row>
    <row r="48" ht="15.75" customHeight="1" spans="1:3">
      <c r="A48" s="376">
        <v>50802</v>
      </c>
      <c r="B48" s="374" t="s">
        <v>844</v>
      </c>
      <c r="C48" s="375"/>
    </row>
    <row r="49" ht="15.75" customHeight="1" spans="1:3">
      <c r="A49" s="376">
        <v>509</v>
      </c>
      <c r="B49" s="377" t="s">
        <v>845</v>
      </c>
      <c r="C49" s="373">
        <v>17058</v>
      </c>
    </row>
    <row r="50" ht="15.75" customHeight="1" spans="1:3">
      <c r="A50" s="376">
        <v>50901</v>
      </c>
      <c r="B50" s="374" t="s">
        <v>846</v>
      </c>
      <c r="C50" s="375">
        <v>9222</v>
      </c>
    </row>
    <row r="51" ht="15.75" customHeight="1" spans="1:3">
      <c r="A51" s="376">
        <v>50902</v>
      </c>
      <c r="B51" s="374" t="s">
        <v>847</v>
      </c>
      <c r="C51" s="375">
        <v>338</v>
      </c>
    </row>
    <row r="52" ht="15.75" customHeight="1" spans="1:3">
      <c r="A52" s="376">
        <v>50903</v>
      </c>
      <c r="B52" s="374" t="s">
        <v>848</v>
      </c>
      <c r="C52" s="375">
        <v>2478</v>
      </c>
    </row>
    <row r="53" ht="15.75" customHeight="1" spans="1:3">
      <c r="A53" s="371">
        <v>50905</v>
      </c>
      <c r="B53" s="374" t="s">
        <v>849</v>
      </c>
      <c r="C53" s="375">
        <v>639</v>
      </c>
    </row>
    <row r="54" ht="15.75" customHeight="1" spans="1:3">
      <c r="A54" s="376">
        <v>50999</v>
      </c>
      <c r="B54" s="374" t="s">
        <v>850</v>
      </c>
      <c r="C54" s="375">
        <v>4381</v>
      </c>
    </row>
    <row r="55" ht="15.75" customHeight="1" spans="1:3">
      <c r="A55" s="371">
        <v>510</v>
      </c>
      <c r="B55" s="377" t="s">
        <v>851</v>
      </c>
      <c r="C55" s="379"/>
    </row>
    <row r="56" ht="15.75" customHeight="1" spans="1:3">
      <c r="A56" s="376">
        <v>51002</v>
      </c>
      <c r="B56" s="374" t="s">
        <v>852</v>
      </c>
      <c r="C56" s="375"/>
    </row>
    <row r="57" ht="15.75" customHeight="1" spans="1:3">
      <c r="A57" s="376">
        <v>51003</v>
      </c>
      <c r="B57" s="374" t="s">
        <v>853</v>
      </c>
      <c r="C57" s="375"/>
    </row>
    <row r="58" ht="15.75" customHeight="1" spans="1:3">
      <c r="A58" s="376">
        <v>511</v>
      </c>
      <c r="B58" s="377" t="s">
        <v>854</v>
      </c>
      <c r="C58" s="373">
        <v>5709</v>
      </c>
    </row>
    <row r="59" ht="15.75" customHeight="1" spans="1:3">
      <c r="A59" s="376">
        <v>51101</v>
      </c>
      <c r="B59" s="374" t="s">
        <v>855</v>
      </c>
      <c r="C59" s="375">
        <v>5666</v>
      </c>
    </row>
    <row r="60" ht="15.75" customHeight="1" spans="1:3">
      <c r="A60" s="371">
        <v>51102</v>
      </c>
      <c r="B60" s="374" t="s">
        <v>856</v>
      </c>
      <c r="C60" s="375"/>
    </row>
    <row r="61" ht="15.75" customHeight="1" spans="1:3">
      <c r="A61" s="376">
        <v>51103</v>
      </c>
      <c r="B61" s="374" t="s">
        <v>857</v>
      </c>
      <c r="C61" s="375">
        <v>43</v>
      </c>
    </row>
    <row r="62" ht="15.75" customHeight="1" spans="1:3">
      <c r="A62" s="371">
        <v>51104</v>
      </c>
      <c r="B62" s="374" t="s">
        <v>858</v>
      </c>
      <c r="C62" s="375"/>
    </row>
    <row r="63" ht="15.75" customHeight="1" spans="1:3">
      <c r="A63" s="376">
        <v>599</v>
      </c>
      <c r="B63" s="377" t="s">
        <v>859</v>
      </c>
      <c r="C63" s="373">
        <v>133</v>
      </c>
    </row>
    <row r="64" ht="15.75" customHeight="1" spans="1:3">
      <c r="A64" s="376">
        <v>59906</v>
      </c>
      <c r="B64" s="374" t="s">
        <v>860</v>
      </c>
      <c r="C64" s="375"/>
    </row>
    <row r="65" ht="15.75" customHeight="1" spans="1:3">
      <c r="A65" s="376">
        <v>59907</v>
      </c>
      <c r="B65" s="374" t="s">
        <v>861</v>
      </c>
      <c r="C65" s="375"/>
    </row>
    <row r="66" ht="15.75" customHeight="1" spans="1:3">
      <c r="A66" s="376">
        <v>59908</v>
      </c>
      <c r="B66" s="374" t="s">
        <v>862</v>
      </c>
      <c r="C66" s="375"/>
    </row>
    <row r="67" ht="15.75" customHeight="1" spans="1:3">
      <c r="A67" s="371">
        <v>59999</v>
      </c>
      <c r="B67" s="374" t="s">
        <v>863</v>
      </c>
      <c r="C67" s="375">
        <v>133</v>
      </c>
    </row>
    <row r="68" ht="24" customHeight="1" spans="1:3">
      <c r="A68" s="376"/>
      <c r="B68" s="380" t="s">
        <v>864</v>
      </c>
      <c r="C68" s="373">
        <f>SUM(C4,C9,C20,C28,C35,C39,C46,C49,C55,C58,C42,C63)</f>
        <v>225088</v>
      </c>
    </row>
    <row r="69" ht="15.75" customHeight="1" spans="1:1">
      <c r="A69" s="376"/>
    </row>
    <row r="70" ht="15.75" customHeight="1" spans="1:1">
      <c r="A70" s="376"/>
    </row>
    <row r="71" ht="15.75" customHeight="1" spans="1:1">
      <c r="A71" s="376"/>
    </row>
    <row r="72" ht="15.75" customHeight="1" spans="1:1">
      <c r="A72" s="376"/>
    </row>
    <row r="73" ht="15.75" customHeight="1" spans="1:1">
      <c r="A73" s="371"/>
    </row>
    <row r="74" ht="15.75" customHeight="1" spans="1:1">
      <c r="A74" s="376"/>
    </row>
    <row r="75" ht="15.75" customHeight="1" spans="1:1">
      <c r="A75" s="371"/>
    </row>
    <row r="76" ht="15.75" customHeight="1" spans="1:1">
      <c r="A76" s="376"/>
    </row>
    <row r="77" ht="15.75" customHeight="1" spans="1:1">
      <c r="A77" s="376"/>
    </row>
    <row r="78" ht="15.75" customHeight="1" spans="1:1">
      <c r="A78" s="376"/>
    </row>
    <row r="79" ht="30" customHeight="1" spans="1:1">
      <c r="A79" s="376"/>
    </row>
    <row r="80" spans="1:1">
      <c r="A80" s="376"/>
    </row>
    <row r="81" spans="1:1">
      <c r="A81" s="371"/>
    </row>
    <row r="82" spans="1:1">
      <c r="A82" s="376"/>
    </row>
    <row r="83" spans="1:1">
      <c r="A83" s="376"/>
    </row>
    <row r="84" spans="1:1">
      <c r="A84" s="376"/>
    </row>
    <row r="85" spans="1:1">
      <c r="A85" s="371"/>
    </row>
    <row r="86" spans="1:1">
      <c r="A86" s="376"/>
    </row>
    <row r="87" spans="1:1">
      <c r="A87" s="376"/>
    </row>
    <row r="88" spans="1:1">
      <c r="A88" s="371"/>
    </row>
    <row r="89" spans="1:1">
      <c r="A89" s="376"/>
    </row>
    <row r="90" spans="1:1">
      <c r="A90" s="376"/>
    </row>
    <row r="91" spans="1:1">
      <c r="A91" s="376"/>
    </row>
    <row r="92" spans="1:1">
      <c r="A92" s="376"/>
    </row>
    <row r="93" spans="1:1">
      <c r="A93" s="371"/>
    </row>
    <row r="94" spans="1:1">
      <c r="A94" s="376"/>
    </row>
    <row r="95" spans="1:1">
      <c r="A95" s="376"/>
    </row>
    <row r="96" spans="1:1">
      <c r="A96" s="376"/>
    </row>
    <row r="97" spans="1:1">
      <c r="A97" s="376"/>
    </row>
    <row r="98" spans="1:1">
      <c r="A98" s="376"/>
    </row>
    <row r="99" spans="1:1">
      <c r="A99" s="371"/>
    </row>
    <row r="100" spans="1:1">
      <c r="A100" s="376"/>
    </row>
    <row r="101" spans="1:1">
      <c r="A101" s="376"/>
    </row>
    <row r="102" spans="1:1">
      <c r="A102" s="376"/>
    </row>
    <row r="103" spans="1:1">
      <c r="A103" s="376"/>
    </row>
    <row r="104" spans="1:1">
      <c r="A104" s="371"/>
    </row>
    <row r="105" spans="1:1">
      <c r="A105" s="376"/>
    </row>
    <row r="106" spans="1:1">
      <c r="A106" s="376"/>
    </row>
    <row r="107" spans="1:1">
      <c r="A107" s="376"/>
    </row>
    <row r="108" spans="1:1">
      <c r="A108" s="376"/>
    </row>
    <row r="109" spans="1:1">
      <c r="A109" s="371"/>
    </row>
    <row r="110" spans="1:1">
      <c r="A110" s="376"/>
    </row>
    <row r="111" spans="1:1">
      <c r="A111" s="376"/>
    </row>
    <row r="112" spans="1:1">
      <c r="A112" s="376"/>
    </row>
    <row r="113" spans="1:1">
      <c r="A113" s="376"/>
    </row>
    <row r="114" spans="1:1">
      <c r="A114" s="371"/>
    </row>
    <row r="115" spans="1:1">
      <c r="A115" s="376"/>
    </row>
    <row r="116" spans="1:1">
      <c r="A116" s="376"/>
    </row>
    <row r="117" spans="1:1">
      <c r="A117" s="376"/>
    </row>
    <row r="118" spans="1:1">
      <c r="A118" s="376"/>
    </row>
    <row r="119" spans="1:1">
      <c r="A119" s="376"/>
    </row>
    <row r="120" spans="1:1">
      <c r="A120" s="371"/>
    </row>
    <row r="121" spans="1:1">
      <c r="A121" s="376"/>
    </row>
    <row r="122" spans="1:1">
      <c r="A122" s="371"/>
    </row>
    <row r="123" spans="1:1">
      <c r="A123" s="371"/>
    </row>
    <row r="124" spans="1:1">
      <c r="A124" s="376"/>
    </row>
    <row r="125" spans="1:1">
      <c r="A125" s="376"/>
    </row>
    <row r="126" spans="1:1">
      <c r="A126" s="376"/>
    </row>
    <row r="127" spans="1:1">
      <c r="A127" s="376"/>
    </row>
    <row r="128" spans="1:1">
      <c r="A128" s="371"/>
    </row>
    <row r="129" spans="1:1">
      <c r="A129" s="376"/>
    </row>
    <row r="130" spans="1:1">
      <c r="A130" s="376"/>
    </row>
    <row r="131" spans="1:1">
      <c r="A131" s="376"/>
    </row>
    <row r="132" spans="1:1">
      <c r="A132" s="371"/>
    </row>
    <row r="133" spans="1:1">
      <c r="A133" s="376"/>
    </row>
    <row r="134" spans="1:1">
      <c r="A134" s="376"/>
    </row>
    <row r="135" spans="1:1">
      <c r="A135" s="376"/>
    </row>
    <row r="136" spans="1:1">
      <c r="A136" s="376"/>
    </row>
    <row r="137" spans="1:1">
      <c r="A137" s="376"/>
    </row>
    <row r="138" spans="1:1">
      <c r="A138" s="371"/>
    </row>
    <row r="139" spans="1:1">
      <c r="A139" s="376"/>
    </row>
    <row r="140" spans="1:1">
      <c r="A140" s="376"/>
    </row>
    <row r="141" spans="1:1">
      <c r="A141" s="376"/>
    </row>
    <row r="142" spans="1:1">
      <c r="A142" s="376"/>
    </row>
    <row r="143" spans="1:1">
      <c r="A143" s="376"/>
    </row>
    <row r="144" spans="1:1">
      <c r="A144" s="376"/>
    </row>
    <row r="145" spans="1:1">
      <c r="A145" s="376"/>
    </row>
    <row r="146" spans="1:1">
      <c r="A146" s="376"/>
    </row>
    <row r="147" spans="1:1">
      <c r="A147" s="371"/>
    </row>
    <row r="148" spans="1:1">
      <c r="A148" s="376"/>
    </row>
    <row r="149" spans="1:1">
      <c r="A149" s="371"/>
    </row>
    <row r="150" spans="1:1">
      <c r="A150" s="371"/>
    </row>
    <row r="151" spans="1:1">
      <c r="A151" s="376"/>
    </row>
    <row r="152" spans="1:1">
      <c r="A152" s="376"/>
    </row>
    <row r="153" spans="1:1">
      <c r="A153" s="376"/>
    </row>
    <row r="154" spans="1:1">
      <c r="A154" s="371"/>
    </row>
    <row r="155" spans="1:1">
      <c r="A155" s="376"/>
    </row>
    <row r="156" spans="1:1">
      <c r="A156" s="376"/>
    </row>
    <row r="157" spans="1:1">
      <c r="A157" s="376"/>
    </row>
    <row r="158" spans="1:1">
      <c r="A158" s="376"/>
    </row>
    <row r="159" spans="1:1">
      <c r="A159" s="376"/>
    </row>
    <row r="160" spans="1:1">
      <c r="A160" s="371"/>
    </row>
    <row r="161" spans="1:1">
      <c r="A161" s="376"/>
    </row>
    <row r="162" spans="1:1">
      <c r="A162" s="376"/>
    </row>
    <row r="163" spans="1:1">
      <c r="A163" s="371"/>
    </row>
    <row r="164" spans="1:1">
      <c r="A164" s="376"/>
    </row>
    <row r="165" spans="1:1">
      <c r="A165" s="376"/>
    </row>
    <row r="166" spans="1:1">
      <c r="A166" s="371"/>
    </row>
    <row r="167" spans="1:1">
      <c r="A167" s="376"/>
    </row>
    <row r="168" spans="1:1">
      <c r="A168" s="371"/>
    </row>
    <row r="169" spans="1:1">
      <c r="A169" s="376"/>
    </row>
    <row r="170" spans="1:1">
      <c r="A170" s="371"/>
    </row>
    <row r="171" spans="1:1">
      <c r="A171" s="371"/>
    </row>
    <row r="172" spans="1:1">
      <c r="A172" s="376"/>
    </row>
    <row r="173" spans="1:1">
      <c r="A173" s="376"/>
    </row>
    <row r="174" spans="1:1">
      <c r="A174" s="371"/>
    </row>
    <row r="175" spans="1:1">
      <c r="A175" s="376"/>
    </row>
    <row r="176" spans="1:1">
      <c r="A176" s="371"/>
    </row>
    <row r="177" spans="1:1">
      <c r="A177" s="376"/>
    </row>
    <row r="178" spans="1:1">
      <c r="A178" s="376"/>
    </row>
    <row r="179" spans="1:1">
      <c r="A179" s="371"/>
    </row>
    <row r="180" spans="1:1">
      <c r="A180" s="376"/>
    </row>
    <row r="181" spans="1:1">
      <c r="A181" s="371"/>
    </row>
    <row r="182" spans="1:1">
      <c r="A182" s="371"/>
    </row>
    <row r="183" spans="1:1">
      <c r="A183" s="376"/>
    </row>
    <row r="184" spans="1:1">
      <c r="A184" s="376"/>
    </row>
    <row r="185" spans="1:1">
      <c r="A185" s="376"/>
    </row>
    <row r="186" spans="1:1">
      <c r="A186" s="376"/>
    </row>
    <row r="187" spans="1:1">
      <c r="A187" s="376"/>
    </row>
    <row r="188" spans="1:1">
      <c r="A188" s="371"/>
    </row>
    <row r="189" spans="1:1">
      <c r="A189" s="376"/>
    </row>
    <row r="190" spans="1:1">
      <c r="A190" s="376"/>
    </row>
    <row r="191" spans="1:1">
      <c r="A191" s="376"/>
    </row>
    <row r="192" spans="1:1">
      <c r="A192" s="371"/>
    </row>
    <row r="193" spans="1:1">
      <c r="A193" s="376"/>
    </row>
    <row r="194" spans="1:1">
      <c r="A194" s="376"/>
    </row>
    <row r="195" spans="1:1">
      <c r="A195" s="371"/>
    </row>
    <row r="196" spans="1:1">
      <c r="A196" s="376"/>
    </row>
    <row r="197" spans="1:1">
      <c r="A197" s="376"/>
    </row>
    <row r="198" spans="1:1">
      <c r="A198" s="371"/>
    </row>
    <row r="199" spans="1:1">
      <c r="A199" s="376"/>
    </row>
    <row r="200" spans="1:1">
      <c r="A200" s="376"/>
    </row>
    <row r="201" spans="1:1">
      <c r="A201" s="371"/>
    </row>
    <row r="202" spans="1:1">
      <c r="A202" s="376"/>
    </row>
    <row r="203" spans="1:1">
      <c r="A203" s="376"/>
    </row>
    <row r="204" spans="1:1">
      <c r="A204" s="371"/>
    </row>
    <row r="205" spans="1:1">
      <c r="A205" s="371"/>
    </row>
    <row r="206" spans="1:1">
      <c r="A206" s="376"/>
    </row>
    <row r="207" spans="1:1">
      <c r="A207" s="376"/>
    </row>
    <row r="208" spans="1:1">
      <c r="A208" s="376"/>
    </row>
    <row r="209" spans="1:1">
      <c r="A209" s="376"/>
    </row>
    <row r="210" spans="1:1">
      <c r="A210" s="376"/>
    </row>
    <row r="211" spans="1:1">
      <c r="A211" s="376"/>
    </row>
    <row r="212" spans="1:1">
      <c r="A212" s="376"/>
    </row>
    <row r="213" spans="1:1">
      <c r="A213" s="371"/>
    </row>
    <row r="214" spans="1:1">
      <c r="A214" s="376"/>
    </row>
    <row r="215" spans="1:1">
      <c r="A215" s="376"/>
    </row>
    <row r="216" spans="1:1">
      <c r="A216" s="376"/>
    </row>
    <row r="217" spans="1:1">
      <c r="A217" s="376"/>
    </row>
    <row r="218" spans="1:1">
      <c r="A218" s="371"/>
    </row>
    <row r="219" spans="1:1">
      <c r="A219" s="376"/>
    </row>
    <row r="220" spans="1:1">
      <c r="A220" s="376"/>
    </row>
    <row r="221" spans="1:1">
      <c r="A221" s="376"/>
    </row>
    <row r="222" spans="1:1">
      <c r="A222" s="376"/>
    </row>
    <row r="223" spans="1:1">
      <c r="A223" s="376"/>
    </row>
    <row r="224" spans="1:1">
      <c r="A224" s="371"/>
    </row>
    <row r="225" spans="1:1">
      <c r="A225" s="376"/>
    </row>
    <row r="226" spans="1:1">
      <c r="A226" s="371"/>
    </row>
    <row r="227" spans="1:1">
      <c r="A227" s="376"/>
    </row>
    <row r="228" spans="1:1">
      <c r="A228" s="376"/>
    </row>
    <row r="229" spans="1:1">
      <c r="A229" s="371"/>
    </row>
    <row r="230" spans="1:1">
      <c r="A230" s="376"/>
    </row>
    <row r="231" spans="1:1">
      <c r="A231" s="376"/>
    </row>
    <row r="232" spans="1:1">
      <c r="A232" s="376"/>
    </row>
    <row r="233" spans="1:1">
      <c r="A233" s="376"/>
    </row>
    <row r="234" spans="1:1">
      <c r="A234" s="376"/>
    </row>
    <row r="235" spans="1:1">
      <c r="A235" s="371"/>
    </row>
    <row r="236" spans="1:1">
      <c r="A236" s="376"/>
    </row>
    <row r="237" spans="1:1">
      <c r="A237" s="376"/>
    </row>
    <row r="238" spans="1:1">
      <c r="A238" s="376"/>
    </row>
    <row r="239" spans="1:1">
      <c r="A239" s="376"/>
    </row>
    <row r="240" spans="1:1">
      <c r="A240" s="376"/>
    </row>
    <row r="241" spans="1:1">
      <c r="A241" s="371"/>
    </row>
    <row r="242" spans="1:1">
      <c r="A242" s="376"/>
    </row>
    <row r="243" spans="1:1">
      <c r="A243" s="376"/>
    </row>
    <row r="244" spans="1:1">
      <c r="A244" s="376"/>
    </row>
    <row r="245" spans="1:1">
      <c r="A245" s="376"/>
    </row>
    <row r="246" spans="1:1">
      <c r="A246" s="376"/>
    </row>
    <row r="247" spans="1:1">
      <c r="A247" s="371"/>
    </row>
    <row r="248" spans="1:1">
      <c r="A248" s="376"/>
    </row>
    <row r="249" spans="1:1">
      <c r="A249" s="376"/>
    </row>
    <row r="250" spans="1:1">
      <c r="A250" s="376"/>
    </row>
    <row r="251" spans="1:1">
      <c r="A251" s="376"/>
    </row>
    <row r="252" spans="1:1">
      <c r="A252" s="376"/>
    </row>
    <row r="253" spans="1:1">
      <c r="A253" s="371"/>
    </row>
    <row r="254" spans="1:1">
      <c r="A254" s="376"/>
    </row>
    <row r="255" spans="1:1">
      <c r="A255" s="376"/>
    </row>
    <row r="256" spans="1:1">
      <c r="A256" s="371"/>
    </row>
    <row r="257" spans="1:1">
      <c r="A257" s="376"/>
    </row>
    <row r="258" spans="1:1">
      <c r="A258" s="376"/>
    </row>
    <row r="259" spans="1:1">
      <c r="A259" s="371"/>
    </row>
    <row r="260" spans="1:1">
      <c r="A260" s="376"/>
    </row>
    <row r="261" spans="1:1">
      <c r="A261" s="371"/>
    </row>
    <row r="262" spans="1:1">
      <c r="A262" s="376"/>
    </row>
    <row r="263" spans="1:1">
      <c r="A263" s="371"/>
    </row>
    <row r="264" spans="1:1">
      <c r="A264" s="376"/>
    </row>
    <row r="265" spans="1:1">
      <c r="A265" s="376"/>
    </row>
    <row r="266" spans="1:1">
      <c r="A266" s="376"/>
    </row>
    <row r="267" spans="1:1">
      <c r="A267" s="376"/>
    </row>
    <row r="268" spans="1:1">
      <c r="A268" s="371"/>
    </row>
    <row r="269" spans="1:1">
      <c r="A269" s="376"/>
    </row>
    <row r="270" spans="1:1">
      <c r="A270" s="371"/>
    </row>
    <row r="271" spans="1:1">
      <c r="A271" s="371"/>
    </row>
    <row r="272" spans="1:1">
      <c r="A272" s="376"/>
    </row>
    <row r="273" spans="1:1">
      <c r="A273" s="376"/>
    </row>
    <row r="274" spans="1:1">
      <c r="A274" s="376"/>
    </row>
    <row r="275" spans="1:1">
      <c r="A275" s="371"/>
    </row>
    <row r="276" spans="1:1">
      <c r="A276" s="376"/>
    </row>
    <row r="277" spans="1:1">
      <c r="A277" s="376"/>
    </row>
    <row r="278" spans="1:1">
      <c r="A278" s="371"/>
    </row>
    <row r="279" spans="1:1">
      <c r="A279" s="376"/>
    </row>
    <row r="280" spans="1:1">
      <c r="A280" s="376"/>
    </row>
    <row r="281" spans="1:1">
      <c r="A281" s="376"/>
    </row>
    <row r="282" spans="1:1">
      <c r="A282" s="371"/>
    </row>
    <row r="283" spans="1:1">
      <c r="A283" s="376"/>
    </row>
    <row r="284" spans="1:1">
      <c r="A284" s="376"/>
    </row>
    <row r="285" spans="1:1">
      <c r="A285" s="376"/>
    </row>
    <row r="286" spans="1:1">
      <c r="A286" s="376"/>
    </row>
    <row r="287" spans="1:1">
      <c r="A287" s="376"/>
    </row>
    <row r="288" spans="1:1">
      <c r="A288" s="376"/>
    </row>
    <row r="289" spans="1:1">
      <c r="A289" s="376"/>
    </row>
    <row r="290" spans="1:1">
      <c r="A290" s="376"/>
    </row>
    <row r="291" spans="1:1">
      <c r="A291" s="371"/>
    </row>
    <row r="292" spans="1:1">
      <c r="A292" s="376"/>
    </row>
    <row r="293" spans="1:1">
      <c r="A293" s="371"/>
    </row>
    <row r="294" spans="1:1">
      <c r="A294" s="376"/>
    </row>
    <row r="295" spans="1:1">
      <c r="A295" s="376"/>
    </row>
    <row r="296" spans="1:1">
      <c r="A296" s="376"/>
    </row>
    <row r="297" spans="1:1">
      <c r="A297" s="371"/>
    </row>
    <row r="298" spans="1:1">
      <c r="A298" s="376"/>
    </row>
    <row r="299" spans="1:1">
      <c r="A299" s="376"/>
    </row>
    <row r="300" spans="1:1">
      <c r="A300" s="376"/>
    </row>
    <row r="301" spans="1:1">
      <c r="A301" s="371"/>
    </row>
    <row r="302" spans="1:1">
      <c r="A302" s="376"/>
    </row>
    <row r="303" spans="1:1">
      <c r="A303" s="371"/>
    </row>
    <row r="304" spans="1:1">
      <c r="A304" s="376"/>
    </row>
    <row r="305" spans="1:1">
      <c r="A305" s="371"/>
    </row>
    <row r="306" spans="1:1">
      <c r="A306" s="376"/>
    </row>
    <row r="307" spans="1:1">
      <c r="A307" s="376"/>
    </row>
    <row r="308" spans="1:1">
      <c r="A308" s="376"/>
    </row>
    <row r="309" spans="1:1">
      <c r="A309" s="376"/>
    </row>
    <row r="310" spans="1:1">
      <c r="A310" s="376"/>
    </row>
    <row r="311" spans="1:1">
      <c r="A311" s="371"/>
    </row>
    <row r="312" spans="1:1">
      <c r="A312" s="376"/>
    </row>
    <row r="313" spans="1:1">
      <c r="A313" s="371"/>
    </row>
    <row r="314" spans="1:1">
      <c r="A314" s="376"/>
    </row>
    <row r="315" spans="1:1">
      <c r="A315" s="371"/>
    </row>
    <row r="316" spans="1:1">
      <c r="A316" s="371"/>
    </row>
    <row r="317" spans="1:1">
      <c r="A317" s="376"/>
    </row>
    <row r="318" spans="1:1">
      <c r="A318" s="376"/>
    </row>
    <row r="319" spans="1:1">
      <c r="A319" s="376"/>
    </row>
    <row r="320" spans="1:1">
      <c r="A320" s="371"/>
    </row>
    <row r="321" spans="1:1">
      <c r="A321" s="376"/>
    </row>
    <row r="322" spans="1:1">
      <c r="A322" s="376"/>
    </row>
    <row r="323" spans="1:1">
      <c r="A323" s="371"/>
    </row>
    <row r="324" spans="1:1">
      <c r="A324" s="376"/>
    </row>
    <row r="325" spans="1:1">
      <c r="A325" s="371"/>
    </row>
    <row r="326" spans="1:1">
      <c r="A326" s="376"/>
    </row>
    <row r="327" spans="1:1">
      <c r="A327" s="376"/>
    </row>
    <row r="328" spans="1:1">
      <c r="A328" s="371"/>
    </row>
    <row r="329" spans="1:1">
      <c r="A329" s="376"/>
    </row>
    <row r="330" spans="1:1">
      <c r="A330" s="371"/>
    </row>
    <row r="331" spans="1:1">
      <c r="A331" s="371"/>
    </row>
    <row r="332" spans="1:1">
      <c r="A332" s="376"/>
    </row>
    <row r="333" spans="1:1">
      <c r="A333" s="376"/>
    </row>
    <row r="334" spans="1:1">
      <c r="A334" s="376"/>
    </row>
    <row r="335" spans="1:1">
      <c r="A335" s="371"/>
    </row>
    <row r="336" spans="1:1">
      <c r="A336" s="376"/>
    </row>
    <row r="337" spans="1:1">
      <c r="A337" s="371"/>
    </row>
    <row r="338" spans="1:1">
      <c r="A338" s="376"/>
    </row>
    <row r="339" spans="1:1">
      <c r="A339" s="371"/>
    </row>
    <row r="340" spans="1:1">
      <c r="A340" s="376"/>
    </row>
    <row r="341" spans="1:1">
      <c r="A341" s="371"/>
    </row>
    <row r="342" spans="1:1">
      <c r="A342" s="376"/>
    </row>
    <row r="343" spans="1:1">
      <c r="A343" s="371"/>
    </row>
    <row r="344" spans="1:1">
      <c r="A344" s="376"/>
    </row>
    <row r="345" spans="1:1">
      <c r="A345" s="371"/>
    </row>
    <row r="346" spans="1:1">
      <c r="A346" s="371"/>
    </row>
    <row r="347" spans="1:1">
      <c r="A347" s="376"/>
    </row>
    <row r="348" spans="1:1">
      <c r="A348" s="376"/>
    </row>
    <row r="349" spans="1:1">
      <c r="A349" s="376"/>
    </row>
    <row r="350" spans="1:1">
      <c r="A350" s="376"/>
    </row>
    <row r="351" spans="1:1">
      <c r="A351" s="376"/>
    </row>
    <row r="352" spans="1:1">
      <c r="A352" s="376"/>
    </row>
    <row r="353" spans="1:1">
      <c r="A353" s="376"/>
    </row>
    <row r="354" spans="1:1">
      <c r="A354" s="376"/>
    </row>
    <row r="355" spans="1:1">
      <c r="A355" s="376"/>
    </row>
    <row r="356" spans="1:1">
      <c r="A356" s="376"/>
    </row>
    <row r="357" spans="1:1">
      <c r="A357" s="376"/>
    </row>
    <row r="358" spans="1:1">
      <c r="A358" s="376"/>
    </row>
    <row r="359" spans="1:1">
      <c r="A359" s="376"/>
    </row>
    <row r="360" spans="1:1">
      <c r="A360" s="376"/>
    </row>
    <row r="361" spans="1:1">
      <c r="A361" s="376"/>
    </row>
    <row r="362" spans="1:1">
      <c r="A362" s="371"/>
    </row>
    <row r="363" spans="1:1">
      <c r="A363" s="376"/>
    </row>
    <row r="364" spans="1:1">
      <c r="A364" s="376"/>
    </row>
    <row r="365" spans="1:1">
      <c r="A365" s="376"/>
    </row>
    <row r="366" spans="1:1">
      <c r="A366" s="376"/>
    </row>
    <row r="367" spans="1:1">
      <c r="A367" s="376"/>
    </row>
    <row r="368" spans="1:1">
      <c r="A368" s="376"/>
    </row>
    <row r="369" spans="1:1">
      <c r="A369" s="376"/>
    </row>
    <row r="370" spans="1:1">
      <c r="A370" s="376"/>
    </row>
    <row r="371" spans="1:1">
      <c r="A371" s="376"/>
    </row>
    <row r="372" spans="1:1">
      <c r="A372" s="376"/>
    </row>
    <row r="373" spans="1:1">
      <c r="A373" s="376"/>
    </row>
    <row r="374" spans="1:1">
      <c r="A374" s="371"/>
    </row>
    <row r="375" spans="1:1">
      <c r="A375" s="376"/>
    </row>
    <row r="376" spans="1:1">
      <c r="A376" s="376"/>
    </row>
    <row r="377" spans="1:1">
      <c r="A377" s="376"/>
    </row>
    <row r="378" spans="1:1">
      <c r="A378" s="376"/>
    </row>
    <row r="379" spans="1:1">
      <c r="A379" s="376"/>
    </row>
    <row r="380" spans="1:1">
      <c r="A380" s="376"/>
    </row>
    <row r="381" spans="1:1">
      <c r="A381" s="376"/>
    </row>
    <row r="382" spans="1:1">
      <c r="A382" s="376"/>
    </row>
    <row r="383" spans="1:1">
      <c r="A383" s="371"/>
    </row>
    <row r="384" spans="1:1">
      <c r="A384" s="376"/>
    </row>
    <row r="385" spans="1:1">
      <c r="A385" s="376"/>
    </row>
    <row r="386" spans="1:1">
      <c r="A386" s="376"/>
    </row>
    <row r="387" spans="1:1">
      <c r="A387" s="376"/>
    </row>
    <row r="388" spans="1:1">
      <c r="A388" s="371"/>
    </row>
    <row r="389" spans="1:1">
      <c r="A389" s="376"/>
    </row>
    <row r="390" spans="1:1">
      <c r="A390" s="376"/>
    </row>
    <row r="391" spans="1:1">
      <c r="A391" s="376"/>
    </row>
    <row r="392" spans="1:1">
      <c r="A392" s="376"/>
    </row>
    <row r="393" spans="1:1">
      <c r="A393" s="371"/>
    </row>
    <row r="394" spans="1:1">
      <c r="A394" s="376"/>
    </row>
    <row r="395" spans="1:1">
      <c r="A395" s="376"/>
    </row>
    <row r="396" spans="1:1">
      <c r="A396" s="371"/>
    </row>
    <row r="397" spans="1:1">
      <c r="A397" s="376"/>
    </row>
    <row r="398" spans="1:1">
      <c r="A398" s="371"/>
    </row>
    <row r="399" spans="1:1">
      <c r="A399" s="371"/>
    </row>
    <row r="400" spans="1:1">
      <c r="A400" s="376"/>
    </row>
    <row r="401" spans="1:1">
      <c r="A401" s="376"/>
    </row>
    <row r="402" spans="1:1">
      <c r="A402" s="376"/>
    </row>
    <row r="403" spans="1:1">
      <c r="A403" s="376"/>
    </row>
    <row r="404" spans="1:1">
      <c r="A404" s="376"/>
    </row>
    <row r="405" spans="1:1">
      <c r="A405" s="376"/>
    </row>
    <row r="406" spans="1:1">
      <c r="A406" s="376"/>
    </row>
    <row r="407" spans="1:1">
      <c r="A407" s="376"/>
    </row>
    <row r="408" spans="1:1">
      <c r="A408" s="371"/>
    </row>
    <row r="409" spans="1:1">
      <c r="A409" s="376"/>
    </row>
    <row r="410" spans="1:1">
      <c r="A410" s="371"/>
    </row>
    <row r="411" spans="1:1">
      <c r="A411" s="376"/>
    </row>
    <row r="412" spans="1:1">
      <c r="A412" s="371"/>
    </row>
    <row r="413" spans="1:1">
      <c r="A413" s="371"/>
    </row>
    <row r="414" spans="1:1">
      <c r="A414" s="376"/>
    </row>
    <row r="415" spans="1:1">
      <c r="A415" s="371"/>
    </row>
    <row r="416" spans="1:1">
      <c r="A416" s="371"/>
    </row>
    <row r="417" spans="1:1">
      <c r="A417" s="376"/>
    </row>
    <row r="418" spans="1:1">
      <c r="A418" s="376"/>
    </row>
    <row r="419" spans="1:1">
      <c r="A419" s="376"/>
    </row>
    <row r="420" spans="1:1">
      <c r="A420" s="371"/>
    </row>
    <row r="421" spans="1:1">
      <c r="A421" s="371"/>
    </row>
    <row r="422" spans="1:1">
      <c r="A422" s="376"/>
    </row>
    <row r="423" spans="1:1">
      <c r="A423" s="371"/>
    </row>
    <row r="424" spans="1:1">
      <c r="A424" s="371"/>
    </row>
    <row r="425" spans="1:1">
      <c r="A425" s="376"/>
    </row>
    <row r="426" spans="1:1">
      <c r="A426" s="376"/>
    </row>
    <row r="427" spans="1:1">
      <c r="A427" s="376"/>
    </row>
    <row r="428" spans="1:1">
      <c r="A428" s="376"/>
    </row>
    <row r="429" spans="1:1">
      <c r="A429" s="376"/>
    </row>
    <row r="430" spans="1:1">
      <c r="A430" s="371"/>
    </row>
    <row r="431" spans="1:1">
      <c r="A431" s="376"/>
    </row>
    <row r="432" spans="1:1">
      <c r="A432" s="376"/>
    </row>
    <row r="433" spans="1:1">
      <c r="A433" s="371"/>
    </row>
    <row r="434" spans="1:1">
      <c r="A434" s="371"/>
    </row>
    <row r="435" spans="1:1">
      <c r="A435" s="376"/>
    </row>
    <row r="436" spans="1:1">
      <c r="A436" s="376"/>
    </row>
    <row r="437" spans="1:1">
      <c r="A437" s="376"/>
    </row>
    <row r="438" spans="1:1">
      <c r="A438" s="376"/>
    </row>
    <row r="439" spans="1:1">
      <c r="A439" s="376"/>
    </row>
    <row r="440" spans="1:1">
      <c r="A440" s="371"/>
    </row>
    <row r="441" spans="1:1">
      <c r="A441" s="376"/>
    </row>
    <row r="442" spans="1:1">
      <c r="A442" s="371"/>
    </row>
    <row r="443" spans="1:1">
      <c r="A443" s="371"/>
    </row>
    <row r="444" spans="1:1">
      <c r="A444" s="376"/>
    </row>
    <row r="445" spans="1:1">
      <c r="A445" s="371"/>
    </row>
    <row r="446" spans="1:1">
      <c r="A446" s="376"/>
    </row>
    <row r="447" spans="1:1">
      <c r="A447" s="376"/>
    </row>
    <row r="448" spans="1:1">
      <c r="A448" s="371"/>
    </row>
    <row r="449" spans="1:1">
      <c r="A449" s="371"/>
    </row>
    <row r="450" spans="1:1">
      <c r="A450" s="376"/>
    </row>
    <row r="451" spans="1:1">
      <c r="A451" s="376"/>
    </row>
    <row r="452" spans="1:1">
      <c r="A452" s="376"/>
    </row>
    <row r="453" spans="1:1">
      <c r="A453" s="376"/>
    </row>
    <row r="454" spans="1:1">
      <c r="A454" s="376"/>
    </row>
    <row r="455" spans="1:1">
      <c r="A455" s="376"/>
    </row>
    <row r="456" spans="1:1">
      <c r="A456" s="371"/>
    </row>
    <row r="457" spans="1:1">
      <c r="A457" s="376"/>
    </row>
    <row r="458" spans="1:1">
      <c r="A458" s="376"/>
    </row>
    <row r="459" spans="1:1">
      <c r="A459" s="371"/>
    </row>
    <row r="460" spans="1:1">
      <c r="A460" s="376"/>
    </row>
    <row r="461" spans="1:1">
      <c r="A461" s="371"/>
    </row>
    <row r="462" spans="1:1">
      <c r="A462" s="376"/>
    </row>
    <row r="463" spans="1:1">
      <c r="A463" s="376"/>
    </row>
    <row r="464" spans="1:1">
      <c r="A464" s="376"/>
    </row>
    <row r="465" spans="1:1">
      <c r="A465" s="371"/>
    </row>
    <row r="466" spans="1:1">
      <c r="A466" s="376"/>
    </row>
    <row r="467" spans="1:1">
      <c r="A467" s="371"/>
    </row>
    <row r="468" spans="1:1">
      <c r="A468" s="376"/>
    </row>
    <row r="469" spans="1:1">
      <c r="A469" s="376"/>
    </row>
    <row r="470" spans="1:1">
      <c r="A470" s="371"/>
    </row>
    <row r="471" spans="1:1">
      <c r="A471" s="371"/>
    </row>
    <row r="472" spans="1:1">
      <c r="A472" s="371"/>
    </row>
    <row r="473" spans="1:1">
      <c r="A473" s="381"/>
    </row>
    <row r="474" spans="1:1">
      <c r="A474" s="376"/>
    </row>
    <row r="475" spans="1:1">
      <c r="A475" s="371"/>
    </row>
    <row r="476" spans="1:1">
      <c r="A476" s="371"/>
    </row>
    <row r="477" spans="1:1">
      <c r="A477" s="376"/>
    </row>
    <row r="478" spans="1:1">
      <c r="A478" s="376"/>
    </row>
    <row r="479" spans="1:1">
      <c r="A479" s="371"/>
    </row>
    <row r="480" spans="1:1">
      <c r="A480" s="371"/>
    </row>
    <row r="481" spans="1:1">
      <c r="A481" s="382"/>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C67" sqref="C67"/>
    </sheetView>
  </sheetViews>
  <sheetFormatPr defaultColWidth="9" defaultRowHeight="13.8" outlineLevelCol="2"/>
  <cols>
    <col min="1" max="1" width="7.66666666666667" style="361" hidden="1" customWidth="1"/>
    <col min="2" max="2" width="52" style="362" customWidth="1"/>
    <col min="3" max="3" width="59.3333333333333" style="363" customWidth="1"/>
    <col min="4" max="4" width="3.77777777777778" style="362" customWidth="1"/>
    <col min="5" max="16384" width="9" style="362"/>
  </cols>
  <sheetData>
    <row r="1" ht="22.8" spans="1:3">
      <c r="A1" s="364"/>
      <c r="B1" s="365" t="s">
        <v>803</v>
      </c>
      <c r="C1" s="365"/>
    </row>
    <row r="2" ht="20.25" customHeight="1" spans="1:3">
      <c r="A2" s="364"/>
      <c r="B2" s="366"/>
      <c r="C2" s="367" t="s">
        <v>779</v>
      </c>
    </row>
    <row r="3" s="360" customFormat="1" ht="28.95" customHeight="1" spans="1:3">
      <c r="A3" s="368" t="s">
        <v>804</v>
      </c>
      <c r="B3" s="369" t="s">
        <v>805</v>
      </c>
      <c r="C3" s="370" t="s">
        <v>781</v>
      </c>
    </row>
    <row r="4" ht="15.75" customHeight="1" spans="1:3">
      <c r="A4" s="371">
        <v>501</v>
      </c>
      <c r="B4" s="372" t="s">
        <v>806</v>
      </c>
      <c r="C4" s="373">
        <f>SUM(C5:C8)</f>
        <v>20194</v>
      </c>
    </row>
    <row r="5" ht="15.75" customHeight="1" spans="1:3">
      <c r="A5" s="371">
        <v>50101</v>
      </c>
      <c r="B5" s="374" t="s">
        <v>807</v>
      </c>
      <c r="C5" s="375">
        <v>15614</v>
      </c>
    </row>
    <row r="6" ht="15.75" customHeight="1" spans="1:3">
      <c r="A6" s="376">
        <v>50102</v>
      </c>
      <c r="B6" s="374" t="s">
        <v>808</v>
      </c>
      <c r="C6" s="375">
        <v>2450</v>
      </c>
    </row>
    <row r="7" ht="15.75" customHeight="1" spans="1:3">
      <c r="A7" s="376">
        <v>50103</v>
      </c>
      <c r="B7" s="374" t="s">
        <v>809</v>
      </c>
      <c r="C7" s="375">
        <v>2040</v>
      </c>
    </row>
    <row r="8" ht="15.75" customHeight="1" spans="1:3">
      <c r="A8" s="376">
        <v>50199</v>
      </c>
      <c r="B8" s="374" t="s">
        <v>810</v>
      </c>
      <c r="C8" s="375">
        <v>90</v>
      </c>
    </row>
    <row r="9" ht="15.75" customHeight="1" spans="1:3">
      <c r="A9" s="376">
        <v>502</v>
      </c>
      <c r="B9" s="377" t="s">
        <v>811</v>
      </c>
      <c r="C9" s="373">
        <f>SUM(C10:C19)</f>
        <v>3181</v>
      </c>
    </row>
    <row r="10" ht="15.75" customHeight="1" spans="1:3">
      <c r="A10" s="376">
        <v>50201</v>
      </c>
      <c r="B10" s="374" t="s">
        <v>812</v>
      </c>
      <c r="C10" s="375">
        <v>2290</v>
      </c>
    </row>
    <row r="11" ht="15.75" customHeight="1" spans="1:3">
      <c r="A11" s="376">
        <v>50202</v>
      </c>
      <c r="B11" s="378" t="s">
        <v>813</v>
      </c>
      <c r="C11" s="375">
        <v>1</v>
      </c>
    </row>
    <row r="12" ht="15.75" customHeight="1" spans="1:3">
      <c r="A12" s="376">
        <v>50203</v>
      </c>
      <c r="B12" s="374" t="s">
        <v>814</v>
      </c>
      <c r="C12" s="375">
        <v>31</v>
      </c>
    </row>
    <row r="13" ht="15.75" customHeight="1" spans="1:3">
      <c r="A13" s="376">
        <v>50204</v>
      </c>
      <c r="B13" s="374" t="s">
        <v>815</v>
      </c>
      <c r="C13" s="375">
        <v>0</v>
      </c>
    </row>
    <row r="14" ht="15.75" customHeight="1" spans="1:3">
      <c r="A14" s="371">
        <v>50205</v>
      </c>
      <c r="B14" s="374" t="s">
        <v>816</v>
      </c>
      <c r="C14" s="375">
        <v>45</v>
      </c>
    </row>
    <row r="15" ht="15.75" customHeight="1" spans="1:3">
      <c r="A15" s="376">
        <v>50206</v>
      </c>
      <c r="B15" s="374" t="s">
        <v>817</v>
      </c>
      <c r="C15" s="375">
        <v>159</v>
      </c>
    </row>
    <row r="16" ht="15.75" customHeight="1" spans="1:3">
      <c r="A16" s="376">
        <v>50207</v>
      </c>
      <c r="B16" s="374" t="s">
        <v>818</v>
      </c>
      <c r="C16" s="375"/>
    </row>
    <row r="17" ht="15.75" customHeight="1" spans="1:3">
      <c r="A17" s="376">
        <v>50208</v>
      </c>
      <c r="B17" s="374" t="s">
        <v>819</v>
      </c>
      <c r="C17" s="375">
        <v>517</v>
      </c>
    </row>
    <row r="18" ht="15.75" customHeight="1" spans="1:3">
      <c r="A18" s="376">
        <v>50209</v>
      </c>
      <c r="B18" s="374" t="s">
        <v>820</v>
      </c>
      <c r="C18" s="375">
        <v>6</v>
      </c>
    </row>
    <row r="19" ht="15.75" customHeight="1" spans="1:3">
      <c r="A19" s="376">
        <v>50299</v>
      </c>
      <c r="B19" s="374" t="s">
        <v>821</v>
      </c>
      <c r="C19" s="375">
        <v>132</v>
      </c>
    </row>
    <row r="20" ht="15.75" customHeight="1" spans="1:3">
      <c r="A20" s="376">
        <v>503</v>
      </c>
      <c r="B20" s="377" t="s">
        <v>822</v>
      </c>
      <c r="C20" s="373">
        <f>SUM(C21:C27)</f>
        <v>0</v>
      </c>
    </row>
    <row r="21" ht="15.75" customHeight="1" spans="1:3">
      <c r="A21" s="376">
        <v>50301</v>
      </c>
      <c r="B21" s="374" t="s">
        <v>823</v>
      </c>
      <c r="C21" s="375"/>
    </row>
    <row r="22" ht="15.75" customHeight="1" spans="1:3">
      <c r="A22" s="371">
        <v>50302</v>
      </c>
      <c r="B22" s="374" t="s">
        <v>824</v>
      </c>
      <c r="C22" s="375"/>
    </row>
    <row r="23" ht="15.75" customHeight="1" spans="1:3">
      <c r="A23" s="376">
        <v>50303</v>
      </c>
      <c r="B23" s="374" t="s">
        <v>825</v>
      </c>
      <c r="C23" s="375"/>
    </row>
    <row r="24" ht="15.75" customHeight="1" spans="1:3">
      <c r="A24" s="376">
        <v>50305</v>
      </c>
      <c r="B24" s="374" t="s">
        <v>826</v>
      </c>
      <c r="C24" s="375"/>
    </row>
    <row r="25" ht="15.75" customHeight="1" spans="1:3">
      <c r="A25" s="376">
        <v>50306</v>
      </c>
      <c r="B25" s="374" t="s">
        <v>827</v>
      </c>
      <c r="C25" s="375"/>
    </row>
    <row r="26" ht="15.75" customHeight="1" spans="1:3">
      <c r="A26" s="376">
        <v>50307</v>
      </c>
      <c r="B26" s="374" t="s">
        <v>828</v>
      </c>
      <c r="C26" s="375"/>
    </row>
    <row r="27" ht="15.75" customHeight="1" spans="1:3">
      <c r="A27" s="376">
        <v>50399</v>
      </c>
      <c r="B27" s="374" t="s">
        <v>829</v>
      </c>
      <c r="C27" s="375"/>
    </row>
    <row r="28" ht="15.75" customHeight="1" spans="1:3">
      <c r="A28" s="376">
        <v>504</v>
      </c>
      <c r="B28" s="377" t="s">
        <v>830</v>
      </c>
      <c r="C28" s="373">
        <f>SUM(C29:C34)</f>
        <v>0</v>
      </c>
    </row>
    <row r="29" ht="15.75" customHeight="1" spans="1:3">
      <c r="A29" s="376">
        <v>50401</v>
      </c>
      <c r="B29" s="374" t="s">
        <v>823</v>
      </c>
      <c r="C29" s="375"/>
    </row>
    <row r="30" ht="15.75" customHeight="1" spans="1:3">
      <c r="A30" s="376">
        <v>50402</v>
      </c>
      <c r="B30" s="374" t="s">
        <v>824</v>
      </c>
      <c r="C30" s="375"/>
    </row>
    <row r="31" ht="15.75" customHeight="1" spans="1:3">
      <c r="A31" s="376">
        <v>50403</v>
      </c>
      <c r="B31" s="374" t="s">
        <v>825</v>
      </c>
      <c r="C31" s="375"/>
    </row>
    <row r="32" ht="15.75" customHeight="1" spans="1:3">
      <c r="A32" s="371">
        <v>50404</v>
      </c>
      <c r="B32" s="374" t="s">
        <v>827</v>
      </c>
      <c r="C32" s="375"/>
    </row>
    <row r="33" ht="15.75" customHeight="1" spans="1:3">
      <c r="A33" s="376">
        <v>50405</v>
      </c>
      <c r="B33" s="374" t="s">
        <v>828</v>
      </c>
      <c r="C33" s="375"/>
    </row>
    <row r="34" ht="15.75" customHeight="1" spans="1:3">
      <c r="A34" s="376">
        <v>50499</v>
      </c>
      <c r="B34" s="374" t="s">
        <v>829</v>
      </c>
      <c r="C34" s="375"/>
    </row>
    <row r="35" ht="15.75" customHeight="1" spans="1:3">
      <c r="A35" s="376">
        <v>505</v>
      </c>
      <c r="B35" s="377" t="s">
        <v>831</v>
      </c>
      <c r="C35" s="373">
        <f>SUM(C36:C38)</f>
        <v>41169</v>
      </c>
    </row>
    <row r="36" ht="15.75" customHeight="1" spans="1:3">
      <c r="A36" s="376">
        <v>50501</v>
      </c>
      <c r="B36" s="374" t="s">
        <v>832</v>
      </c>
      <c r="C36" s="375">
        <v>39453</v>
      </c>
    </row>
    <row r="37" ht="15.75" customHeight="1" spans="1:3">
      <c r="A37" s="376">
        <v>50502</v>
      </c>
      <c r="B37" s="374" t="s">
        <v>833</v>
      </c>
      <c r="C37" s="375">
        <v>1716</v>
      </c>
    </row>
    <row r="38" ht="15.75" customHeight="1" spans="1:3">
      <c r="A38" s="371">
        <v>50599</v>
      </c>
      <c r="B38" s="374" t="s">
        <v>834</v>
      </c>
      <c r="C38" s="375"/>
    </row>
    <row r="39" ht="15.75" customHeight="1" spans="1:3">
      <c r="A39" s="376">
        <v>506</v>
      </c>
      <c r="B39" s="377" t="s">
        <v>835</v>
      </c>
      <c r="C39" s="373">
        <f>SUM(C40:C41)</f>
        <v>0</v>
      </c>
    </row>
    <row r="40" ht="15.75" customHeight="1" spans="1:3">
      <c r="A40" s="376">
        <v>50601</v>
      </c>
      <c r="B40" s="374" t="s">
        <v>836</v>
      </c>
      <c r="C40" s="375"/>
    </row>
    <row r="41" ht="15.75" customHeight="1" spans="1:3">
      <c r="A41" s="376">
        <v>50602</v>
      </c>
      <c r="B41" s="374" t="s">
        <v>837</v>
      </c>
      <c r="C41" s="375"/>
    </row>
    <row r="42" ht="15.75" customHeight="1" spans="1:3">
      <c r="A42" s="376">
        <v>507</v>
      </c>
      <c r="B42" s="377" t="s">
        <v>838</v>
      </c>
      <c r="C42" s="373">
        <f>SUM(C43:C45)</f>
        <v>0</v>
      </c>
    </row>
    <row r="43" ht="15.75" customHeight="1" spans="1:3">
      <c r="A43" s="376">
        <v>50701</v>
      </c>
      <c r="B43" s="374" t="s">
        <v>839</v>
      </c>
      <c r="C43" s="375"/>
    </row>
    <row r="44" ht="15.75" customHeight="1" spans="1:3">
      <c r="A44" s="376">
        <v>50702</v>
      </c>
      <c r="B44" s="378" t="s">
        <v>840</v>
      </c>
      <c r="C44" s="375"/>
    </row>
    <row r="45" ht="15.75" customHeight="1" spans="1:3">
      <c r="A45" s="371">
        <v>50799</v>
      </c>
      <c r="B45" s="374" t="s">
        <v>841</v>
      </c>
      <c r="C45" s="375"/>
    </row>
    <row r="46" ht="15.75" customHeight="1" spans="1:3">
      <c r="A46" s="376">
        <v>508</v>
      </c>
      <c r="B46" s="377" t="s">
        <v>842</v>
      </c>
      <c r="C46" s="373"/>
    </row>
    <row r="47" ht="15.75" customHeight="1" spans="1:3">
      <c r="A47" s="376">
        <v>50801</v>
      </c>
      <c r="B47" s="374" t="s">
        <v>843</v>
      </c>
      <c r="C47" s="375"/>
    </row>
    <row r="48" ht="15.75" customHeight="1" spans="1:3">
      <c r="A48" s="376">
        <v>50802</v>
      </c>
      <c r="B48" s="374" t="s">
        <v>844</v>
      </c>
      <c r="C48" s="375"/>
    </row>
    <row r="49" ht="15.75" customHeight="1" spans="1:3">
      <c r="A49" s="376">
        <v>509</v>
      </c>
      <c r="B49" s="377" t="s">
        <v>845</v>
      </c>
      <c r="C49" s="373">
        <f>SUM(C50:C54)</f>
        <v>2163</v>
      </c>
    </row>
    <row r="50" ht="15.75" customHeight="1" spans="1:3">
      <c r="A50" s="376">
        <v>50901</v>
      </c>
      <c r="B50" s="374" t="s">
        <v>846</v>
      </c>
      <c r="C50" s="375">
        <v>648</v>
      </c>
    </row>
    <row r="51" ht="15.75" customHeight="1" spans="1:3">
      <c r="A51" s="376">
        <v>50902</v>
      </c>
      <c r="B51" s="374" t="s">
        <v>847</v>
      </c>
      <c r="C51" s="375"/>
    </row>
    <row r="52" ht="15.75" customHeight="1" spans="1:3">
      <c r="A52" s="376">
        <v>50903</v>
      </c>
      <c r="B52" s="374" t="s">
        <v>848</v>
      </c>
      <c r="C52" s="375"/>
    </row>
    <row r="53" ht="15.75" customHeight="1" spans="1:3">
      <c r="A53" s="371">
        <v>50905</v>
      </c>
      <c r="B53" s="374" t="s">
        <v>849</v>
      </c>
      <c r="C53" s="375">
        <v>639</v>
      </c>
    </row>
    <row r="54" ht="15.75" customHeight="1" spans="1:3">
      <c r="A54" s="376">
        <v>50999</v>
      </c>
      <c r="B54" s="374" t="s">
        <v>850</v>
      </c>
      <c r="C54" s="375">
        <v>876</v>
      </c>
    </row>
    <row r="55" ht="15.75" customHeight="1" spans="1:3">
      <c r="A55" s="371">
        <v>510</v>
      </c>
      <c r="B55" s="377" t="s">
        <v>851</v>
      </c>
      <c r="C55" s="379"/>
    </row>
    <row r="56" ht="15.75" customHeight="1" spans="1:3">
      <c r="A56" s="376">
        <v>51002</v>
      </c>
      <c r="B56" s="374" t="s">
        <v>852</v>
      </c>
      <c r="C56" s="375"/>
    </row>
    <row r="57" ht="15.75" customHeight="1" spans="1:3">
      <c r="A57" s="376">
        <v>51003</v>
      </c>
      <c r="B57" s="374" t="s">
        <v>853</v>
      </c>
      <c r="C57" s="375"/>
    </row>
    <row r="58" ht="15.75" customHeight="1" spans="1:3">
      <c r="A58" s="376">
        <v>511</v>
      </c>
      <c r="B58" s="377" t="s">
        <v>854</v>
      </c>
      <c r="C58" s="373">
        <f>SUM(C59:C62)</f>
        <v>0</v>
      </c>
    </row>
    <row r="59" ht="15.75" customHeight="1" spans="1:3">
      <c r="A59" s="376">
        <v>51101</v>
      </c>
      <c r="B59" s="374" t="s">
        <v>855</v>
      </c>
      <c r="C59" s="375"/>
    </row>
    <row r="60" ht="15.75" customHeight="1" spans="1:3">
      <c r="A60" s="371">
        <v>51102</v>
      </c>
      <c r="B60" s="374" t="s">
        <v>856</v>
      </c>
      <c r="C60" s="375"/>
    </row>
    <row r="61" ht="15.75" customHeight="1" spans="1:3">
      <c r="A61" s="376">
        <v>51103</v>
      </c>
      <c r="B61" s="374" t="s">
        <v>857</v>
      </c>
      <c r="C61" s="375"/>
    </row>
    <row r="62" ht="15.75" customHeight="1" spans="1:3">
      <c r="A62" s="371">
        <v>51104</v>
      </c>
      <c r="B62" s="374" t="s">
        <v>858</v>
      </c>
      <c r="C62" s="375"/>
    </row>
    <row r="63" ht="15.75" customHeight="1" spans="1:3">
      <c r="A63" s="376">
        <v>599</v>
      </c>
      <c r="B63" s="377" t="s">
        <v>859</v>
      </c>
      <c r="C63" s="373">
        <f>SUM(C64:C67)</f>
        <v>0</v>
      </c>
    </row>
    <row r="64" ht="15.75" customHeight="1" spans="1:3">
      <c r="A64" s="376">
        <v>59906</v>
      </c>
      <c r="B64" s="374" t="s">
        <v>860</v>
      </c>
      <c r="C64" s="375"/>
    </row>
    <row r="65" ht="15.75" customHeight="1" spans="1:3">
      <c r="A65" s="376">
        <v>59907</v>
      </c>
      <c r="B65" s="374" t="s">
        <v>861</v>
      </c>
      <c r="C65" s="375"/>
    </row>
    <row r="66" ht="15.75" customHeight="1" spans="1:3">
      <c r="A66" s="376">
        <v>59908</v>
      </c>
      <c r="B66" s="374" t="s">
        <v>862</v>
      </c>
      <c r="C66" s="375"/>
    </row>
    <row r="67" ht="15.75" customHeight="1" spans="1:3">
      <c r="A67" s="371">
        <v>59999</v>
      </c>
      <c r="B67" s="374" t="s">
        <v>863</v>
      </c>
      <c r="C67" s="375"/>
    </row>
    <row r="68" ht="24" customHeight="1" spans="1:3">
      <c r="A68" s="376"/>
      <c r="B68" s="380" t="s">
        <v>864</v>
      </c>
      <c r="C68" s="373">
        <f>SUM(C4,C9,C20,C28,C35,C39,C46,C49,C55,C58,C42,C63)</f>
        <v>66707</v>
      </c>
    </row>
    <row r="69" ht="15.75" customHeight="1" spans="1:1">
      <c r="A69" s="376"/>
    </row>
    <row r="70" ht="15.75" customHeight="1" spans="1:1">
      <c r="A70" s="376"/>
    </row>
    <row r="71" ht="15.75" customHeight="1" spans="1:1">
      <c r="A71" s="376"/>
    </row>
    <row r="72" ht="15.75" customHeight="1" spans="1:1">
      <c r="A72" s="376"/>
    </row>
    <row r="73" ht="15.75" customHeight="1" spans="1:1">
      <c r="A73" s="371"/>
    </row>
    <row r="74" ht="15.75" customHeight="1" spans="1:1">
      <c r="A74" s="376"/>
    </row>
    <row r="75" ht="15.75" customHeight="1" spans="1:1">
      <c r="A75" s="371"/>
    </row>
    <row r="76" ht="15.75" customHeight="1" spans="1:1">
      <c r="A76" s="376"/>
    </row>
    <row r="77" ht="15.75" customHeight="1" spans="1:1">
      <c r="A77" s="376"/>
    </row>
    <row r="78" ht="15.75" customHeight="1" spans="1:1">
      <c r="A78" s="376"/>
    </row>
    <row r="79" ht="30" customHeight="1" spans="1:1">
      <c r="A79" s="376"/>
    </row>
    <row r="80" spans="1:1">
      <c r="A80" s="376"/>
    </row>
    <row r="81" spans="1:1">
      <c r="A81" s="371"/>
    </row>
    <row r="82" spans="1:1">
      <c r="A82" s="376"/>
    </row>
    <row r="83" spans="1:1">
      <c r="A83" s="376"/>
    </row>
    <row r="84" spans="1:1">
      <c r="A84" s="376"/>
    </row>
    <row r="85" spans="1:1">
      <c r="A85" s="371"/>
    </row>
    <row r="86" spans="1:1">
      <c r="A86" s="376"/>
    </row>
    <row r="87" spans="1:1">
      <c r="A87" s="376"/>
    </row>
    <row r="88" spans="1:1">
      <c r="A88" s="371"/>
    </row>
    <row r="89" spans="1:1">
      <c r="A89" s="376"/>
    </row>
    <row r="90" spans="1:1">
      <c r="A90" s="376"/>
    </row>
    <row r="91" spans="1:1">
      <c r="A91" s="376"/>
    </row>
    <row r="92" spans="1:1">
      <c r="A92" s="376"/>
    </row>
    <row r="93" spans="1:1">
      <c r="A93" s="371"/>
    </row>
    <row r="94" spans="1:1">
      <c r="A94" s="376"/>
    </row>
    <row r="95" spans="1:1">
      <c r="A95" s="376"/>
    </row>
    <row r="96" spans="1:1">
      <c r="A96" s="376"/>
    </row>
    <row r="97" spans="1:1">
      <c r="A97" s="376"/>
    </row>
    <row r="98" spans="1:1">
      <c r="A98" s="376"/>
    </row>
    <row r="99" spans="1:1">
      <c r="A99" s="371"/>
    </row>
    <row r="100" spans="1:1">
      <c r="A100" s="376"/>
    </row>
    <row r="101" spans="1:1">
      <c r="A101" s="376"/>
    </row>
    <row r="102" spans="1:1">
      <c r="A102" s="376"/>
    </row>
    <row r="103" spans="1:1">
      <c r="A103" s="376"/>
    </row>
    <row r="104" spans="1:1">
      <c r="A104" s="371"/>
    </row>
    <row r="105" spans="1:1">
      <c r="A105" s="376"/>
    </row>
    <row r="106" spans="1:1">
      <c r="A106" s="376"/>
    </row>
    <row r="107" spans="1:1">
      <c r="A107" s="376"/>
    </row>
    <row r="108" spans="1:1">
      <c r="A108" s="376"/>
    </row>
    <row r="109" spans="1:1">
      <c r="A109" s="371"/>
    </row>
    <row r="110" spans="1:1">
      <c r="A110" s="376"/>
    </row>
    <row r="111" spans="1:1">
      <c r="A111" s="376"/>
    </row>
    <row r="112" spans="1:1">
      <c r="A112" s="376"/>
    </row>
    <row r="113" spans="1:1">
      <c r="A113" s="376"/>
    </row>
    <row r="114" spans="1:1">
      <c r="A114" s="371"/>
    </row>
    <row r="115" spans="1:1">
      <c r="A115" s="376"/>
    </row>
    <row r="116" spans="1:1">
      <c r="A116" s="376"/>
    </row>
    <row r="117" spans="1:1">
      <c r="A117" s="376"/>
    </row>
    <row r="118" spans="1:1">
      <c r="A118" s="376"/>
    </row>
    <row r="119" spans="1:1">
      <c r="A119" s="376"/>
    </row>
    <row r="120" spans="1:1">
      <c r="A120" s="371"/>
    </row>
    <row r="121" spans="1:1">
      <c r="A121" s="376"/>
    </row>
    <row r="122" spans="1:1">
      <c r="A122" s="371"/>
    </row>
    <row r="123" spans="1:1">
      <c r="A123" s="371"/>
    </row>
    <row r="124" spans="1:1">
      <c r="A124" s="376"/>
    </row>
    <row r="125" spans="1:1">
      <c r="A125" s="376"/>
    </row>
    <row r="126" spans="1:1">
      <c r="A126" s="376"/>
    </row>
    <row r="127" spans="1:1">
      <c r="A127" s="376"/>
    </row>
    <row r="128" spans="1:1">
      <c r="A128" s="371"/>
    </row>
    <row r="129" spans="1:1">
      <c r="A129" s="376"/>
    </row>
    <row r="130" spans="1:1">
      <c r="A130" s="376"/>
    </row>
    <row r="131" spans="1:1">
      <c r="A131" s="376"/>
    </row>
    <row r="132" spans="1:1">
      <c r="A132" s="371"/>
    </row>
    <row r="133" spans="1:1">
      <c r="A133" s="376"/>
    </row>
    <row r="134" spans="1:1">
      <c r="A134" s="376"/>
    </row>
    <row r="135" spans="1:1">
      <c r="A135" s="376"/>
    </row>
    <row r="136" spans="1:1">
      <c r="A136" s="376"/>
    </row>
    <row r="137" spans="1:1">
      <c r="A137" s="376"/>
    </row>
    <row r="138" spans="1:1">
      <c r="A138" s="371"/>
    </row>
    <row r="139" spans="1:1">
      <c r="A139" s="376"/>
    </row>
    <row r="140" spans="1:1">
      <c r="A140" s="376"/>
    </row>
    <row r="141" spans="1:1">
      <c r="A141" s="376"/>
    </row>
    <row r="142" spans="1:1">
      <c r="A142" s="376"/>
    </row>
    <row r="143" spans="1:1">
      <c r="A143" s="376"/>
    </row>
    <row r="144" spans="1:1">
      <c r="A144" s="376"/>
    </row>
    <row r="145" spans="1:1">
      <c r="A145" s="376"/>
    </row>
    <row r="146" spans="1:1">
      <c r="A146" s="376"/>
    </row>
    <row r="147" spans="1:1">
      <c r="A147" s="371"/>
    </row>
    <row r="148" spans="1:1">
      <c r="A148" s="376"/>
    </row>
    <row r="149" spans="1:1">
      <c r="A149" s="371"/>
    </row>
    <row r="150" spans="1:1">
      <c r="A150" s="371"/>
    </row>
    <row r="151" spans="1:1">
      <c r="A151" s="376"/>
    </row>
    <row r="152" spans="1:1">
      <c r="A152" s="376"/>
    </row>
    <row r="153" spans="1:1">
      <c r="A153" s="376"/>
    </row>
    <row r="154" spans="1:1">
      <c r="A154" s="371"/>
    </row>
    <row r="155" spans="1:1">
      <c r="A155" s="376"/>
    </row>
    <row r="156" spans="1:1">
      <c r="A156" s="376"/>
    </row>
    <row r="157" spans="1:1">
      <c r="A157" s="376"/>
    </row>
    <row r="158" spans="1:1">
      <c r="A158" s="376"/>
    </row>
    <row r="159" spans="1:1">
      <c r="A159" s="376"/>
    </row>
    <row r="160" spans="1:1">
      <c r="A160" s="371"/>
    </row>
    <row r="161" spans="1:1">
      <c r="A161" s="376"/>
    </row>
    <row r="162" spans="1:1">
      <c r="A162" s="376"/>
    </row>
    <row r="163" spans="1:1">
      <c r="A163" s="371"/>
    </row>
    <row r="164" spans="1:1">
      <c r="A164" s="376"/>
    </row>
    <row r="165" spans="1:1">
      <c r="A165" s="376"/>
    </row>
    <row r="166" spans="1:1">
      <c r="A166" s="371"/>
    </row>
    <row r="167" spans="1:1">
      <c r="A167" s="376"/>
    </row>
    <row r="168" spans="1:1">
      <c r="A168" s="371"/>
    </row>
    <row r="169" spans="1:1">
      <c r="A169" s="376"/>
    </row>
    <row r="170" spans="1:1">
      <c r="A170" s="371"/>
    </row>
    <row r="171" spans="1:1">
      <c r="A171" s="371"/>
    </row>
    <row r="172" spans="1:1">
      <c r="A172" s="376"/>
    </row>
    <row r="173" spans="1:1">
      <c r="A173" s="376"/>
    </row>
    <row r="174" spans="1:1">
      <c r="A174" s="371"/>
    </row>
    <row r="175" spans="1:1">
      <c r="A175" s="376"/>
    </row>
    <row r="176" spans="1:1">
      <c r="A176" s="371"/>
    </row>
    <row r="177" spans="1:1">
      <c r="A177" s="376"/>
    </row>
    <row r="178" spans="1:1">
      <c r="A178" s="376"/>
    </row>
    <row r="179" spans="1:1">
      <c r="A179" s="371"/>
    </row>
    <row r="180" spans="1:1">
      <c r="A180" s="376"/>
    </row>
    <row r="181" spans="1:1">
      <c r="A181" s="371"/>
    </row>
    <row r="182" spans="1:1">
      <c r="A182" s="371"/>
    </row>
    <row r="183" spans="1:1">
      <c r="A183" s="376"/>
    </row>
    <row r="184" spans="1:1">
      <c r="A184" s="376"/>
    </row>
    <row r="185" spans="1:1">
      <c r="A185" s="376"/>
    </row>
    <row r="186" spans="1:1">
      <c r="A186" s="376"/>
    </row>
    <row r="187" spans="1:1">
      <c r="A187" s="376"/>
    </row>
    <row r="188" spans="1:1">
      <c r="A188" s="371"/>
    </row>
    <row r="189" spans="1:1">
      <c r="A189" s="376"/>
    </row>
    <row r="190" spans="1:1">
      <c r="A190" s="376"/>
    </row>
    <row r="191" spans="1:1">
      <c r="A191" s="376"/>
    </row>
    <row r="192" spans="1:1">
      <c r="A192" s="371"/>
    </row>
    <row r="193" spans="1:1">
      <c r="A193" s="376"/>
    </row>
    <row r="194" spans="1:1">
      <c r="A194" s="376"/>
    </row>
    <row r="195" spans="1:1">
      <c r="A195" s="371"/>
    </row>
    <row r="196" spans="1:1">
      <c r="A196" s="376"/>
    </row>
    <row r="197" spans="1:1">
      <c r="A197" s="376"/>
    </row>
    <row r="198" spans="1:1">
      <c r="A198" s="371"/>
    </row>
    <row r="199" spans="1:1">
      <c r="A199" s="376"/>
    </row>
    <row r="200" spans="1:1">
      <c r="A200" s="376"/>
    </row>
    <row r="201" spans="1:1">
      <c r="A201" s="371"/>
    </row>
    <row r="202" spans="1:1">
      <c r="A202" s="376"/>
    </row>
    <row r="203" spans="1:1">
      <c r="A203" s="376"/>
    </row>
    <row r="204" spans="1:1">
      <c r="A204" s="371"/>
    </row>
    <row r="205" spans="1:1">
      <c r="A205" s="371"/>
    </row>
    <row r="206" spans="1:1">
      <c r="A206" s="376"/>
    </row>
    <row r="207" spans="1:1">
      <c r="A207" s="376"/>
    </row>
    <row r="208" spans="1:1">
      <c r="A208" s="376"/>
    </row>
    <row r="209" spans="1:1">
      <c r="A209" s="376"/>
    </row>
    <row r="210" spans="1:1">
      <c r="A210" s="376"/>
    </row>
    <row r="211" spans="1:1">
      <c r="A211" s="376"/>
    </row>
    <row r="212" spans="1:1">
      <c r="A212" s="376"/>
    </row>
    <row r="213" spans="1:1">
      <c r="A213" s="371"/>
    </row>
    <row r="214" spans="1:1">
      <c r="A214" s="376"/>
    </row>
    <row r="215" spans="1:1">
      <c r="A215" s="376"/>
    </row>
    <row r="216" spans="1:1">
      <c r="A216" s="376"/>
    </row>
    <row r="217" spans="1:1">
      <c r="A217" s="376"/>
    </row>
    <row r="218" spans="1:1">
      <c r="A218" s="371"/>
    </row>
    <row r="219" spans="1:1">
      <c r="A219" s="376"/>
    </row>
    <row r="220" spans="1:1">
      <c r="A220" s="376"/>
    </row>
    <row r="221" spans="1:1">
      <c r="A221" s="376"/>
    </row>
    <row r="222" spans="1:1">
      <c r="A222" s="376"/>
    </row>
    <row r="223" spans="1:1">
      <c r="A223" s="376"/>
    </row>
    <row r="224" spans="1:1">
      <c r="A224" s="371"/>
    </row>
    <row r="225" spans="1:1">
      <c r="A225" s="376"/>
    </row>
    <row r="226" spans="1:1">
      <c r="A226" s="371"/>
    </row>
    <row r="227" spans="1:1">
      <c r="A227" s="376"/>
    </row>
    <row r="228" spans="1:1">
      <c r="A228" s="376"/>
    </row>
    <row r="229" spans="1:1">
      <c r="A229" s="371"/>
    </row>
    <row r="230" spans="1:1">
      <c r="A230" s="376"/>
    </row>
    <row r="231" spans="1:1">
      <c r="A231" s="376"/>
    </row>
    <row r="232" spans="1:1">
      <c r="A232" s="376"/>
    </row>
    <row r="233" spans="1:1">
      <c r="A233" s="376"/>
    </row>
    <row r="234" spans="1:1">
      <c r="A234" s="376"/>
    </row>
    <row r="235" spans="1:1">
      <c r="A235" s="371"/>
    </row>
    <row r="236" spans="1:1">
      <c r="A236" s="376"/>
    </row>
    <row r="237" spans="1:1">
      <c r="A237" s="376"/>
    </row>
    <row r="238" spans="1:1">
      <c r="A238" s="376"/>
    </row>
    <row r="239" spans="1:1">
      <c r="A239" s="376"/>
    </row>
    <row r="240" spans="1:1">
      <c r="A240" s="376"/>
    </row>
    <row r="241" spans="1:1">
      <c r="A241" s="371"/>
    </row>
    <row r="242" spans="1:1">
      <c r="A242" s="376"/>
    </row>
    <row r="243" spans="1:1">
      <c r="A243" s="376"/>
    </row>
    <row r="244" spans="1:1">
      <c r="A244" s="376"/>
    </row>
    <row r="245" spans="1:1">
      <c r="A245" s="376"/>
    </row>
    <row r="246" spans="1:1">
      <c r="A246" s="376"/>
    </row>
    <row r="247" spans="1:1">
      <c r="A247" s="371"/>
    </row>
    <row r="248" spans="1:1">
      <c r="A248" s="376"/>
    </row>
    <row r="249" spans="1:1">
      <c r="A249" s="376"/>
    </row>
    <row r="250" spans="1:1">
      <c r="A250" s="376"/>
    </row>
    <row r="251" spans="1:1">
      <c r="A251" s="376"/>
    </row>
    <row r="252" spans="1:1">
      <c r="A252" s="376"/>
    </row>
    <row r="253" spans="1:1">
      <c r="A253" s="371"/>
    </row>
    <row r="254" spans="1:1">
      <c r="A254" s="376"/>
    </row>
    <row r="255" spans="1:1">
      <c r="A255" s="376"/>
    </row>
    <row r="256" spans="1:1">
      <c r="A256" s="371"/>
    </row>
    <row r="257" spans="1:1">
      <c r="A257" s="376"/>
    </row>
    <row r="258" spans="1:1">
      <c r="A258" s="376"/>
    </row>
    <row r="259" spans="1:1">
      <c r="A259" s="371"/>
    </row>
    <row r="260" spans="1:1">
      <c r="A260" s="376"/>
    </row>
    <row r="261" spans="1:1">
      <c r="A261" s="371"/>
    </row>
    <row r="262" spans="1:1">
      <c r="A262" s="376"/>
    </row>
    <row r="263" spans="1:1">
      <c r="A263" s="371"/>
    </row>
    <row r="264" spans="1:1">
      <c r="A264" s="376"/>
    </row>
    <row r="265" spans="1:1">
      <c r="A265" s="376"/>
    </row>
    <row r="266" spans="1:1">
      <c r="A266" s="376"/>
    </row>
    <row r="267" spans="1:1">
      <c r="A267" s="376"/>
    </row>
    <row r="268" spans="1:1">
      <c r="A268" s="371"/>
    </row>
    <row r="269" spans="1:1">
      <c r="A269" s="376"/>
    </row>
    <row r="270" spans="1:1">
      <c r="A270" s="371"/>
    </row>
    <row r="271" spans="1:1">
      <c r="A271" s="371"/>
    </row>
    <row r="272" spans="1:1">
      <c r="A272" s="376"/>
    </row>
    <row r="273" spans="1:1">
      <c r="A273" s="376"/>
    </row>
    <row r="274" spans="1:1">
      <c r="A274" s="376"/>
    </row>
    <row r="275" spans="1:1">
      <c r="A275" s="371"/>
    </row>
    <row r="276" spans="1:1">
      <c r="A276" s="376"/>
    </row>
    <row r="277" spans="1:1">
      <c r="A277" s="376"/>
    </row>
    <row r="278" spans="1:1">
      <c r="A278" s="371"/>
    </row>
    <row r="279" spans="1:1">
      <c r="A279" s="376"/>
    </row>
    <row r="280" spans="1:1">
      <c r="A280" s="376"/>
    </row>
    <row r="281" spans="1:1">
      <c r="A281" s="376"/>
    </row>
    <row r="282" spans="1:1">
      <c r="A282" s="371"/>
    </row>
    <row r="283" spans="1:1">
      <c r="A283" s="376"/>
    </row>
    <row r="284" spans="1:1">
      <c r="A284" s="376"/>
    </row>
    <row r="285" spans="1:1">
      <c r="A285" s="376"/>
    </row>
    <row r="286" spans="1:1">
      <c r="A286" s="376"/>
    </row>
    <row r="287" spans="1:1">
      <c r="A287" s="376"/>
    </row>
    <row r="288" spans="1:1">
      <c r="A288" s="376"/>
    </row>
    <row r="289" spans="1:1">
      <c r="A289" s="376"/>
    </row>
    <row r="290" spans="1:1">
      <c r="A290" s="376"/>
    </row>
    <row r="291" spans="1:1">
      <c r="A291" s="371"/>
    </row>
    <row r="292" spans="1:1">
      <c r="A292" s="376"/>
    </row>
    <row r="293" spans="1:1">
      <c r="A293" s="371"/>
    </row>
    <row r="294" spans="1:1">
      <c r="A294" s="376"/>
    </row>
    <row r="295" spans="1:1">
      <c r="A295" s="376"/>
    </row>
    <row r="296" spans="1:1">
      <c r="A296" s="376"/>
    </row>
    <row r="297" spans="1:1">
      <c r="A297" s="371"/>
    </row>
    <row r="298" spans="1:1">
      <c r="A298" s="376"/>
    </row>
    <row r="299" spans="1:1">
      <c r="A299" s="376"/>
    </row>
    <row r="300" spans="1:1">
      <c r="A300" s="376"/>
    </row>
    <row r="301" spans="1:1">
      <c r="A301" s="371"/>
    </row>
    <row r="302" spans="1:1">
      <c r="A302" s="376"/>
    </row>
    <row r="303" spans="1:1">
      <c r="A303" s="371"/>
    </row>
    <row r="304" spans="1:1">
      <c r="A304" s="376"/>
    </row>
    <row r="305" spans="1:1">
      <c r="A305" s="371"/>
    </row>
    <row r="306" spans="1:1">
      <c r="A306" s="376"/>
    </row>
    <row r="307" spans="1:1">
      <c r="A307" s="376"/>
    </row>
    <row r="308" spans="1:1">
      <c r="A308" s="376"/>
    </row>
    <row r="309" spans="1:1">
      <c r="A309" s="376"/>
    </row>
    <row r="310" spans="1:1">
      <c r="A310" s="376"/>
    </row>
    <row r="311" spans="1:1">
      <c r="A311" s="371"/>
    </row>
    <row r="312" spans="1:1">
      <c r="A312" s="376"/>
    </row>
    <row r="313" spans="1:1">
      <c r="A313" s="371"/>
    </row>
    <row r="314" spans="1:1">
      <c r="A314" s="376"/>
    </row>
    <row r="315" spans="1:1">
      <c r="A315" s="371"/>
    </row>
    <row r="316" spans="1:1">
      <c r="A316" s="371"/>
    </row>
    <row r="317" spans="1:1">
      <c r="A317" s="376"/>
    </row>
    <row r="318" spans="1:1">
      <c r="A318" s="376"/>
    </row>
    <row r="319" spans="1:1">
      <c r="A319" s="376"/>
    </row>
    <row r="320" spans="1:1">
      <c r="A320" s="371"/>
    </row>
    <row r="321" spans="1:1">
      <c r="A321" s="376"/>
    </row>
    <row r="322" spans="1:1">
      <c r="A322" s="376"/>
    </row>
    <row r="323" spans="1:1">
      <c r="A323" s="371"/>
    </row>
    <row r="324" spans="1:1">
      <c r="A324" s="376"/>
    </row>
    <row r="325" spans="1:1">
      <c r="A325" s="371"/>
    </row>
    <row r="326" spans="1:1">
      <c r="A326" s="376"/>
    </row>
    <row r="327" spans="1:1">
      <c r="A327" s="376"/>
    </row>
    <row r="328" spans="1:1">
      <c r="A328" s="371"/>
    </row>
    <row r="329" spans="1:1">
      <c r="A329" s="376"/>
    </row>
    <row r="330" spans="1:1">
      <c r="A330" s="371"/>
    </row>
    <row r="331" spans="1:1">
      <c r="A331" s="371"/>
    </row>
    <row r="332" spans="1:1">
      <c r="A332" s="376"/>
    </row>
    <row r="333" spans="1:1">
      <c r="A333" s="376"/>
    </row>
    <row r="334" spans="1:1">
      <c r="A334" s="376"/>
    </row>
    <row r="335" spans="1:1">
      <c r="A335" s="371"/>
    </row>
    <row r="336" spans="1:1">
      <c r="A336" s="376"/>
    </row>
    <row r="337" spans="1:1">
      <c r="A337" s="371"/>
    </row>
    <row r="338" spans="1:1">
      <c r="A338" s="376"/>
    </row>
    <row r="339" spans="1:1">
      <c r="A339" s="371"/>
    </row>
    <row r="340" spans="1:1">
      <c r="A340" s="376"/>
    </row>
    <row r="341" spans="1:1">
      <c r="A341" s="371"/>
    </row>
    <row r="342" spans="1:1">
      <c r="A342" s="376"/>
    </row>
    <row r="343" spans="1:1">
      <c r="A343" s="371"/>
    </row>
    <row r="344" spans="1:1">
      <c r="A344" s="376"/>
    </row>
    <row r="345" spans="1:1">
      <c r="A345" s="371"/>
    </row>
    <row r="346" spans="1:1">
      <c r="A346" s="371"/>
    </row>
    <row r="347" spans="1:1">
      <c r="A347" s="376"/>
    </row>
    <row r="348" spans="1:1">
      <c r="A348" s="376"/>
    </row>
    <row r="349" spans="1:1">
      <c r="A349" s="376"/>
    </row>
    <row r="350" spans="1:1">
      <c r="A350" s="376"/>
    </row>
    <row r="351" spans="1:1">
      <c r="A351" s="376"/>
    </row>
    <row r="352" spans="1:1">
      <c r="A352" s="376"/>
    </row>
    <row r="353" spans="1:1">
      <c r="A353" s="376"/>
    </row>
    <row r="354" spans="1:1">
      <c r="A354" s="376"/>
    </row>
    <row r="355" spans="1:1">
      <c r="A355" s="376"/>
    </row>
    <row r="356" spans="1:1">
      <c r="A356" s="376"/>
    </row>
    <row r="357" spans="1:1">
      <c r="A357" s="376"/>
    </row>
    <row r="358" spans="1:1">
      <c r="A358" s="376"/>
    </row>
    <row r="359" spans="1:1">
      <c r="A359" s="376"/>
    </row>
    <row r="360" spans="1:1">
      <c r="A360" s="376"/>
    </row>
    <row r="361" spans="1:1">
      <c r="A361" s="376"/>
    </row>
    <row r="362" spans="1:1">
      <c r="A362" s="371"/>
    </row>
    <row r="363" spans="1:1">
      <c r="A363" s="376"/>
    </row>
    <row r="364" spans="1:1">
      <c r="A364" s="376"/>
    </row>
    <row r="365" spans="1:1">
      <c r="A365" s="376"/>
    </row>
    <row r="366" spans="1:1">
      <c r="A366" s="376"/>
    </row>
    <row r="367" spans="1:1">
      <c r="A367" s="376"/>
    </row>
    <row r="368" spans="1:1">
      <c r="A368" s="376"/>
    </row>
    <row r="369" spans="1:1">
      <c r="A369" s="376"/>
    </row>
    <row r="370" spans="1:1">
      <c r="A370" s="376"/>
    </row>
    <row r="371" spans="1:1">
      <c r="A371" s="376"/>
    </row>
    <row r="372" spans="1:1">
      <c r="A372" s="376"/>
    </row>
    <row r="373" spans="1:1">
      <c r="A373" s="376"/>
    </row>
    <row r="374" spans="1:1">
      <c r="A374" s="371"/>
    </row>
    <row r="375" spans="1:1">
      <c r="A375" s="376"/>
    </row>
    <row r="376" spans="1:1">
      <c r="A376" s="376"/>
    </row>
    <row r="377" spans="1:1">
      <c r="A377" s="376"/>
    </row>
    <row r="378" spans="1:1">
      <c r="A378" s="376"/>
    </row>
    <row r="379" spans="1:1">
      <c r="A379" s="376"/>
    </row>
    <row r="380" spans="1:1">
      <c r="A380" s="376"/>
    </row>
    <row r="381" spans="1:1">
      <c r="A381" s="376"/>
    </row>
    <row r="382" spans="1:1">
      <c r="A382" s="376"/>
    </row>
    <row r="383" spans="1:1">
      <c r="A383" s="371"/>
    </row>
    <row r="384" spans="1:1">
      <c r="A384" s="376"/>
    </row>
    <row r="385" spans="1:1">
      <c r="A385" s="376"/>
    </row>
    <row r="386" spans="1:1">
      <c r="A386" s="376"/>
    </row>
    <row r="387" spans="1:1">
      <c r="A387" s="376"/>
    </row>
    <row r="388" spans="1:1">
      <c r="A388" s="371"/>
    </row>
    <row r="389" spans="1:1">
      <c r="A389" s="376"/>
    </row>
    <row r="390" spans="1:1">
      <c r="A390" s="376"/>
    </row>
    <row r="391" spans="1:1">
      <c r="A391" s="376"/>
    </row>
    <row r="392" spans="1:1">
      <c r="A392" s="376"/>
    </row>
    <row r="393" spans="1:1">
      <c r="A393" s="371"/>
    </row>
    <row r="394" spans="1:1">
      <c r="A394" s="376"/>
    </row>
    <row r="395" spans="1:1">
      <c r="A395" s="376"/>
    </row>
    <row r="396" spans="1:1">
      <c r="A396" s="371"/>
    </row>
    <row r="397" spans="1:1">
      <c r="A397" s="376"/>
    </row>
    <row r="398" spans="1:1">
      <c r="A398" s="371"/>
    </row>
    <row r="399" spans="1:1">
      <c r="A399" s="371"/>
    </row>
    <row r="400" spans="1:1">
      <c r="A400" s="376"/>
    </row>
    <row r="401" spans="1:1">
      <c r="A401" s="376"/>
    </row>
    <row r="402" spans="1:1">
      <c r="A402" s="376"/>
    </row>
    <row r="403" spans="1:1">
      <c r="A403" s="376"/>
    </row>
    <row r="404" spans="1:1">
      <c r="A404" s="376"/>
    </row>
    <row r="405" spans="1:1">
      <c r="A405" s="376"/>
    </row>
    <row r="406" spans="1:1">
      <c r="A406" s="376"/>
    </row>
    <row r="407" spans="1:1">
      <c r="A407" s="376"/>
    </row>
    <row r="408" spans="1:1">
      <c r="A408" s="371"/>
    </row>
    <row r="409" spans="1:1">
      <c r="A409" s="376"/>
    </row>
    <row r="410" spans="1:1">
      <c r="A410" s="371"/>
    </row>
    <row r="411" spans="1:1">
      <c r="A411" s="376"/>
    </row>
    <row r="412" spans="1:1">
      <c r="A412" s="371"/>
    </row>
    <row r="413" spans="1:1">
      <c r="A413" s="371"/>
    </row>
    <row r="414" spans="1:1">
      <c r="A414" s="376"/>
    </row>
    <row r="415" spans="1:1">
      <c r="A415" s="371"/>
    </row>
    <row r="416" spans="1:1">
      <c r="A416" s="371"/>
    </row>
    <row r="417" spans="1:1">
      <c r="A417" s="376"/>
    </row>
    <row r="418" spans="1:1">
      <c r="A418" s="376"/>
    </row>
    <row r="419" spans="1:1">
      <c r="A419" s="376"/>
    </row>
    <row r="420" spans="1:1">
      <c r="A420" s="371"/>
    </row>
    <row r="421" spans="1:1">
      <c r="A421" s="371"/>
    </row>
    <row r="422" spans="1:1">
      <c r="A422" s="376"/>
    </row>
    <row r="423" spans="1:1">
      <c r="A423" s="371"/>
    </row>
    <row r="424" spans="1:1">
      <c r="A424" s="371"/>
    </row>
    <row r="425" spans="1:1">
      <c r="A425" s="376"/>
    </row>
    <row r="426" spans="1:1">
      <c r="A426" s="376"/>
    </row>
    <row r="427" spans="1:1">
      <c r="A427" s="376"/>
    </row>
    <row r="428" spans="1:1">
      <c r="A428" s="376"/>
    </row>
    <row r="429" spans="1:1">
      <c r="A429" s="376"/>
    </row>
    <row r="430" spans="1:1">
      <c r="A430" s="371"/>
    </row>
    <row r="431" spans="1:1">
      <c r="A431" s="376"/>
    </row>
    <row r="432" spans="1:1">
      <c r="A432" s="376"/>
    </row>
    <row r="433" spans="1:1">
      <c r="A433" s="371"/>
    </row>
    <row r="434" spans="1:1">
      <c r="A434" s="371"/>
    </row>
    <row r="435" spans="1:1">
      <c r="A435" s="376"/>
    </row>
    <row r="436" spans="1:1">
      <c r="A436" s="376"/>
    </row>
    <row r="437" spans="1:1">
      <c r="A437" s="376"/>
    </row>
    <row r="438" spans="1:1">
      <c r="A438" s="376"/>
    </row>
    <row r="439" spans="1:1">
      <c r="A439" s="376"/>
    </row>
    <row r="440" spans="1:1">
      <c r="A440" s="371"/>
    </row>
    <row r="441" spans="1:1">
      <c r="A441" s="376"/>
    </row>
    <row r="442" spans="1:1">
      <c r="A442" s="371"/>
    </row>
    <row r="443" spans="1:1">
      <c r="A443" s="371"/>
    </row>
    <row r="444" spans="1:1">
      <c r="A444" s="376"/>
    </row>
    <row r="445" spans="1:1">
      <c r="A445" s="371"/>
    </row>
    <row r="446" spans="1:1">
      <c r="A446" s="376"/>
    </row>
    <row r="447" spans="1:1">
      <c r="A447" s="376"/>
    </row>
    <row r="448" spans="1:1">
      <c r="A448" s="371"/>
    </row>
    <row r="449" spans="1:1">
      <c r="A449" s="371"/>
    </row>
    <row r="450" spans="1:1">
      <c r="A450" s="376"/>
    </row>
    <row r="451" spans="1:1">
      <c r="A451" s="376"/>
    </row>
    <row r="452" spans="1:1">
      <c r="A452" s="376"/>
    </row>
    <row r="453" spans="1:1">
      <c r="A453" s="376"/>
    </row>
    <row r="454" spans="1:1">
      <c r="A454" s="376"/>
    </row>
    <row r="455" spans="1:1">
      <c r="A455" s="376"/>
    </row>
    <row r="456" spans="1:1">
      <c r="A456" s="371"/>
    </row>
    <row r="457" spans="1:1">
      <c r="A457" s="376"/>
    </row>
    <row r="458" spans="1:1">
      <c r="A458" s="376"/>
    </row>
    <row r="459" spans="1:1">
      <c r="A459" s="371"/>
    </row>
    <row r="460" spans="1:1">
      <c r="A460" s="376"/>
    </row>
    <row r="461" spans="1:1">
      <c r="A461" s="371"/>
    </row>
    <row r="462" spans="1:1">
      <c r="A462" s="376"/>
    </row>
    <row r="463" spans="1:1">
      <c r="A463" s="376"/>
    </row>
    <row r="464" spans="1:1">
      <c r="A464" s="376"/>
    </row>
    <row r="465" spans="1:1">
      <c r="A465" s="371"/>
    </row>
    <row r="466" spans="1:1">
      <c r="A466" s="376"/>
    </row>
    <row r="467" spans="1:1">
      <c r="A467" s="371"/>
    </row>
    <row r="468" spans="1:1">
      <c r="A468" s="376"/>
    </row>
    <row r="469" spans="1:1">
      <c r="A469" s="376"/>
    </row>
    <row r="470" spans="1:1">
      <c r="A470" s="371"/>
    </row>
    <row r="471" spans="1:1">
      <c r="A471" s="371"/>
    </row>
    <row r="472" spans="1:1">
      <c r="A472" s="371"/>
    </row>
    <row r="473" spans="1:1">
      <c r="A473" s="381"/>
    </row>
    <row r="474" spans="1:1">
      <c r="A474" s="376"/>
    </row>
    <row r="475" spans="1:1">
      <c r="A475" s="371"/>
    </row>
    <row r="476" spans="1:1">
      <c r="A476" s="371"/>
    </row>
    <row r="477" spans="1:1">
      <c r="A477" s="376"/>
    </row>
    <row r="478" spans="1:1">
      <c r="A478" s="376"/>
    </row>
    <row r="479" spans="1:1">
      <c r="A479" s="371"/>
    </row>
    <row r="480" spans="1:1">
      <c r="A480" s="371"/>
    </row>
    <row r="481" spans="1:1">
      <c r="A481" s="382"/>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7"/>
  <sheetViews>
    <sheetView workbookViewId="0">
      <pane ySplit="3" topLeftCell="A4" activePane="bottomLeft" state="frozen"/>
      <selection/>
      <selection pane="bottomLeft" activeCell="A2" sqref="A2"/>
    </sheetView>
  </sheetViews>
  <sheetFormatPr defaultColWidth="9" defaultRowHeight="13.8"/>
  <cols>
    <col min="1" max="1" width="38.7777777777778" style="281" customWidth="1"/>
    <col min="2" max="2" width="13.2222222222222" style="433" customWidth="1"/>
    <col min="3" max="3" width="13.2222222222222" style="282" customWidth="1"/>
    <col min="4" max="4" width="13.2222222222222" style="434" customWidth="1"/>
    <col min="5" max="6" width="13.2222222222222" style="281" customWidth="1"/>
    <col min="7" max="7" width="7.77777777777778" style="281" customWidth="1"/>
    <col min="8" max="8" width="13.2222222222222" style="281" hidden="1" customWidth="1"/>
    <col min="9" max="9" width="9" style="281" hidden="1" customWidth="1"/>
    <col min="10" max="16384" width="9" style="281"/>
  </cols>
  <sheetData>
    <row r="1" ht="38.25" customHeight="1" spans="1:6">
      <c r="A1" s="285" t="s">
        <v>865</v>
      </c>
      <c r="B1" s="285"/>
      <c r="C1" s="285"/>
      <c r="D1" s="285"/>
      <c r="E1" s="285"/>
      <c r="F1" s="285"/>
    </row>
    <row r="2" ht="24.75" customHeight="1" spans="1:6">
      <c r="A2" s="317"/>
      <c r="B2" s="435"/>
      <c r="C2" s="287"/>
      <c r="D2" s="436"/>
      <c r="E2" s="437"/>
      <c r="F2" s="437" t="s">
        <v>82</v>
      </c>
    </row>
    <row r="3" ht="39.75" customHeight="1" spans="1:6">
      <c r="A3" s="319" t="s">
        <v>83</v>
      </c>
      <c r="B3" s="438" t="s">
        <v>84</v>
      </c>
      <c r="C3" s="292" t="s">
        <v>85</v>
      </c>
      <c r="D3" s="439" t="s">
        <v>86</v>
      </c>
      <c r="E3" s="319" t="s">
        <v>87</v>
      </c>
      <c r="F3" s="319" t="s">
        <v>88</v>
      </c>
    </row>
    <row r="4" ht="25.5" customHeight="1" spans="1:9">
      <c r="A4" s="440" t="s">
        <v>89</v>
      </c>
      <c r="B4" s="441">
        <f t="shared" ref="B4:D4" si="0">SUM(B5:B18)</f>
        <v>72700</v>
      </c>
      <c r="C4" s="441">
        <f t="shared" si="0"/>
        <v>72700</v>
      </c>
      <c r="D4" s="441">
        <f t="shared" si="0"/>
        <v>74749</v>
      </c>
      <c r="E4" s="442">
        <f>D4/C4*100</f>
        <v>102.818431911967</v>
      </c>
      <c r="F4" s="442">
        <f>(D4/I4-1)*100</f>
        <v>10.9924865619339</v>
      </c>
      <c r="H4" s="281" t="s">
        <v>90</v>
      </c>
      <c r="I4" s="281">
        <v>67346</v>
      </c>
    </row>
    <row r="5" ht="25.5" customHeight="1" spans="1:9">
      <c r="A5" s="443" t="s">
        <v>91</v>
      </c>
      <c r="B5" s="444">
        <v>34665</v>
      </c>
      <c r="C5" s="444">
        <v>34665</v>
      </c>
      <c r="D5" s="445">
        <v>30159</v>
      </c>
      <c r="E5" s="446">
        <f t="shared" ref="E5:E27" si="1">D5/C5*100</f>
        <v>87.0012981393336</v>
      </c>
      <c r="F5" s="446">
        <f t="shared" ref="F5:F27" si="2">(D5/I5-1)*100</f>
        <v>-11.4689132859743</v>
      </c>
      <c r="H5" s="281" t="s">
        <v>92</v>
      </c>
      <c r="I5" s="281">
        <v>34066</v>
      </c>
    </row>
    <row r="6" ht="25.5" customHeight="1" spans="1:9">
      <c r="A6" s="443" t="s">
        <v>93</v>
      </c>
      <c r="B6" s="444">
        <v>3693</v>
      </c>
      <c r="C6" s="444">
        <v>3693</v>
      </c>
      <c r="D6" s="445">
        <v>3633</v>
      </c>
      <c r="E6" s="446">
        <f t="shared" si="1"/>
        <v>98.3753046303818</v>
      </c>
      <c r="F6" s="446">
        <f t="shared" si="2"/>
        <v>-14.5980253878702</v>
      </c>
      <c r="H6" s="281" t="s">
        <v>94</v>
      </c>
      <c r="I6" s="281">
        <v>4254</v>
      </c>
    </row>
    <row r="7" ht="25.5" customHeight="1" spans="1:9">
      <c r="A7" s="443" t="s">
        <v>95</v>
      </c>
      <c r="B7" s="444">
        <v>1224</v>
      </c>
      <c r="C7" s="444">
        <v>1224</v>
      </c>
      <c r="D7" s="445">
        <v>1394</v>
      </c>
      <c r="E7" s="446">
        <f t="shared" si="1"/>
        <v>113.888888888889</v>
      </c>
      <c r="F7" s="446">
        <f t="shared" si="2"/>
        <v>-2.6536312849162</v>
      </c>
      <c r="H7" s="281" t="s">
        <v>96</v>
      </c>
      <c r="I7" s="281">
        <v>1432</v>
      </c>
    </row>
    <row r="8" ht="25.5" customHeight="1" spans="1:9">
      <c r="A8" s="443" t="s">
        <v>97</v>
      </c>
      <c r="B8" s="444">
        <v>687</v>
      </c>
      <c r="C8" s="444">
        <v>687</v>
      </c>
      <c r="D8" s="445">
        <v>1048</v>
      </c>
      <c r="E8" s="446">
        <f t="shared" si="1"/>
        <v>152.54730713246</v>
      </c>
      <c r="F8" s="446">
        <f t="shared" si="2"/>
        <v>9.50888192267503</v>
      </c>
      <c r="H8" s="281" t="s">
        <v>98</v>
      </c>
      <c r="I8" s="281">
        <v>957</v>
      </c>
    </row>
    <row r="9" ht="25.5" customHeight="1" spans="1:9">
      <c r="A9" s="443" t="s">
        <v>99</v>
      </c>
      <c r="B9" s="444">
        <v>3687</v>
      </c>
      <c r="C9" s="444">
        <v>3687</v>
      </c>
      <c r="D9" s="445">
        <v>3750</v>
      </c>
      <c r="E9" s="446">
        <f t="shared" si="1"/>
        <v>101.708706265256</v>
      </c>
      <c r="F9" s="446">
        <f t="shared" si="2"/>
        <v>-9.70382855766916</v>
      </c>
      <c r="H9" s="281" t="s">
        <v>100</v>
      </c>
      <c r="I9" s="281">
        <v>4153</v>
      </c>
    </row>
    <row r="10" ht="25.5" customHeight="1" spans="1:9">
      <c r="A10" s="443" t="s">
        <v>101</v>
      </c>
      <c r="B10" s="444">
        <v>2763</v>
      </c>
      <c r="C10" s="444">
        <v>2763</v>
      </c>
      <c r="D10" s="445">
        <v>3659</v>
      </c>
      <c r="E10" s="446">
        <f t="shared" si="1"/>
        <v>132.428519724937</v>
      </c>
      <c r="F10" s="446">
        <f t="shared" si="2"/>
        <v>35.7699443413729</v>
      </c>
      <c r="H10" s="281" t="s">
        <v>102</v>
      </c>
      <c r="I10" s="281">
        <v>2695</v>
      </c>
    </row>
    <row r="11" ht="25.5" customHeight="1" spans="1:9">
      <c r="A11" s="443" t="s">
        <v>103</v>
      </c>
      <c r="B11" s="444">
        <v>1303</v>
      </c>
      <c r="C11" s="444">
        <v>1303</v>
      </c>
      <c r="D11" s="445">
        <v>1679</v>
      </c>
      <c r="E11" s="446">
        <f t="shared" si="1"/>
        <v>128.856485034536</v>
      </c>
      <c r="F11" s="446">
        <f t="shared" si="2"/>
        <v>14.0625</v>
      </c>
      <c r="H11" s="281" t="s">
        <v>104</v>
      </c>
      <c r="I11" s="281">
        <v>1472</v>
      </c>
    </row>
    <row r="12" ht="25.5" customHeight="1" spans="1:9">
      <c r="A12" s="443" t="s">
        <v>105</v>
      </c>
      <c r="B12" s="444">
        <v>4436</v>
      </c>
      <c r="C12" s="444">
        <v>4436</v>
      </c>
      <c r="D12" s="445">
        <v>6771</v>
      </c>
      <c r="E12" s="446">
        <f t="shared" si="1"/>
        <v>152.637511271416</v>
      </c>
      <c r="F12" s="446">
        <f t="shared" si="2"/>
        <v>44.1558441558442</v>
      </c>
      <c r="H12" s="281" t="s">
        <v>106</v>
      </c>
      <c r="I12" s="281">
        <v>4697</v>
      </c>
    </row>
    <row r="13" ht="24.75" customHeight="1" spans="1:9">
      <c r="A13" s="443" t="s">
        <v>107</v>
      </c>
      <c r="B13" s="444">
        <v>468</v>
      </c>
      <c r="C13" s="444">
        <v>468</v>
      </c>
      <c r="D13" s="445">
        <v>799</v>
      </c>
      <c r="E13" s="446">
        <f t="shared" si="1"/>
        <v>170.726495726496</v>
      </c>
      <c r="F13" s="446">
        <f t="shared" si="2"/>
        <v>96.7980295566502</v>
      </c>
      <c r="H13" s="281" t="s">
        <v>108</v>
      </c>
      <c r="I13" s="281">
        <v>406</v>
      </c>
    </row>
    <row r="14" ht="25.5" customHeight="1" spans="1:9">
      <c r="A14" s="443" t="s">
        <v>109</v>
      </c>
      <c r="B14" s="444">
        <v>15390</v>
      </c>
      <c r="C14" s="444">
        <v>15390</v>
      </c>
      <c r="D14" s="445">
        <v>12175</v>
      </c>
      <c r="E14" s="446">
        <f t="shared" si="1"/>
        <v>79.1098115659519</v>
      </c>
      <c r="F14" s="446">
        <f t="shared" si="2"/>
        <v>209.796437659033</v>
      </c>
      <c r="H14" s="281" t="s">
        <v>110</v>
      </c>
      <c r="I14" s="281">
        <v>3930</v>
      </c>
    </row>
    <row r="15" ht="25.5" customHeight="1" spans="1:9">
      <c r="A15" s="443" t="s">
        <v>111</v>
      </c>
      <c r="B15" s="444">
        <v>2965</v>
      </c>
      <c r="C15" s="444">
        <v>2965</v>
      </c>
      <c r="D15" s="445">
        <v>8055</v>
      </c>
      <c r="E15" s="446">
        <f t="shared" si="1"/>
        <v>271.669477234401</v>
      </c>
      <c r="F15" s="446">
        <f t="shared" si="2"/>
        <v>4.15050426687356</v>
      </c>
      <c r="H15" s="281" t="s">
        <v>112</v>
      </c>
      <c r="I15" s="281">
        <v>7734</v>
      </c>
    </row>
    <row r="16" ht="25.5" customHeight="1" spans="1:9">
      <c r="A16" s="443" t="s">
        <v>113</v>
      </c>
      <c r="B16" s="444">
        <v>1100</v>
      </c>
      <c r="C16" s="444">
        <v>1100</v>
      </c>
      <c r="D16" s="445">
        <v>1185</v>
      </c>
      <c r="E16" s="446">
        <f t="shared" si="1"/>
        <v>107.727272727273</v>
      </c>
      <c r="F16" s="446">
        <f t="shared" si="2"/>
        <v>-4.2037186742118</v>
      </c>
      <c r="H16" s="281" t="s">
        <v>114</v>
      </c>
      <c r="I16" s="281">
        <v>1237</v>
      </c>
    </row>
    <row r="17" ht="26.25" customHeight="1" spans="1:9">
      <c r="A17" s="443" t="s">
        <v>115</v>
      </c>
      <c r="B17" s="444">
        <v>279</v>
      </c>
      <c r="C17" s="444">
        <v>279</v>
      </c>
      <c r="D17" s="445">
        <v>230</v>
      </c>
      <c r="E17" s="446"/>
      <c r="F17" s="446">
        <f t="shared" si="2"/>
        <v>-14.4981412639405</v>
      </c>
      <c r="H17" s="281" t="s">
        <v>116</v>
      </c>
      <c r="I17" s="281">
        <v>269</v>
      </c>
    </row>
    <row r="18" ht="25.5" customHeight="1" spans="1:9">
      <c r="A18" s="443" t="s">
        <v>117</v>
      </c>
      <c r="B18" s="444">
        <v>40</v>
      </c>
      <c r="C18" s="444">
        <v>40</v>
      </c>
      <c r="D18" s="445">
        <v>212</v>
      </c>
      <c r="E18" s="446"/>
      <c r="F18" s="446">
        <f t="shared" si="2"/>
        <v>381.818181818182</v>
      </c>
      <c r="H18" s="281" t="s">
        <v>118</v>
      </c>
      <c r="I18" s="281">
        <v>44</v>
      </c>
    </row>
    <row r="19" ht="25.5" customHeight="1" spans="1:9">
      <c r="A19" s="447" t="s">
        <v>119</v>
      </c>
      <c r="B19" s="328">
        <f>SUM(B20:B26)</f>
        <v>28500</v>
      </c>
      <c r="C19" s="328">
        <f>SUM(C20:C26)</f>
        <v>28500</v>
      </c>
      <c r="D19" s="328">
        <f>SUM(D20:D26)</f>
        <v>30183</v>
      </c>
      <c r="E19" s="442">
        <f t="shared" si="1"/>
        <v>105.905263157895</v>
      </c>
      <c r="F19" s="442">
        <f t="shared" si="2"/>
        <v>8.29924650161464</v>
      </c>
      <c r="H19" s="281" t="s">
        <v>120</v>
      </c>
      <c r="I19" s="281">
        <v>27870</v>
      </c>
    </row>
    <row r="20" ht="25.5" customHeight="1" spans="1:9">
      <c r="A20" s="443" t="s">
        <v>121</v>
      </c>
      <c r="B20" s="444">
        <v>4820</v>
      </c>
      <c r="C20" s="444">
        <v>4820</v>
      </c>
      <c r="D20" s="445">
        <v>5161</v>
      </c>
      <c r="E20" s="446">
        <f t="shared" si="1"/>
        <v>107.07468879668</v>
      </c>
      <c r="F20" s="446">
        <f t="shared" si="2"/>
        <v>-5.28537346302074</v>
      </c>
      <c r="H20" s="281" t="s">
        <v>122</v>
      </c>
      <c r="I20" s="281">
        <v>5449</v>
      </c>
    </row>
    <row r="21" ht="25.5" customHeight="1" spans="1:9">
      <c r="A21" s="443" t="s">
        <v>123</v>
      </c>
      <c r="B21" s="444">
        <v>1300</v>
      </c>
      <c r="C21" s="444">
        <v>1300</v>
      </c>
      <c r="D21" s="445">
        <v>1077</v>
      </c>
      <c r="E21" s="446">
        <f t="shared" si="1"/>
        <v>82.8461538461539</v>
      </c>
      <c r="F21" s="446">
        <f t="shared" si="2"/>
        <v>-34.0073529411765</v>
      </c>
      <c r="H21" s="281" t="s">
        <v>124</v>
      </c>
      <c r="I21" s="281">
        <v>1632</v>
      </c>
    </row>
    <row r="22" ht="25.5" customHeight="1" spans="1:9">
      <c r="A22" s="443" t="s">
        <v>125</v>
      </c>
      <c r="B22" s="444">
        <v>450</v>
      </c>
      <c r="C22" s="444">
        <v>450</v>
      </c>
      <c r="D22" s="445">
        <v>1365</v>
      </c>
      <c r="E22" s="446">
        <f t="shared" si="1"/>
        <v>303.333333333333</v>
      </c>
      <c r="F22" s="446">
        <f t="shared" si="2"/>
        <v>-7.95684423465948</v>
      </c>
      <c r="H22" s="281" t="s">
        <v>126</v>
      </c>
      <c r="I22" s="281">
        <v>1483</v>
      </c>
    </row>
    <row r="23" ht="25.5" customHeight="1" spans="1:9">
      <c r="A23" s="443" t="s">
        <v>127</v>
      </c>
      <c r="B23" s="444">
        <v>8020</v>
      </c>
      <c r="C23" s="444">
        <v>8020</v>
      </c>
      <c r="D23" s="445">
        <v>14925</v>
      </c>
      <c r="E23" s="446">
        <f t="shared" si="1"/>
        <v>186.097256857855</v>
      </c>
      <c r="F23" s="446">
        <f t="shared" si="2"/>
        <v>1691.71668667467</v>
      </c>
      <c r="H23" s="281" t="s">
        <v>128</v>
      </c>
      <c r="I23" s="281">
        <v>833</v>
      </c>
    </row>
    <row r="24" ht="25.5" customHeight="1" spans="1:6">
      <c r="A24" s="443" t="s">
        <v>129</v>
      </c>
      <c r="B24" s="444"/>
      <c r="C24" s="444"/>
      <c r="D24" s="445">
        <v>24</v>
      </c>
      <c r="E24" s="446"/>
      <c r="F24" s="448" t="s">
        <v>130</v>
      </c>
    </row>
    <row r="25" ht="25.5" customHeight="1" spans="1:9">
      <c r="A25" s="443" t="s">
        <v>131</v>
      </c>
      <c r="B25" s="444">
        <v>50</v>
      </c>
      <c r="C25" s="444">
        <v>50</v>
      </c>
      <c r="D25" s="445">
        <v>152</v>
      </c>
      <c r="E25" s="446">
        <f t="shared" si="1"/>
        <v>304</v>
      </c>
      <c r="F25" s="446">
        <f t="shared" si="2"/>
        <v>198.039215686275</v>
      </c>
      <c r="H25" s="281" t="s">
        <v>132</v>
      </c>
      <c r="I25" s="281">
        <v>51</v>
      </c>
    </row>
    <row r="26" ht="25.5" customHeight="1" spans="1:9">
      <c r="A26" s="443" t="s">
        <v>133</v>
      </c>
      <c r="B26" s="444">
        <v>13860</v>
      </c>
      <c r="C26" s="444">
        <v>13860</v>
      </c>
      <c r="D26" s="445">
        <v>7479</v>
      </c>
      <c r="E26" s="446">
        <f t="shared" si="1"/>
        <v>53.961038961039</v>
      </c>
      <c r="F26" s="446">
        <f t="shared" si="2"/>
        <v>-59.4018021930301</v>
      </c>
      <c r="H26" s="281" t="s">
        <v>134</v>
      </c>
      <c r="I26" s="281">
        <v>18422</v>
      </c>
    </row>
    <row r="27" ht="32.25" customHeight="1" spans="1:9">
      <c r="A27" s="319" t="s">
        <v>135</v>
      </c>
      <c r="B27" s="449">
        <f>SUM(B4+B19)</f>
        <v>101200</v>
      </c>
      <c r="C27" s="450">
        <f>SUM(C4+C19)</f>
        <v>101200</v>
      </c>
      <c r="D27" s="441">
        <f>SUM(D4+D19)</f>
        <v>104932</v>
      </c>
      <c r="E27" s="442">
        <f t="shared" si="1"/>
        <v>103.687747035573</v>
      </c>
      <c r="F27" s="442">
        <f t="shared" si="2"/>
        <v>10.2041673668291</v>
      </c>
      <c r="I27" s="281">
        <f>SUM(I4,I19)</f>
        <v>95216</v>
      </c>
    </row>
  </sheetData>
  <mergeCells count="1">
    <mergeCell ref="A1:F1"/>
  </mergeCells>
  <printOptions horizontalCentered="1"/>
  <pageMargins left="0.708661417322835" right="0.708661417322835" top="0.78740157480315" bottom="0.78740157480315" header="0.31496062992126" footer="0.31496062992126"/>
  <pageSetup paperSize="9" scale="8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R584"/>
  <sheetViews>
    <sheetView zoomScale="90" zoomScaleNormal="90" topLeftCell="B1" workbookViewId="0">
      <pane ySplit="3" topLeftCell="A22" activePane="bottomLeft" state="frozen"/>
      <selection/>
      <selection pane="bottomLeft" activeCell="B2" sqref="B2"/>
    </sheetView>
  </sheetViews>
  <sheetFormatPr defaultColWidth="9" defaultRowHeight="13.8"/>
  <cols>
    <col min="1" max="1" width="7.66666666666667" style="361" hidden="1" customWidth="1"/>
    <col min="2" max="2" width="41.4444444444444" style="397" customWidth="1"/>
    <col min="3" max="5" width="11.1111111111111" style="398" customWidth="1"/>
    <col min="6" max="7" width="11.1111111111111" style="399" customWidth="1"/>
    <col min="8" max="8" width="3.77777777777778" style="400" hidden="1" customWidth="1"/>
    <col min="9" max="9" width="9.66666666666667" style="400" hidden="1" customWidth="1"/>
    <col min="10" max="10" width="18.1111111111111" style="400" hidden="1" customWidth="1"/>
    <col min="11" max="14" width="9" style="400" hidden="1" customWidth="1"/>
    <col min="15" max="15" width="4" style="400" hidden="1" customWidth="1"/>
    <col min="16" max="19" width="9" style="400" hidden="1" customWidth="1"/>
    <col min="20" max="16384" width="9" style="400"/>
  </cols>
  <sheetData>
    <row r="1" ht="22.8" spans="1:7">
      <c r="A1" s="364"/>
      <c r="B1" s="401" t="s">
        <v>866</v>
      </c>
      <c r="C1" s="401"/>
      <c r="D1" s="401"/>
      <c r="E1" s="401"/>
      <c r="F1" s="401"/>
      <c r="G1" s="401"/>
    </row>
    <row r="2" ht="18" spans="1:7">
      <c r="A2" s="364"/>
      <c r="B2" s="402"/>
      <c r="C2" s="403"/>
      <c r="D2" s="403"/>
      <c r="E2" s="403"/>
      <c r="G2" s="399" t="s">
        <v>137</v>
      </c>
    </row>
    <row r="3" ht="39" customHeight="1" spans="1:10">
      <c r="A3" s="368"/>
      <c r="B3" s="404" t="s">
        <v>138</v>
      </c>
      <c r="C3" s="405" t="s">
        <v>139</v>
      </c>
      <c r="D3" s="405" t="s">
        <v>140</v>
      </c>
      <c r="E3" s="405" t="s">
        <v>141</v>
      </c>
      <c r="F3" s="406" t="s">
        <v>142</v>
      </c>
      <c r="G3" s="406" t="s">
        <v>143</v>
      </c>
      <c r="J3" s="400" t="s">
        <v>144</v>
      </c>
    </row>
    <row r="4" s="396" customFormat="1" ht="19.5" customHeight="1" spans="1:18">
      <c r="A4" s="371">
        <v>201</v>
      </c>
      <c r="B4" s="407" t="s">
        <v>145</v>
      </c>
      <c r="C4" s="408">
        <v>22501</v>
      </c>
      <c r="D4" s="408">
        <v>26299</v>
      </c>
      <c r="E4" s="408">
        <v>24255</v>
      </c>
      <c r="F4" s="409">
        <f t="shared" ref="F4:F70" si="0">E4/D4*100</f>
        <v>92.2278413627895</v>
      </c>
      <c r="G4" s="409">
        <v>7.2</v>
      </c>
      <c r="I4" s="396">
        <v>201</v>
      </c>
      <c r="J4" s="396" t="s">
        <v>146</v>
      </c>
      <c r="K4" s="396">
        <v>23595</v>
      </c>
      <c r="M4" s="371">
        <v>201</v>
      </c>
      <c r="N4" s="408">
        <v>22626</v>
      </c>
      <c r="O4" s="281"/>
      <c r="P4" s="371">
        <v>201</v>
      </c>
      <c r="Q4" s="408">
        <v>24255</v>
      </c>
      <c r="R4" s="283">
        <f t="shared" ref="R4:R16" si="1">(Q4/N4-1)*100</f>
        <v>7.19968178202068</v>
      </c>
    </row>
    <row r="5" s="396" customFormat="1" ht="19.5" customHeight="1" spans="1:18">
      <c r="A5" s="371">
        <v>20101</v>
      </c>
      <c r="B5" s="407" t="s">
        <v>147</v>
      </c>
      <c r="C5" s="410">
        <v>1283</v>
      </c>
      <c r="D5" s="410">
        <v>994</v>
      </c>
      <c r="E5" s="410">
        <v>994</v>
      </c>
      <c r="F5" s="409">
        <f t="shared" si="0"/>
        <v>100</v>
      </c>
      <c r="G5" s="409"/>
      <c r="I5" s="396">
        <v>20101</v>
      </c>
      <c r="J5" s="396" t="s">
        <v>148</v>
      </c>
      <c r="K5" s="396">
        <v>1488</v>
      </c>
      <c r="M5" s="371">
        <v>204</v>
      </c>
      <c r="N5" s="410">
        <v>6412</v>
      </c>
      <c r="O5" s="281"/>
      <c r="P5" s="371">
        <v>204</v>
      </c>
      <c r="Q5" s="410">
        <v>13519</v>
      </c>
      <c r="R5" s="283">
        <f t="shared" si="1"/>
        <v>110.839051777916</v>
      </c>
    </row>
    <row r="6" ht="19.5" customHeight="1" spans="1:18">
      <c r="A6" s="376">
        <v>2010101</v>
      </c>
      <c r="B6" s="411" t="s">
        <v>149</v>
      </c>
      <c r="C6" s="412">
        <v>1017</v>
      </c>
      <c r="D6" s="412">
        <v>797</v>
      </c>
      <c r="E6" s="412">
        <v>797</v>
      </c>
      <c r="F6" s="413">
        <f t="shared" si="0"/>
        <v>100</v>
      </c>
      <c r="G6" s="413"/>
      <c r="I6" s="400">
        <v>2010101</v>
      </c>
      <c r="J6" s="400" t="s">
        <v>150</v>
      </c>
      <c r="K6" s="400">
        <v>1205</v>
      </c>
      <c r="M6" s="371">
        <v>205</v>
      </c>
      <c r="N6" s="408">
        <v>31221</v>
      </c>
      <c r="O6" s="281"/>
      <c r="P6" s="371">
        <v>205</v>
      </c>
      <c r="Q6" s="408">
        <v>34626</v>
      </c>
      <c r="R6" s="283">
        <f t="shared" si="1"/>
        <v>10.9061208801768</v>
      </c>
    </row>
    <row r="7" ht="19.5" customHeight="1" spans="1:18">
      <c r="A7" s="376">
        <v>2010102</v>
      </c>
      <c r="B7" s="411" t="s">
        <v>151</v>
      </c>
      <c r="C7" s="412">
        <v>56</v>
      </c>
      <c r="D7" s="412">
        <v>42</v>
      </c>
      <c r="E7" s="412">
        <v>42</v>
      </c>
      <c r="F7" s="413">
        <f t="shared" si="0"/>
        <v>100</v>
      </c>
      <c r="G7" s="413"/>
      <c r="I7" s="400">
        <v>2010102</v>
      </c>
      <c r="J7" s="400" t="s">
        <v>152</v>
      </c>
      <c r="K7" s="400">
        <v>65</v>
      </c>
      <c r="M7" s="371">
        <v>206</v>
      </c>
      <c r="N7" s="408">
        <v>314</v>
      </c>
      <c r="O7" s="281"/>
      <c r="P7" s="371">
        <v>206</v>
      </c>
      <c r="Q7" s="408">
        <v>211</v>
      </c>
      <c r="R7" s="283">
        <f t="shared" si="1"/>
        <v>-32.8025477707006</v>
      </c>
    </row>
    <row r="8" ht="19.5" customHeight="1" spans="1:18">
      <c r="A8" s="376">
        <v>2010104</v>
      </c>
      <c r="B8" s="411" t="s">
        <v>153</v>
      </c>
      <c r="C8" s="412">
        <v>118</v>
      </c>
      <c r="D8" s="412">
        <v>113</v>
      </c>
      <c r="E8" s="412">
        <v>113</v>
      </c>
      <c r="F8" s="413">
        <f t="shared" si="0"/>
        <v>100</v>
      </c>
      <c r="G8" s="413"/>
      <c r="I8" s="400">
        <v>2010104</v>
      </c>
      <c r="J8" s="400" t="s">
        <v>154</v>
      </c>
      <c r="K8" s="400">
        <v>139</v>
      </c>
      <c r="M8" s="371">
        <v>207</v>
      </c>
      <c r="N8" s="408">
        <v>2654</v>
      </c>
      <c r="O8" s="281"/>
      <c r="P8" s="371">
        <v>207</v>
      </c>
      <c r="Q8" s="408">
        <v>2374</v>
      </c>
      <c r="R8" s="283">
        <f t="shared" si="1"/>
        <v>-10.5501130369254</v>
      </c>
    </row>
    <row r="9" ht="19.5" customHeight="1" spans="1:18">
      <c r="A9" s="376">
        <v>2010105</v>
      </c>
      <c r="B9" s="411" t="s">
        <v>155</v>
      </c>
      <c r="C9" s="412"/>
      <c r="D9" s="412">
        <v>1</v>
      </c>
      <c r="E9" s="412">
        <v>1</v>
      </c>
      <c r="F9" s="413">
        <f t="shared" si="0"/>
        <v>100</v>
      </c>
      <c r="G9" s="413"/>
      <c r="M9" s="371">
        <v>208</v>
      </c>
      <c r="N9" s="408">
        <v>18784</v>
      </c>
      <c r="O9" s="281"/>
      <c r="P9" s="371">
        <v>208</v>
      </c>
      <c r="Q9" s="408">
        <v>20965</v>
      </c>
      <c r="R9" s="283">
        <f t="shared" si="1"/>
        <v>11.6109454855196</v>
      </c>
    </row>
    <row r="10" ht="19.5" customHeight="1" spans="1:18">
      <c r="A10" s="376">
        <v>2010107</v>
      </c>
      <c r="B10" s="411" t="s">
        <v>156</v>
      </c>
      <c r="C10" s="412">
        <v>23</v>
      </c>
      <c r="D10" s="412"/>
      <c r="E10" s="412"/>
      <c r="F10" s="413"/>
      <c r="G10" s="413"/>
      <c r="I10" s="400">
        <v>2010107</v>
      </c>
      <c r="J10" s="400" t="s">
        <v>157</v>
      </c>
      <c r="K10" s="400">
        <v>26</v>
      </c>
      <c r="M10" s="371">
        <v>210</v>
      </c>
      <c r="N10" s="408">
        <v>27787</v>
      </c>
      <c r="O10" s="281"/>
      <c r="P10" s="371">
        <v>210</v>
      </c>
      <c r="Q10" s="408">
        <v>26612</v>
      </c>
      <c r="R10" s="283">
        <f t="shared" si="1"/>
        <v>-4.22859610609278</v>
      </c>
    </row>
    <row r="11" ht="19.5" customHeight="1" spans="1:18">
      <c r="A11" s="376">
        <v>2010108</v>
      </c>
      <c r="B11" s="411" t="s">
        <v>158</v>
      </c>
      <c r="C11" s="412">
        <v>53</v>
      </c>
      <c r="D11" s="412">
        <v>19</v>
      </c>
      <c r="E11" s="412">
        <v>19</v>
      </c>
      <c r="F11" s="413">
        <f t="shared" si="0"/>
        <v>100</v>
      </c>
      <c r="G11" s="413"/>
      <c r="I11" s="400">
        <v>2010108</v>
      </c>
      <c r="J11" s="400" t="s">
        <v>159</v>
      </c>
      <c r="K11" s="400">
        <v>33</v>
      </c>
      <c r="M11" s="371">
        <v>211</v>
      </c>
      <c r="N11" s="408">
        <v>1150</v>
      </c>
      <c r="O11" s="281"/>
      <c r="P11" s="371">
        <v>211</v>
      </c>
      <c r="Q11" s="408">
        <v>3658</v>
      </c>
      <c r="R11" s="283">
        <f t="shared" si="1"/>
        <v>218.086956521739</v>
      </c>
    </row>
    <row r="12" ht="19.5" customHeight="1" spans="1:18">
      <c r="A12" s="376">
        <v>2010150</v>
      </c>
      <c r="B12" s="411" t="s">
        <v>160</v>
      </c>
      <c r="C12" s="412">
        <v>16</v>
      </c>
      <c r="D12" s="412">
        <v>15</v>
      </c>
      <c r="E12" s="412">
        <v>15</v>
      </c>
      <c r="F12" s="413">
        <f t="shared" si="0"/>
        <v>100</v>
      </c>
      <c r="G12" s="413"/>
      <c r="I12" s="400">
        <v>2010150</v>
      </c>
      <c r="J12" s="400" t="s">
        <v>161</v>
      </c>
      <c r="K12" s="400">
        <v>19</v>
      </c>
      <c r="M12" s="371">
        <v>212</v>
      </c>
      <c r="N12" s="408">
        <v>21349</v>
      </c>
      <c r="O12" s="281"/>
      <c r="P12" s="371">
        <v>212</v>
      </c>
      <c r="Q12" s="408">
        <v>38719</v>
      </c>
      <c r="R12" s="283">
        <f t="shared" si="1"/>
        <v>81.362124689681</v>
      </c>
    </row>
    <row r="13" ht="19.5" customHeight="1" spans="1:18">
      <c r="A13" s="376">
        <v>2010199</v>
      </c>
      <c r="B13" s="411" t="s">
        <v>162</v>
      </c>
      <c r="C13" s="412"/>
      <c r="D13" s="412">
        <v>7</v>
      </c>
      <c r="E13" s="412">
        <v>7</v>
      </c>
      <c r="F13" s="413">
        <f t="shared" si="0"/>
        <v>100</v>
      </c>
      <c r="G13" s="413"/>
      <c r="I13" s="400">
        <v>2010199</v>
      </c>
      <c r="J13" s="400" t="s">
        <v>163</v>
      </c>
      <c r="K13" s="400">
        <v>1</v>
      </c>
      <c r="M13" s="371">
        <v>213</v>
      </c>
      <c r="N13" s="408">
        <v>25575</v>
      </c>
      <c r="O13" s="281"/>
      <c r="P13" s="371">
        <v>213</v>
      </c>
      <c r="Q13" s="408">
        <v>31970</v>
      </c>
      <c r="R13" s="283">
        <f t="shared" si="1"/>
        <v>25.0048875855327</v>
      </c>
    </row>
    <row r="14" s="396" customFormat="1" ht="19.5" customHeight="1" spans="1:18">
      <c r="A14" s="371">
        <v>20102</v>
      </c>
      <c r="B14" s="407" t="s">
        <v>164</v>
      </c>
      <c r="C14" s="410">
        <v>525</v>
      </c>
      <c r="D14" s="410">
        <v>464</v>
      </c>
      <c r="E14" s="410">
        <v>464</v>
      </c>
      <c r="F14" s="409">
        <f t="shared" si="0"/>
        <v>100</v>
      </c>
      <c r="G14" s="409"/>
      <c r="I14" s="396">
        <v>20102</v>
      </c>
      <c r="J14" s="396" t="s">
        <v>165</v>
      </c>
      <c r="K14" s="396">
        <v>492</v>
      </c>
      <c r="M14" s="371">
        <v>214</v>
      </c>
      <c r="N14" s="408">
        <v>3309</v>
      </c>
      <c r="O14" s="281"/>
      <c r="P14" s="371">
        <v>214</v>
      </c>
      <c r="Q14" s="408">
        <v>3920</v>
      </c>
      <c r="R14" s="283">
        <f t="shared" si="1"/>
        <v>18.4647929888184</v>
      </c>
    </row>
    <row r="15" ht="19.5" customHeight="1" spans="1:18">
      <c r="A15" s="376">
        <v>2010201</v>
      </c>
      <c r="B15" s="411" t="s">
        <v>149</v>
      </c>
      <c r="C15" s="412">
        <v>404</v>
      </c>
      <c r="D15" s="412">
        <v>393</v>
      </c>
      <c r="E15" s="412">
        <v>393</v>
      </c>
      <c r="F15" s="413">
        <f t="shared" si="0"/>
        <v>100</v>
      </c>
      <c r="G15" s="413"/>
      <c r="I15" s="400">
        <v>2010201</v>
      </c>
      <c r="J15" s="400" t="s">
        <v>150</v>
      </c>
      <c r="K15" s="400">
        <v>378</v>
      </c>
      <c r="M15" s="371">
        <v>215</v>
      </c>
      <c r="N15" s="408">
        <v>930</v>
      </c>
      <c r="O15" s="281"/>
      <c r="P15" s="371">
        <v>215</v>
      </c>
      <c r="Q15" s="408">
        <v>720</v>
      </c>
      <c r="R15" s="283">
        <f t="shared" si="1"/>
        <v>-22.5806451612903</v>
      </c>
    </row>
    <row r="16" ht="19.5" customHeight="1" spans="1:18">
      <c r="A16" s="376">
        <v>2010202</v>
      </c>
      <c r="B16" s="411" t="s">
        <v>151</v>
      </c>
      <c r="C16" s="412">
        <v>13</v>
      </c>
      <c r="D16" s="412">
        <v>13</v>
      </c>
      <c r="E16" s="412">
        <v>13</v>
      </c>
      <c r="F16" s="413">
        <f t="shared" si="0"/>
        <v>100</v>
      </c>
      <c r="G16" s="413"/>
      <c r="I16" s="400">
        <v>2010202</v>
      </c>
      <c r="J16" s="400" t="s">
        <v>152</v>
      </c>
      <c r="K16" s="400">
        <v>42</v>
      </c>
      <c r="M16" s="371">
        <v>216</v>
      </c>
      <c r="N16" s="408">
        <v>332</v>
      </c>
      <c r="O16" s="281"/>
      <c r="P16" s="371">
        <v>216</v>
      </c>
      <c r="Q16" s="408">
        <v>211</v>
      </c>
      <c r="R16" s="283">
        <f t="shared" si="1"/>
        <v>-36.4457831325301</v>
      </c>
    </row>
    <row r="17" ht="19.5" customHeight="1" spans="1:18">
      <c r="A17" s="376">
        <v>2010204</v>
      </c>
      <c r="B17" s="411" t="s">
        <v>166</v>
      </c>
      <c r="C17" s="412">
        <v>50</v>
      </c>
      <c r="D17" s="412">
        <v>28</v>
      </c>
      <c r="E17" s="412">
        <v>28</v>
      </c>
      <c r="F17" s="413">
        <f t="shared" si="0"/>
        <v>100</v>
      </c>
      <c r="G17" s="413"/>
      <c r="I17" s="400">
        <v>2010204</v>
      </c>
      <c r="J17" s="400" t="s">
        <v>167</v>
      </c>
      <c r="K17" s="400">
        <v>50</v>
      </c>
      <c r="M17" s="371">
        <v>217</v>
      </c>
      <c r="N17" s="408">
        <v>0</v>
      </c>
      <c r="O17" s="281"/>
      <c r="P17" s="371">
        <v>217</v>
      </c>
      <c r="Q17" s="408">
        <v>19</v>
      </c>
      <c r="R17" s="283"/>
    </row>
    <row r="18" ht="19.5" customHeight="1" spans="1:18">
      <c r="A18" s="376">
        <v>2010205</v>
      </c>
      <c r="B18" s="411" t="s">
        <v>168</v>
      </c>
      <c r="C18" s="412">
        <v>38</v>
      </c>
      <c r="D18" s="412">
        <v>10</v>
      </c>
      <c r="E18" s="412">
        <v>10</v>
      </c>
      <c r="F18" s="413">
        <f t="shared" si="0"/>
        <v>100</v>
      </c>
      <c r="G18" s="413"/>
      <c r="I18" s="400">
        <v>2010205</v>
      </c>
      <c r="J18" s="400" t="s">
        <v>169</v>
      </c>
      <c r="K18" s="400">
        <v>22</v>
      </c>
      <c r="M18" s="371">
        <v>220</v>
      </c>
      <c r="N18" s="408">
        <v>804</v>
      </c>
      <c r="O18" s="281"/>
      <c r="P18" s="371">
        <v>220</v>
      </c>
      <c r="Q18" s="408">
        <v>794</v>
      </c>
      <c r="R18" s="283">
        <f>(Q18/N18-1)*100</f>
        <v>-1.24378109452736</v>
      </c>
    </row>
    <row r="19" ht="19.5" customHeight="1" spans="1:18">
      <c r="A19" s="376">
        <v>2010206</v>
      </c>
      <c r="B19" s="411" t="s">
        <v>170</v>
      </c>
      <c r="C19" s="412">
        <v>12</v>
      </c>
      <c r="D19" s="412">
        <v>5</v>
      </c>
      <c r="E19" s="412">
        <v>5</v>
      </c>
      <c r="F19" s="413">
        <f t="shared" si="0"/>
        <v>100</v>
      </c>
      <c r="G19" s="413"/>
      <c r="M19" s="371">
        <v>221</v>
      </c>
      <c r="N19" s="408">
        <v>7318</v>
      </c>
      <c r="O19" s="281"/>
      <c r="P19" s="371">
        <v>221</v>
      </c>
      <c r="Q19" s="408">
        <v>13255</v>
      </c>
      <c r="R19" s="283">
        <f>(Q19/N19-1)*100</f>
        <v>81.1287236949986</v>
      </c>
    </row>
    <row r="20" ht="19.5" customHeight="1" spans="1:18">
      <c r="A20" s="376">
        <v>2010250</v>
      </c>
      <c r="B20" s="411" t="s">
        <v>160</v>
      </c>
      <c r="C20" s="412"/>
      <c r="D20" s="412">
        <v>5</v>
      </c>
      <c r="E20" s="412">
        <v>5</v>
      </c>
      <c r="F20" s="413">
        <f t="shared" si="0"/>
        <v>100</v>
      </c>
      <c r="G20" s="413"/>
      <c r="I20" s="396">
        <v>20103</v>
      </c>
      <c r="J20" s="396" t="s">
        <v>171</v>
      </c>
      <c r="K20" s="396">
        <v>7526</v>
      </c>
      <c r="M20" s="371">
        <v>222</v>
      </c>
      <c r="N20" s="408">
        <v>405</v>
      </c>
      <c r="O20" s="281"/>
      <c r="P20" s="371">
        <v>222</v>
      </c>
      <c r="Q20" s="408">
        <v>673</v>
      </c>
      <c r="R20" s="283">
        <f>(Q20/N20-1)*100</f>
        <v>66.1728395061728</v>
      </c>
    </row>
    <row r="21" ht="19.5" customHeight="1" spans="1:18">
      <c r="A21" s="376">
        <v>2010299</v>
      </c>
      <c r="B21" s="411" t="s">
        <v>172</v>
      </c>
      <c r="C21" s="412">
        <v>8</v>
      </c>
      <c r="D21" s="412">
        <v>10</v>
      </c>
      <c r="E21" s="412">
        <v>10</v>
      </c>
      <c r="F21" s="413">
        <f t="shared" si="0"/>
        <v>100</v>
      </c>
      <c r="G21" s="413"/>
      <c r="I21" s="400">
        <v>2010301</v>
      </c>
      <c r="J21" s="400" t="s">
        <v>150</v>
      </c>
      <c r="K21" s="400">
        <v>3600</v>
      </c>
      <c r="M21" s="371">
        <v>224</v>
      </c>
      <c r="N21" s="408">
        <v>1616</v>
      </c>
      <c r="O21" s="281"/>
      <c r="P21" s="371">
        <v>224</v>
      </c>
      <c r="Q21" s="408">
        <v>2778</v>
      </c>
      <c r="R21" s="283">
        <f>(Q21/N21-1)*100</f>
        <v>71.9059405940594</v>
      </c>
    </row>
    <row r="22" s="396" customFormat="1" ht="19.5" customHeight="1" spans="1:18">
      <c r="A22" s="371">
        <v>20103</v>
      </c>
      <c r="B22" s="407" t="s">
        <v>173</v>
      </c>
      <c r="C22" s="410">
        <v>8283</v>
      </c>
      <c r="D22" s="410">
        <v>8079</v>
      </c>
      <c r="E22" s="410">
        <v>8079</v>
      </c>
      <c r="F22" s="409">
        <f t="shared" si="0"/>
        <v>100</v>
      </c>
      <c r="G22" s="409"/>
      <c r="I22" s="400">
        <v>2010302</v>
      </c>
      <c r="J22" s="400" t="s">
        <v>152</v>
      </c>
      <c r="K22" s="400">
        <v>931</v>
      </c>
      <c r="M22" s="371">
        <v>227</v>
      </c>
      <c r="N22" s="415"/>
      <c r="O22" s="281"/>
      <c r="P22" s="371">
        <v>227</v>
      </c>
      <c r="Q22" s="408"/>
      <c r="R22" s="283"/>
    </row>
    <row r="23" ht="19.5" customHeight="1" spans="1:18">
      <c r="A23" s="376">
        <v>2010301</v>
      </c>
      <c r="B23" s="411" t="s">
        <v>149</v>
      </c>
      <c r="C23" s="412">
        <v>4158</v>
      </c>
      <c r="D23" s="412">
        <v>4058</v>
      </c>
      <c r="E23" s="412">
        <v>4058</v>
      </c>
      <c r="F23" s="413">
        <f t="shared" si="0"/>
        <v>100</v>
      </c>
      <c r="G23" s="413"/>
      <c r="I23" s="400">
        <v>2010303</v>
      </c>
      <c r="J23" s="400" t="s">
        <v>174</v>
      </c>
      <c r="K23" s="400">
        <v>780</v>
      </c>
      <c r="M23" s="371">
        <v>229</v>
      </c>
      <c r="N23" s="408">
        <v>291</v>
      </c>
      <c r="O23" s="281"/>
      <c r="P23" s="371">
        <v>229</v>
      </c>
      <c r="Q23" s="408">
        <v>100</v>
      </c>
      <c r="R23" s="283">
        <f>(Q23/N23-1)*100</f>
        <v>-65.6357388316151</v>
      </c>
    </row>
    <row r="24" ht="19.5" customHeight="1" spans="1:18">
      <c r="A24" s="376">
        <v>2010302</v>
      </c>
      <c r="B24" s="411" t="s">
        <v>151</v>
      </c>
      <c r="C24" s="412">
        <v>120</v>
      </c>
      <c r="D24" s="412">
        <v>199</v>
      </c>
      <c r="E24" s="412">
        <v>199</v>
      </c>
      <c r="F24" s="413">
        <f t="shared" si="0"/>
        <v>100</v>
      </c>
      <c r="G24" s="413"/>
      <c r="I24" s="400">
        <v>2010304</v>
      </c>
      <c r="J24" s="400" t="s">
        <v>175</v>
      </c>
      <c r="K24" s="400">
        <v>8</v>
      </c>
      <c r="M24" s="371">
        <v>232</v>
      </c>
      <c r="N24" s="408">
        <v>5473</v>
      </c>
      <c r="O24" s="281"/>
      <c r="P24" s="371">
        <v>232</v>
      </c>
      <c r="Q24" s="410">
        <v>5666</v>
      </c>
      <c r="R24" s="283">
        <f>(Q24/N24-1)*100</f>
        <v>3.52640233875388</v>
      </c>
    </row>
    <row r="25" ht="19.5" customHeight="1" spans="1:18">
      <c r="A25" s="376">
        <v>2010303</v>
      </c>
      <c r="B25" s="411" t="s">
        <v>176</v>
      </c>
      <c r="C25" s="412">
        <v>861</v>
      </c>
      <c r="D25" s="412">
        <v>928</v>
      </c>
      <c r="E25" s="412">
        <v>928</v>
      </c>
      <c r="F25" s="413">
        <f t="shared" si="0"/>
        <v>100</v>
      </c>
      <c r="G25" s="413"/>
      <c r="I25" s="400">
        <v>2010305</v>
      </c>
      <c r="J25" s="400" t="s">
        <v>177</v>
      </c>
      <c r="K25" s="400">
        <v>68</v>
      </c>
      <c r="M25" s="371">
        <v>233</v>
      </c>
      <c r="N25" s="408">
        <v>27</v>
      </c>
      <c r="O25" s="281"/>
      <c r="P25" s="371">
        <v>233</v>
      </c>
      <c r="Q25" s="410">
        <v>43</v>
      </c>
      <c r="R25" s="283">
        <f>(Q25/N25-1)*100</f>
        <v>59.2592592592593</v>
      </c>
    </row>
    <row r="26" ht="19.5" customHeight="1" spans="1:18">
      <c r="A26" s="376">
        <v>2010304</v>
      </c>
      <c r="B26" s="411" t="s">
        <v>178</v>
      </c>
      <c r="C26" s="412"/>
      <c r="D26" s="412">
        <v>6</v>
      </c>
      <c r="E26" s="412">
        <v>6</v>
      </c>
      <c r="F26" s="413">
        <f t="shared" si="0"/>
        <v>100</v>
      </c>
      <c r="G26" s="413"/>
      <c r="I26" s="400">
        <v>2010306</v>
      </c>
      <c r="J26" s="400" t="s">
        <v>179</v>
      </c>
      <c r="K26" s="400">
        <v>241</v>
      </c>
      <c r="M26" s="382">
        <v>244</v>
      </c>
      <c r="N26" s="416">
        <v>178377</v>
      </c>
      <c r="O26" s="281"/>
      <c r="P26" s="382">
        <v>244</v>
      </c>
      <c r="Q26" s="416">
        <v>225088</v>
      </c>
      <c r="R26" s="283">
        <f>(Q26/N26-1)*100</f>
        <v>26.1866720485264</v>
      </c>
    </row>
    <row r="27" ht="19.5" customHeight="1" spans="1:18">
      <c r="A27" s="376">
        <v>2010305</v>
      </c>
      <c r="B27" s="411" t="s">
        <v>180</v>
      </c>
      <c r="C27" s="412">
        <v>50</v>
      </c>
      <c r="D27" s="412">
        <v>60</v>
      </c>
      <c r="E27" s="412">
        <v>60</v>
      </c>
      <c r="F27" s="413">
        <f t="shared" si="0"/>
        <v>100</v>
      </c>
      <c r="G27" s="413"/>
      <c r="I27" s="400">
        <v>2010308</v>
      </c>
      <c r="J27" s="400" t="s">
        <v>181</v>
      </c>
      <c r="K27" s="400">
        <v>264</v>
      </c>
      <c r="M27" s="281"/>
      <c r="N27" s="281"/>
      <c r="O27" s="281"/>
      <c r="P27" s="281"/>
      <c r="Q27" s="281"/>
      <c r="R27" s="281"/>
    </row>
    <row r="28" ht="19.5" customHeight="1" spans="1:18">
      <c r="A28" s="376">
        <v>2010306</v>
      </c>
      <c r="B28" s="411" t="s">
        <v>182</v>
      </c>
      <c r="C28" s="412">
        <v>280</v>
      </c>
      <c r="D28" s="412">
        <v>297</v>
      </c>
      <c r="E28" s="412">
        <v>297</v>
      </c>
      <c r="F28" s="413">
        <f t="shared" si="0"/>
        <v>100</v>
      </c>
      <c r="G28" s="413"/>
      <c r="I28" s="400">
        <v>2010350</v>
      </c>
      <c r="J28" s="400" t="s">
        <v>161</v>
      </c>
      <c r="K28" s="400">
        <v>907</v>
      </c>
      <c r="M28" s="417"/>
      <c r="N28" s="418" t="s">
        <v>183</v>
      </c>
      <c r="O28" s="417"/>
      <c r="P28" s="417"/>
      <c r="Q28" s="419" t="s">
        <v>184</v>
      </c>
      <c r="R28" s="417"/>
    </row>
    <row r="29" ht="19.5" customHeight="1" spans="1:11">
      <c r="A29" s="376">
        <v>2010308</v>
      </c>
      <c r="B29" s="411" t="s">
        <v>185</v>
      </c>
      <c r="C29" s="412">
        <v>252</v>
      </c>
      <c r="D29" s="412">
        <v>261</v>
      </c>
      <c r="E29" s="412">
        <v>261</v>
      </c>
      <c r="F29" s="413">
        <f t="shared" si="0"/>
        <v>100</v>
      </c>
      <c r="G29" s="413"/>
      <c r="I29" s="400">
        <v>2010399</v>
      </c>
      <c r="J29" s="400" t="s">
        <v>186</v>
      </c>
      <c r="K29" s="400">
        <v>727</v>
      </c>
    </row>
    <row r="30" ht="19.5" customHeight="1" spans="1:11">
      <c r="A30" s="376">
        <v>2010350</v>
      </c>
      <c r="B30" s="411" t="s">
        <v>160</v>
      </c>
      <c r="C30" s="412">
        <v>1022</v>
      </c>
      <c r="D30" s="412">
        <v>969</v>
      </c>
      <c r="E30" s="412">
        <v>969</v>
      </c>
      <c r="F30" s="413">
        <f t="shared" si="0"/>
        <v>100</v>
      </c>
      <c r="G30" s="413"/>
      <c r="I30" s="396">
        <v>20104</v>
      </c>
      <c r="J30" s="396" t="s">
        <v>187</v>
      </c>
      <c r="K30" s="396">
        <v>384</v>
      </c>
    </row>
    <row r="31" ht="19.5" customHeight="1" spans="1:11">
      <c r="A31" s="376">
        <v>2010399</v>
      </c>
      <c r="B31" s="411" t="s">
        <v>188</v>
      </c>
      <c r="C31" s="412">
        <v>1540</v>
      </c>
      <c r="D31" s="412">
        <v>1301</v>
      </c>
      <c r="E31" s="412">
        <v>1301</v>
      </c>
      <c r="F31" s="413">
        <f t="shared" si="0"/>
        <v>100</v>
      </c>
      <c r="G31" s="413"/>
      <c r="I31" s="400">
        <v>2010401</v>
      </c>
      <c r="J31" s="400" t="s">
        <v>150</v>
      </c>
      <c r="K31" s="400">
        <v>228</v>
      </c>
    </row>
    <row r="32" s="396" customFormat="1" ht="19.5" customHeight="1" spans="1:11">
      <c r="A32" s="371">
        <v>20104</v>
      </c>
      <c r="B32" s="407" t="s">
        <v>189</v>
      </c>
      <c r="C32" s="410">
        <v>473</v>
      </c>
      <c r="D32" s="410">
        <v>647</v>
      </c>
      <c r="E32" s="410">
        <v>647</v>
      </c>
      <c r="F32" s="409">
        <f t="shared" si="0"/>
        <v>100</v>
      </c>
      <c r="G32" s="409"/>
      <c r="I32" s="400">
        <v>2010402</v>
      </c>
      <c r="J32" s="400" t="s">
        <v>152</v>
      </c>
      <c r="K32" s="400">
        <v>30</v>
      </c>
    </row>
    <row r="33" ht="19.5" customHeight="1" spans="1:11">
      <c r="A33" s="376">
        <v>2010401</v>
      </c>
      <c r="B33" s="411" t="s">
        <v>149</v>
      </c>
      <c r="C33" s="414">
        <v>326</v>
      </c>
      <c r="D33" s="412">
        <v>314</v>
      </c>
      <c r="E33" s="414">
        <v>314</v>
      </c>
      <c r="F33" s="413">
        <f t="shared" si="0"/>
        <v>100</v>
      </c>
      <c r="G33" s="413"/>
      <c r="I33" s="400">
        <v>2010450</v>
      </c>
      <c r="J33" s="400" t="s">
        <v>161</v>
      </c>
      <c r="K33" s="400">
        <v>126</v>
      </c>
    </row>
    <row r="34" ht="19.5" customHeight="1" spans="1:7">
      <c r="A34" s="376">
        <v>2010402</v>
      </c>
      <c r="B34" s="411" t="s">
        <v>151</v>
      </c>
      <c r="C34" s="414">
        <v>10</v>
      </c>
      <c r="D34" s="412">
        <v>63</v>
      </c>
      <c r="E34" s="414">
        <v>63</v>
      </c>
      <c r="F34" s="413">
        <f t="shared" si="0"/>
        <v>100</v>
      </c>
      <c r="G34" s="413"/>
    </row>
    <row r="35" ht="19.5" customHeight="1" spans="1:11">
      <c r="A35" s="376">
        <v>2010404</v>
      </c>
      <c r="B35" s="411" t="s">
        <v>190</v>
      </c>
      <c r="C35" s="414"/>
      <c r="D35" s="412">
        <v>64</v>
      </c>
      <c r="E35" s="414">
        <v>64</v>
      </c>
      <c r="F35" s="413">
        <f t="shared" si="0"/>
        <v>100</v>
      </c>
      <c r="G35" s="413"/>
      <c r="I35" s="396">
        <v>20105</v>
      </c>
      <c r="J35" s="396" t="s">
        <v>191</v>
      </c>
      <c r="K35" s="396">
        <v>388</v>
      </c>
    </row>
    <row r="36" ht="19.5" customHeight="1" spans="1:11">
      <c r="A36" s="376">
        <v>2010450</v>
      </c>
      <c r="B36" s="411" t="s">
        <v>160</v>
      </c>
      <c r="C36" s="412">
        <v>137</v>
      </c>
      <c r="D36" s="412">
        <v>130</v>
      </c>
      <c r="E36" s="414">
        <v>130</v>
      </c>
      <c r="F36" s="413">
        <f t="shared" si="0"/>
        <v>100</v>
      </c>
      <c r="G36" s="413"/>
      <c r="I36" s="400">
        <v>2010501</v>
      </c>
      <c r="J36" s="400" t="s">
        <v>150</v>
      </c>
      <c r="K36" s="400">
        <v>162</v>
      </c>
    </row>
    <row r="37" ht="19.5" customHeight="1" spans="1:7">
      <c r="A37" s="376">
        <v>2010499</v>
      </c>
      <c r="B37" s="411" t="s">
        <v>192</v>
      </c>
      <c r="C37" s="412"/>
      <c r="D37" s="412">
        <v>76</v>
      </c>
      <c r="E37" s="412">
        <v>76</v>
      </c>
      <c r="F37" s="413">
        <f t="shared" si="0"/>
        <v>100</v>
      </c>
      <c r="G37" s="413"/>
    </row>
    <row r="38" s="396" customFormat="1" ht="19.5" customHeight="1" spans="1:11">
      <c r="A38" s="371">
        <v>20105</v>
      </c>
      <c r="B38" s="407" t="s">
        <v>193</v>
      </c>
      <c r="C38" s="408">
        <v>425</v>
      </c>
      <c r="D38" s="410">
        <v>796</v>
      </c>
      <c r="E38" s="408">
        <v>796</v>
      </c>
      <c r="F38" s="409">
        <f t="shared" si="0"/>
        <v>100</v>
      </c>
      <c r="G38" s="409"/>
      <c r="I38" s="400">
        <v>2010505</v>
      </c>
      <c r="J38" s="400" t="s">
        <v>194</v>
      </c>
      <c r="K38" s="400">
        <v>45</v>
      </c>
    </row>
    <row r="39" ht="19.5" customHeight="1" spans="1:11">
      <c r="A39" s="376">
        <v>2010501</v>
      </c>
      <c r="B39" s="411" t="s">
        <v>149</v>
      </c>
      <c r="C39" s="414">
        <v>187</v>
      </c>
      <c r="D39" s="412">
        <v>173</v>
      </c>
      <c r="E39" s="414">
        <v>173</v>
      </c>
      <c r="F39" s="413">
        <f t="shared" si="0"/>
        <v>100</v>
      </c>
      <c r="G39" s="413"/>
      <c r="I39" s="400">
        <v>2010507</v>
      </c>
      <c r="J39" s="400" t="s">
        <v>195</v>
      </c>
      <c r="K39" s="400">
        <v>46</v>
      </c>
    </row>
    <row r="40" ht="19.5" customHeight="1" spans="1:11">
      <c r="A40" s="376">
        <v>2010502</v>
      </c>
      <c r="B40" s="411" t="s">
        <v>151</v>
      </c>
      <c r="C40" s="414"/>
      <c r="D40" s="412">
        <v>2</v>
      </c>
      <c r="E40" s="414">
        <v>2</v>
      </c>
      <c r="F40" s="413">
        <f t="shared" si="0"/>
        <v>100</v>
      </c>
      <c r="G40" s="413"/>
      <c r="I40" s="400">
        <v>2010508</v>
      </c>
      <c r="J40" s="400" t="s">
        <v>196</v>
      </c>
      <c r="K40" s="400">
        <v>5</v>
      </c>
    </row>
    <row r="41" ht="19.5" customHeight="1" spans="1:11">
      <c r="A41" s="376">
        <v>2010505</v>
      </c>
      <c r="B41" s="411" t="s">
        <v>197</v>
      </c>
      <c r="C41" s="414">
        <v>86</v>
      </c>
      <c r="D41" s="412">
        <v>76</v>
      </c>
      <c r="E41" s="414">
        <v>76</v>
      </c>
      <c r="F41" s="413">
        <f t="shared" si="0"/>
        <v>100</v>
      </c>
      <c r="G41" s="413"/>
      <c r="I41" s="400">
        <v>2010550</v>
      </c>
      <c r="J41" s="400" t="s">
        <v>161</v>
      </c>
      <c r="K41" s="400">
        <v>130</v>
      </c>
    </row>
    <row r="42" ht="19.5" customHeight="1" spans="1:11">
      <c r="A42" s="376">
        <v>2010507</v>
      </c>
      <c r="B42" s="411" t="s">
        <v>198</v>
      </c>
      <c r="C42" s="412">
        <v>5</v>
      </c>
      <c r="D42" s="412">
        <v>393</v>
      </c>
      <c r="E42" s="414">
        <v>393</v>
      </c>
      <c r="F42" s="413">
        <f t="shared" si="0"/>
        <v>100</v>
      </c>
      <c r="G42" s="413"/>
      <c r="I42" s="396">
        <v>20106</v>
      </c>
      <c r="J42" s="396" t="s">
        <v>199</v>
      </c>
      <c r="K42" s="396">
        <v>1679</v>
      </c>
    </row>
    <row r="43" ht="19.5" customHeight="1" spans="1:11">
      <c r="A43" s="376">
        <v>2010508</v>
      </c>
      <c r="B43" s="411" t="s">
        <v>200</v>
      </c>
      <c r="C43" s="414"/>
      <c r="D43" s="412">
        <v>12</v>
      </c>
      <c r="E43" s="414">
        <v>12</v>
      </c>
      <c r="F43" s="413">
        <f t="shared" si="0"/>
        <v>100</v>
      </c>
      <c r="G43" s="413"/>
      <c r="I43" s="400">
        <v>2010601</v>
      </c>
      <c r="J43" s="400" t="s">
        <v>150</v>
      </c>
      <c r="K43" s="400">
        <v>573</v>
      </c>
    </row>
    <row r="44" ht="19.5" customHeight="1" spans="1:11">
      <c r="A44" s="376">
        <v>2010550</v>
      </c>
      <c r="B44" s="411" t="s">
        <v>160</v>
      </c>
      <c r="C44" s="412">
        <v>147</v>
      </c>
      <c r="D44" s="412">
        <v>140</v>
      </c>
      <c r="E44" s="412">
        <v>140</v>
      </c>
      <c r="F44" s="413">
        <f t="shared" si="0"/>
        <v>100</v>
      </c>
      <c r="G44" s="413"/>
      <c r="I44" s="400">
        <v>2010602</v>
      </c>
      <c r="J44" s="400" t="s">
        <v>152</v>
      </c>
      <c r="K44" s="400">
        <v>22</v>
      </c>
    </row>
    <row r="45" s="396" customFormat="1" ht="19.5" customHeight="1" spans="1:11">
      <c r="A45" s="371">
        <v>20106</v>
      </c>
      <c r="B45" s="407" t="s">
        <v>201</v>
      </c>
      <c r="C45" s="408">
        <v>1509</v>
      </c>
      <c r="D45" s="410">
        <v>1513</v>
      </c>
      <c r="E45" s="408">
        <v>1511</v>
      </c>
      <c r="F45" s="409">
        <f t="shared" si="0"/>
        <v>99.8678122934567</v>
      </c>
      <c r="G45" s="409"/>
      <c r="I45" s="400">
        <v>2010607</v>
      </c>
      <c r="J45" s="400" t="s">
        <v>202</v>
      </c>
      <c r="K45" s="400">
        <v>232</v>
      </c>
    </row>
    <row r="46" ht="19.5" customHeight="1" spans="1:11">
      <c r="A46" s="376">
        <v>2010601</v>
      </c>
      <c r="B46" s="411" t="s">
        <v>149</v>
      </c>
      <c r="C46" s="414">
        <v>618</v>
      </c>
      <c r="D46" s="412">
        <v>569</v>
      </c>
      <c r="E46" s="414">
        <v>569</v>
      </c>
      <c r="F46" s="413">
        <f t="shared" si="0"/>
        <v>100</v>
      </c>
      <c r="G46" s="413"/>
      <c r="I46" s="400">
        <v>2010608</v>
      </c>
      <c r="J46" s="400" t="s">
        <v>203</v>
      </c>
      <c r="K46" s="400">
        <v>373</v>
      </c>
    </row>
    <row r="47" ht="19.5" customHeight="1" spans="1:11">
      <c r="A47" s="376">
        <v>2010602</v>
      </c>
      <c r="B47" s="411" t="s">
        <v>151</v>
      </c>
      <c r="C47" s="414"/>
      <c r="D47" s="412">
        <v>159</v>
      </c>
      <c r="E47" s="414">
        <v>159</v>
      </c>
      <c r="F47" s="413">
        <f t="shared" si="0"/>
        <v>100</v>
      </c>
      <c r="G47" s="413"/>
      <c r="I47" s="400">
        <v>2010650</v>
      </c>
      <c r="J47" s="400" t="s">
        <v>161</v>
      </c>
      <c r="K47" s="400">
        <v>475</v>
      </c>
    </row>
    <row r="48" ht="19.5" customHeight="1" spans="1:7">
      <c r="A48" s="376">
        <v>2010606</v>
      </c>
      <c r="B48" s="411" t="s">
        <v>204</v>
      </c>
      <c r="C48" s="414"/>
      <c r="D48" s="412">
        <v>2</v>
      </c>
      <c r="E48" s="414"/>
      <c r="F48" s="413">
        <f t="shared" si="0"/>
        <v>0</v>
      </c>
      <c r="G48" s="413"/>
    </row>
    <row r="49" ht="19.5" customHeight="1" spans="1:11">
      <c r="A49" s="376">
        <v>2010607</v>
      </c>
      <c r="B49" s="411" t="s">
        <v>205</v>
      </c>
      <c r="C49" s="414">
        <v>69</v>
      </c>
      <c r="D49" s="412">
        <v>66</v>
      </c>
      <c r="E49" s="414">
        <v>66</v>
      </c>
      <c r="F49" s="413">
        <f t="shared" si="0"/>
        <v>100</v>
      </c>
      <c r="G49" s="413"/>
      <c r="I49" s="400">
        <v>2010699</v>
      </c>
      <c r="J49" s="400" t="s">
        <v>206</v>
      </c>
      <c r="K49" s="400">
        <v>4</v>
      </c>
    </row>
    <row r="50" ht="19.5" customHeight="1" spans="1:11">
      <c r="A50" s="376">
        <v>2010608</v>
      </c>
      <c r="B50" s="411" t="s">
        <v>207</v>
      </c>
      <c r="C50" s="412">
        <v>347</v>
      </c>
      <c r="D50" s="412">
        <v>216</v>
      </c>
      <c r="E50" s="412">
        <v>216</v>
      </c>
      <c r="F50" s="413">
        <f t="shared" si="0"/>
        <v>100</v>
      </c>
      <c r="G50" s="413"/>
      <c r="I50" s="396"/>
      <c r="J50" s="396"/>
      <c r="K50" s="396"/>
    </row>
    <row r="51" ht="19.5" customHeight="1" spans="1:7">
      <c r="A51" s="376">
        <v>2010650</v>
      </c>
      <c r="B51" s="411" t="s">
        <v>160</v>
      </c>
      <c r="C51" s="414">
        <v>465</v>
      </c>
      <c r="D51" s="412">
        <v>452</v>
      </c>
      <c r="E51" s="414">
        <v>452</v>
      </c>
      <c r="F51" s="413">
        <f t="shared" si="0"/>
        <v>100</v>
      </c>
      <c r="G51" s="413"/>
    </row>
    <row r="52" ht="19.5" customHeight="1" spans="1:11">
      <c r="A52" s="376">
        <v>2010699</v>
      </c>
      <c r="B52" s="411" t="s">
        <v>208</v>
      </c>
      <c r="C52" s="414">
        <v>10</v>
      </c>
      <c r="D52" s="412">
        <v>49</v>
      </c>
      <c r="E52" s="414">
        <v>49</v>
      </c>
      <c r="F52" s="413">
        <f t="shared" si="0"/>
        <v>100</v>
      </c>
      <c r="G52" s="413"/>
      <c r="I52" s="396">
        <v>20108</v>
      </c>
      <c r="J52" s="396" t="s">
        <v>209</v>
      </c>
      <c r="K52" s="396">
        <v>278</v>
      </c>
    </row>
    <row r="53" s="396" customFormat="1" ht="19.5" customHeight="1" spans="1:11">
      <c r="A53" s="371">
        <v>20107</v>
      </c>
      <c r="B53" s="407" t="s">
        <v>210</v>
      </c>
      <c r="C53" s="410">
        <v>300</v>
      </c>
      <c r="D53" s="410">
        <v>840</v>
      </c>
      <c r="E53" s="408">
        <v>840</v>
      </c>
      <c r="F53" s="409">
        <f t="shared" si="0"/>
        <v>100</v>
      </c>
      <c r="G53" s="409"/>
      <c r="I53" s="400">
        <v>2010801</v>
      </c>
      <c r="J53" s="400" t="s">
        <v>150</v>
      </c>
      <c r="K53" s="400">
        <v>180</v>
      </c>
    </row>
    <row r="54" ht="19.5" customHeight="1" spans="1:7">
      <c r="A54" s="376">
        <v>2010799</v>
      </c>
      <c r="B54" s="411" t="s">
        <v>211</v>
      </c>
      <c r="C54" s="412">
        <v>300</v>
      </c>
      <c r="D54" s="412">
        <v>840</v>
      </c>
      <c r="E54" s="414">
        <v>840</v>
      </c>
      <c r="F54" s="413">
        <f t="shared" si="0"/>
        <v>100</v>
      </c>
      <c r="G54" s="413"/>
    </row>
    <row r="55" s="396" customFormat="1" ht="19.5" customHeight="1" spans="1:11">
      <c r="A55" s="371">
        <v>20108</v>
      </c>
      <c r="B55" s="407" t="s">
        <v>212</v>
      </c>
      <c r="C55" s="408">
        <v>306</v>
      </c>
      <c r="D55" s="410">
        <v>407</v>
      </c>
      <c r="E55" s="408">
        <v>407</v>
      </c>
      <c r="F55" s="409">
        <f t="shared" si="0"/>
        <v>100</v>
      </c>
      <c r="G55" s="409"/>
      <c r="I55" s="400">
        <v>2010804</v>
      </c>
      <c r="J55" s="400" t="s">
        <v>213</v>
      </c>
      <c r="K55" s="400">
        <v>75</v>
      </c>
    </row>
    <row r="56" ht="19.5" customHeight="1" spans="1:11">
      <c r="A56" s="376">
        <v>2010801</v>
      </c>
      <c r="B56" s="411" t="s">
        <v>149</v>
      </c>
      <c r="C56" s="414">
        <v>197</v>
      </c>
      <c r="D56" s="412">
        <v>198</v>
      </c>
      <c r="E56" s="414">
        <v>198</v>
      </c>
      <c r="F56" s="413">
        <f t="shared" si="0"/>
        <v>100</v>
      </c>
      <c r="G56" s="413"/>
      <c r="I56" s="400">
        <v>2010850</v>
      </c>
      <c r="J56" s="400" t="s">
        <v>161</v>
      </c>
      <c r="K56" s="400">
        <v>23</v>
      </c>
    </row>
    <row r="57" ht="19.5" customHeight="1" spans="1:11">
      <c r="A57" s="376">
        <v>2010804</v>
      </c>
      <c r="B57" s="411" t="s">
        <v>214</v>
      </c>
      <c r="C57" s="414">
        <v>75</v>
      </c>
      <c r="D57" s="412">
        <v>161</v>
      </c>
      <c r="E57" s="414">
        <v>161</v>
      </c>
      <c r="F57" s="413">
        <f t="shared" si="0"/>
        <v>100</v>
      </c>
      <c r="G57" s="413"/>
      <c r="I57" s="396">
        <v>20110</v>
      </c>
      <c r="J57" s="396" t="s">
        <v>215</v>
      </c>
      <c r="K57" s="396">
        <v>27</v>
      </c>
    </row>
    <row r="58" ht="19.5" customHeight="1" spans="1:11">
      <c r="A58" s="376">
        <v>2010806</v>
      </c>
      <c r="B58" s="411" t="s">
        <v>205</v>
      </c>
      <c r="C58" s="414"/>
      <c r="D58" s="412">
        <v>5</v>
      </c>
      <c r="E58" s="414">
        <v>5</v>
      </c>
      <c r="F58" s="413">
        <f t="shared" si="0"/>
        <v>100</v>
      </c>
      <c r="G58" s="413"/>
      <c r="I58" s="400">
        <v>2011002</v>
      </c>
      <c r="J58" s="400" t="s">
        <v>152</v>
      </c>
      <c r="K58" s="400">
        <v>25</v>
      </c>
    </row>
    <row r="59" ht="19.5" customHeight="1" spans="1:11">
      <c r="A59" s="376">
        <v>2010850</v>
      </c>
      <c r="B59" s="411" t="s">
        <v>160</v>
      </c>
      <c r="C59" s="412">
        <v>34</v>
      </c>
      <c r="D59" s="412">
        <v>43</v>
      </c>
      <c r="E59" s="414">
        <v>43</v>
      </c>
      <c r="F59" s="413">
        <f t="shared" si="0"/>
        <v>100</v>
      </c>
      <c r="G59" s="413"/>
      <c r="I59" s="400">
        <v>2011099</v>
      </c>
      <c r="J59" s="400" t="s">
        <v>216</v>
      </c>
      <c r="K59" s="400">
        <v>2</v>
      </c>
    </row>
    <row r="60" s="396" customFormat="1" ht="19.5" customHeight="1" spans="1:11">
      <c r="A60" s="371">
        <v>20110</v>
      </c>
      <c r="B60" s="407" t="s">
        <v>217</v>
      </c>
      <c r="C60" s="408">
        <v>100</v>
      </c>
      <c r="D60" s="410">
        <v>22</v>
      </c>
      <c r="E60" s="408">
        <v>22</v>
      </c>
      <c r="F60" s="409">
        <f t="shared" si="0"/>
        <v>100</v>
      </c>
      <c r="G60" s="409"/>
      <c r="I60" s="396">
        <v>20111</v>
      </c>
      <c r="J60" s="396" t="s">
        <v>218</v>
      </c>
      <c r="K60" s="396">
        <v>664</v>
      </c>
    </row>
    <row r="61" ht="19.5" customHeight="1" spans="1:11">
      <c r="A61" s="376">
        <v>2011099</v>
      </c>
      <c r="B61" s="411" t="s">
        <v>219</v>
      </c>
      <c r="C61" s="414">
        <v>100</v>
      </c>
      <c r="D61" s="412">
        <v>22</v>
      </c>
      <c r="E61" s="414">
        <v>22</v>
      </c>
      <c r="F61" s="413">
        <f t="shared" si="0"/>
        <v>100</v>
      </c>
      <c r="G61" s="413"/>
      <c r="I61" s="400">
        <v>2011101</v>
      </c>
      <c r="J61" s="400" t="s">
        <v>150</v>
      </c>
      <c r="K61" s="400">
        <v>431</v>
      </c>
    </row>
    <row r="62" s="396" customFormat="1" ht="19.5" customHeight="1" spans="1:11">
      <c r="A62" s="371">
        <v>20111</v>
      </c>
      <c r="B62" s="407" t="s">
        <v>220</v>
      </c>
      <c r="C62" s="408">
        <v>888</v>
      </c>
      <c r="D62" s="410">
        <v>1045</v>
      </c>
      <c r="E62" s="408">
        <v>1045</v>
      </c>
      <c r="F62" s="409">
        <f t="shared" si="0"/>
        <v>100</v>
      </c>
      <c r="G62" s="409"/>
      <c r="I62" s="400">
        <v>2011102</v>
      </c>
      <c r="J62" s="400" t="s">
        <v>152</v>
      </c>
      <c r="K62" s="400">
        <v>154</v>
      </c>
    </row>
    <row r="63" ht="19.5" customHeight="1" spans="1:11">
      <c r="A63" s="376">
        <v>2011101</v>
      </c>
      <c r="B63" s="411" t="s">
        <v>149</v>
      </c>
      <c r="C63" s="414">
        <v>711</v>
      </c>
      <c r="D63" s="412">
        <v>663</v>
      </c>
      <c r="E63" s="414">
        <v>663</v>
      </c>
      <c r="F63" s="413">
        <f t="shared" si="0"/>
        <v>100</v>
      </c>
      <c r="G63" s="413"/>
      <c r="I63" s="400">
        <v>2011150</v>
      </c>
      <c r="J63" s="400" t="s">
        <v>161</v>
      </c>
      <c r="K63" s="400">
        <v>52</v>
      </c>
    </row>
    <row r="64" ht="19.5" customHeight="1" spans="1:11">
      <c r="A64" s="376">
        <v>2011102</v>
      </c>
      <c r="B64" s="411" t="s">
        <v>151</v>
      </c>
      <c r="C64" s="412">
        <v>70</v>
      </c>
      <c r="D64" s="412">
        <v>274</v>
      </c>
      <c r="E64" s="414">
        <v>274</v>
      </c>
      <c r="F64" s="413">
        <f t="shared" si="0"/>
        <v>100</v>
      </c>
      <c r="G64" s="413"/>
      <c r="I64" s="400">
        <v>2011199</v>
      </c>
      <c r="J64" s="400" t="s">
        <v>221</v>
      </c>
      <c r="K64" s="400">
        <v>27</v>
      </c>
    </row>
    <row r="65" ht="19.5" customHeight="1" spans="1:11">
      <c r="A65" s="376">
        <v>2011150</v>
      </c>
      <c r="B65" s="411" t="s">
        <v>160</v>
      </c>
      <c r="C65" s="414">
        <v>52</v>
      </c>
      <c r="D65" s="412">
        <v>53</v>
      </c>
      <c r="E65" s="414">
        <v>53</v>
      </c>
      <c r="F65" s="413">
        <f t="shared" si="0"/>
        <v>100</v>
      </c>
      <c r="G65" s="413"/>
      <c r="I65" s="396">
        <v>20113</v>
      </c>
      <c r="J65" s="396" t="s">
        <v>222</v>
      </c>
      <c r="K65" s="396">
        <v>583</v>
      </c>
    </row>
    <row r="66" ht="19.5" customHeight="1" spans="1:11">
      <c r="A66" s="376">
        <v>2011199</v>
      </c>
      <c r="B66" s="411" t="s">
        <v>223</v>
      </c>
      <c r="C66" s="412">
        <v>55</v>
      </c>
      <c r="D66" s="412">
        <v>55</v>
      </c>
      <c r="E66" s="414">
        <v>55</v>
      </c>
      <c r="F66" s="413">
        <f t="shared" si="0"/>
        <v>100</v>
      </c>
      <c r="G66" s="413"/>
      <c r="I66" s="400">
        <v>2011301</v>
      </c>
      <c r="J66" s="400" t="s">
        <v>150</v>
      </c>
      <c r="K66" s="400">
        <v>283</v>
      </c>
    </row>
    <row r="67" s="396" customFormat="1" ht="19.5" customHeight="1" spans="1:11">
      <c r="A67" s="371">
        <v>20113</v>
      </c>
      <c r="B67" s="407" t="s">
        <v>224</v>
      </c>
      <c r="C67" s="408">
        <v>892</v>
      </c>
      <c r="D67" s="410">
        <v>1175</v>
      </c>
      <c r="E67" s="408">
        <v>1175</v>
      </c>
      <c r="F67" s="409">
        <f t="shared" si="0"/>
        <v>100</v>
      </c>
      <c r="G67" s="409"/>
      <c r="I67" s="400"/>
      <c r="J67" s="400"/>
      <c r="K67" s="400"/>
    </row>
    <row r="68" ht="19.5" customHeight="1" spans="1:11">
      <c r="A68" s="376">
        <v>2011301</v>
      </c>
      <c r="B68" s="411" t="s">
        <v>149</v>
      </c>
      <c r="C68" s="414">
        <v>392</v>
      </c>
      <c r="D68" s="412">
        <v>404</v>
      </c>
      <c r="E68" s="414">
        <v>404</v>
      </c>
      <c r="F68" s="413">
        <f t="shared" si="0"/>
        <v>100</v>
      </c>
      <c r="G68" s="413"/>
      <c r="I68" s="400">
        <v>2011308</v>
      </c>
      <c r="J68" s="400" t="s">
        <v>225</v>
      </c>
      <c r="K68" s="400">
        <v>100</v>
      </c>
    </row>
    <row r="69" ht="19.5" customHeight="1" spans="1:11">
      <c r="A69" s="376">
        <v>2011302</v>
      </c>
      <c r="B69" s="411" t="s">
        <v>151</v>
      </c>
      <c r="C69" s="414">
        <v>5</v>
      </c>
      <c r="D69" s="412">
        <v>26</v>
      </c>
      <c r="E69" s="414">
        <v>26</v>
      </c>
      <c r="F69" s="413">
        <f t="shared" si="0"/>
        <v>100</v>
      </c>
      <c r="G69" s="413"/>
      <c r="I69" s="400">
        <v>2011350</v>
      </c>
      <c r="J69" s="400" t="s">
        <v>161</v>
      </c>
      <c r="K69" s="400">
        <v>200</v>
      </c>
    </row>
    <row r="70" ht="19.5" customHeight="1" spans="1:11">
      <c r="A70" s="376">
        <v>2011308</v>
      </c>
      <c r="B70" s="411" t="s">
        <v>226</v>
      </c>
      <c r="C70" s="414">
        <v>100</v>
      </c>
      <c r="D70" s="412">
        <v>328</v>
      </c>
      <c r="E70" s="414">
        <v>328</v>
      </c>
      <c r="F70" s="413">
        <f t="shared" si="0"/>
        <v>100</v>
      </c>
      <c r="G70" s="413"/>
      <c r="I70" s="396"/>
      <c r="J70" s="396"/>
      <c r="K70" s="396"/>
    </row>
    <row r="71" ht="19.5" customHeight="1" spans="1:7">
      <c r="A71" s="376">
        <v>2011350</v>
      </c>
      <c r="B71" s="411" t="s">
        <v>160</v>
      </c>
      <c r="C71" s="412">
        <v>395</v>
      </c>
      <c r="D71" s="412">
        <v>394</v>
      </c>
      <c r="E71" s="414">
        <v>394</v>
      </c>
      <c r="F71" s="413">
        <f t="shared" ref="F71:F134" si="2">E71/D71*100</f>
        <v>100</v>
      </c>
      <c r="G71" s="413"/>
    </row>
    <row r="72" ht="19.5" customHeight="1" spans="1:11">
      <c r="A72" s="376">
        <v>2011399</v>
      </c>
      <c r="B72" s="411" t="s">
        <v>227</v>
      </c>
      <c r="C72" s="414"/>
      <c r="D72" s="412">
        <v>23</v>
      </c>
      <c r="E72" s="414">
        <v>23</v>
      </c>
      <c r="F72" s="413">
        <f t="shared" si="2"/>
        <v>100</v>
      </c>
      <c r="G72" s="413"/>
      <c r="I72" s="396">
        <v>20123</v>
      </c>
      <c r="J72" s="396" t="s">
        <v>228</v>
      </c>
      <c r="K72" s="396">
        <v>434</v>
      </c>
    </row>
    <row r="73" s="396" customFormat="1" ht="19.5" customHeight="1" spans="1:11">
      <c r="A73" s="371">
        <v>20114</v>
      </c>
      <c r="B73" s="407" t="s">
        <v>229</v>
      </c>
      <c r="C73" s="410"/>
      <c r="D73" s="410">
        <v>35</v>
      </c>
      <c r="E73" s="408">
        <v>35</v>
      </c>
      <c r="F73" s="409">
        <f t="shared" si="2"/>
        <v>100</v>
      </c>
      <c r="G73" s="409"/>
      <c r="I73" s="400">
        <v>2012301</v>
      </c>
      <c r="J73" s="400" t="s">
        <v>150</v>
      </c>
      <c r="K73" s="400">
        <v>97</v>
      </c>
    </row>
    <row r="74" ht="19.5" customHeight="1" spans="1:7">
      <c r="A74" s="376">
        <v>2011406</v>
      </c>
      <c r="B74" s="411" t="s">
        <v>230</v>
      </c>
      <c r="C74" s="414"/>
      <c r="D74" s="412">
        <v>35</v>
      </c>
      <c r="E74" s="414">
        <v>35</v>
      </c>
      <c r="F74" s="413">
        <f t="shared" si="2"/>
        <v>100</v>
      </c>
      <c r="G74" s="413"/>
    </row>
    <row r="75" s="396" customFormat="1" ht="19.5" customHeight="1" spans="1:11">
      <c r="A75" s="371">
        <v>20123</v>
      </c>
      <c r="B75" s="407" t="s">
        <v>231</v>
      </c>
      <c r="C75" s="408">
        <v>431</v>
      </c>
      <c r="D75" s="410">
        <v>643</v>
      </c>
      <c r="E75" s="408">
        <v>643</v>
      </c>
      <c r="F75" s="409">
        <f t="shared" si="2"/>
        <v>100</v>
      </c>
      <c r="G75" s="409"/>
      <c r="I75" s="400">
        <v>2012304</v>
      </c>
      <c r="J75" s="400" t="s">
        <v>232</v>
      </c>
      <c r="K75" s="400">
        <v>310</v>
      </c>
    </row>
    <row r="76" ht="19.5" customHeight="1" spans="1:11">
      <c r="A76" s="376">
        <v>2012301</v>
      </c>
      <c r="B76" s="411" t="s">
        <v>149</v>
      </c>
      <c r="C76" s="414">
        <v>99</v>
      </c>
      <c r="D76" s="412">
        <v>87</v>
      </c>
      <c r="E76" s="414">
        <v>87</v>
      </c>
      <c r="F76" s="413">
        <f t="shared" si="2"/>
        <v>100</v>
      </c>
      <c r="G76" s="413"/>
      <c r="I76" s="400">
        <v>2012350</v>
      </c>
      <c r="J76" s="400" t="s">
        <v>161</v>
      </c>
      <c r="K76" s="400">
        <v>27</v>
      </c>
    </row>
    <row r="77" ht="19.5" customHeight="1" spans="1:7">
      <c r="A77" s="376">
        <v>2012302</v>
      </c>
      <c r="B77" s="411" t="s">
        <v>151</v>
      </c>
      <c r="C77" s="414">
        <v>4</v>
      </c>
      <c r="D77" s="412"/>
      <c r="E77" s="414"/>
      <c r="F77" s="413"/>
      <c r="G77" s="413"/>
    </row>
    <row r="78" ht="19.5" customHeight="1" spans="1:11">
      <c r="A78" s="376">
        <v>2012304</v>
      </c>
      <c r="B78" s="411" t="s">
        <v>233</v>
      </c>
      <c r="C78" s="414">
        <v>300</v>
      </c>
      <c r="D78" s="412">
        <v>508</v>
      </c>
      <c r="E78" s="414">
        <v>508</v>
      </c>
      <c r="F78" s="413">
        <f t="shared" si="2"/>
        <v>100</v>
      </c>
      <c r="G78" s="413"/>
      <c r="I78" s="396">
        <v>20126</v>
      </c>
      <c r="J78" s="396" t="s">
        <v>234</v>
      </c>
      <c r="K78" s="396">
        <v>102</v>
      </c>
    </row>
    <row r="79" ht="19.5" customHeight="1" spans="1:11">
      <c r="A79" s="376">
        <v>2012350</v>
      </c>
      <c r="B79" s="411" t="s">
        <v>160</v>
      </c>
      <c r="C79" s="412">
        <v>28</v>
      </c>
      <c r="D79" s="412">
        <v>28</v>
      </c>
      <c r="E79" s="414">
        <v>28</v>
      </c>
      <c r="F79" s="413">
        <f t="shared" si="2"/>
        <v>100</v>
      </c>
      <c r="G79" s="413"/>
      <c r="I79" s="400">
        <v>2012601</v>
      </c>
      <c r="J79" s="400" t="s">
        <v>150</v>
      </c>
      <c r="K79" s="400">
        <v>79</v>
      </c>
    </row>
    <row r="80" ht="19.5" customHeight="1" spans="1:11">
      <c r="A80" s="376">
        <v>2012399</v>
      </c>
      <c r="B80" s="411" t="s">
        <v>235</v>
      </c>
      <c r="C80" s="414"/>
      <c r="D80" s="412">
        <v>20</v>
      </c>
      <c r="E80" s="414">
        <v>20</v>
      </c>
      <c r="F80" s="413">
        <f t="shared" si="2"/>
        <v>100</v>
      </c>
      <c r="G80" s="413"/>
      <c r="I80" s="400">
        <v>2012604</v>
      </c>
      <c r="J80" s="400" t="s">
        <v>236</v>
      </c>
      <c r="K80" s="400">
        <v>23</v>
      </c>
    </row>
    <row r="81" s="396" customFormat="1" ht="19.5" customHeight="1" spans="1:11">
      <c r="A81" s="371">
        <v>20126</v>
      </c>
      <c r="B81" s="407" t="s">
        <v>237</v>
      </c>
      <c r="C81" s="408">
        <v>110</v>
      </c>
      <c r="D81" s="410">
        <v>1098</v>
      </c>
      <c r="E81" s="408">
        <v>1098</v>
      </c>
      <c r="F81" s="409">
        <f t="shared" si="2"/>
        <v>100</v>
      </c>
      <c r="G81" s="409"/>
      <c r="I81" s="396">
        <v>20128</v>
      </c>
      <c r="J81" s="396" t="s">
        <v>238</v>
      </c>
      <c r="K81" s="396">
        <v>70</v>
      </c>
    </row>
    <row r="82" ht="19.5" customHeight="1" spans="1:11">
      <c r="A82" s="376">
        <v>2012601</v>
      </c>
      <c r="B82" s="411" t="s">
        <v>149</v>
      </c>
      <c r="C82" s="412">
        <v>87</v>
      </c>
      <c r="D82" s="412">
        <v>86</v>
      </c>
      <c r="E82" s="414">
        <v>86</v>
      </c>
      <c r="F82" s="413">
        <f t="shared" si="2"/>
        <v>100</v>
      </c>
      <c r="G82" s="413"/>
      <c r="I82" s="400">
        <v>2012801</v>
      </c>
      <c r="J82" s="400" t="s">
        <v>150</v>
      </c>
      <c r="K82" s="400">
        <v>64</v>
      </c>
    </row>
    <row r="83" ht="19.5" customHeight="1" spans="1:11">
      <c r="A83" s="376">
        <v>2012604</v>
      </c>
      <c r="B83" s="411" t="s">
        <v>239</v>
      </c>
      <c r="C83" s="414">
        <v>23</v>
      </c>
      <c r="D83" s="412">
        <v>262</v>
      </c>
      <c r="E83" s="414">
        <v>262</v>
      </c>
      <c r="F83" s="413">
        <f t="shared" si="2"/>
        <v>100</v>
      </c>
      <c r="G83" s="413"/>
      <c r="I83" s="400">
        <v>2012802</v>
      </c>
      <c r="J83" s="400" t="s">
        <v>152</v>
      </c>
      <c r="K83" s="400">
        <v>6</v>
      </c>
    </row>
    <row r="84" ht="19.5" customHeight="1" spans="1:11">
      <c r="A84" s="376">
        <v>2012699</v>
      </c>
      <c r="B84" s="411" t="s">
        <v>240</v>
      </c>
      <c r="C84" s="414"/>
      <c r="D84" s="412">
        <v>750</v>
      </c>
      <c r="E84" s="414">
        <v>750</v>
      </c>
      <c r="F84" s="413">
        <f t="shared" si="2"/>
        <v>100</v>
      </c>
      <c r="G84" s="413"/>
      <c r="I84" s="396">
        <v>20129</v>
      </c>
      <c r="J84" s="396" t="s">
        <v>241</v>
      </c>
      <c r="K84" s="396">
        <v>284</v>
      </c>
    </row>
    <row r="85" s="396" customFormat="1" ht="19.5" customHeight="1" spans="1:11">
      <c r="A85" s="371">
        <v>20128</v>
      </c>
      <c r="B85" s="407" t="s">
        <v>242</v>
      </c>
      <c r="C85" s="408">
        <v>77</v>
      </c>
      <c r="D85" s="410">
        <v>70</v>
      </c>
      <c r="E85" s="408">
        <v>70</v>
      </c>
      <c r="F85" s="409">
        <f t="shared" si="2"/>
        <v>100</v>
      </c>
      <c r="G85" s="409"/>
      <c r="I85" s="400">
        <v>2012901</v>
      </c>
      <c r="J85" s="400" t="s">
        <v>150</v>
      </c>
      <c r="K85" s="400">
        <v>195</v>
      </c>
    </row>
    <row r="86" ht="19.5" customHeight="1" spans="1:11">
      <c r="A86" s="376">
        <v>2012801</v>
      </c>
      <c r="B86" s="411" t="s">
        <v>149</v>
      </c>
      <c r="C86" s="412">
        <v>71</v>
      </c>
      <c r="D86" s="412">
        <v>66</v>
      </c>
      <c r="E86" s="414">
        <v>66</v>
      </c>
      <c r="F86" s="413">
        <f t="shared" si="2"/>
        <v>100</v>
      </c>
      <c r="G86" s="413"/>
      <c r="I86" s="400">
        <v>2012902</v>
      </c>
      <c r="J86" s="400" t="s">
        <v>152</v>
      </c>
      <c r="K86" s="400">
        <v>54</v>
      </c>
    </row>
    <row r="87" ht="19.5" customHeight="1" spans="1:11">
      <c r="A87" s="376">
        <v>2012899</v>
      </c>
      <c r="B87" s="411" t="s">
        <v>243</v>
      </c>
      <c r="C87" s="414">
        <v>6</v>
      </c>
      <c r="D87" s="412">
        <v>4</v>
      </c>
      <c r="E87" s="414">
        <v>4</v>
      </c>
      <c r="F87" s="413">
        <f t="shared" si="2"/>
        <v>100</v>
      </c>
      <c r="G87" s="413"/>
      <c r="I87" s="400">
        <v>2012999</v>
      </c>
      <c r="J87" s="400" t="s">
        <v>244</v>
      </c>
      <c r="K87" s="400">
        <v>35</v>
      </c>
    </row>
    <row r="88" s="396" customFormat="1" ht="19.5" customHeight="1" spans="1:11">
      <c r="A88" s="371">
        <v>20129</v>
      </c>
      <c r="B88" s="407" t="s">
        <v>245</v>
      </c>
      <c r="C88" s="408">
        <v>256</v>
      </c>
      <c r="D88" s="410">
        <v>259</v>
      </c>
      <c r="E88" s="408">
        <v>259</v>
      </c>
      <c r="F88" s="409">
        <f t="shared" si="2"/>
        <v>100</v>
      </c>
      <c r="G88" s="409"/>
      <c r="I88" s="396">
        <v>20131</v>
      </c>
      <c r="J88" s="396" t="s">
        <v>246</v>
      </c>
      <c r="K88" s="396">
        <v>2048</v>
      </c>
    </row>
    <row r="89" ht="19.5" customHeight="1" spans="1:11">
      <c r="A89" s="376">
        <v>2012901</v>
      </c>
      <c r="B89" s="411" t="s">
        <v>149</v>
      </c>
      <c r="C89" s="414">
        <v>193</v>
      </c>
      <c r="D89" s="412">
        <v>180</v>
      </c>
      <c r="E89" s="414">
        <v>180</v>
      </c>
      <c r="F89" s="413">
        <f t="shared" si="2"/>
        <v>100</v>
      </c>
      <c r="G89" s="413"/>
      <c r="I89" s="400">
        <v>2013101</v>
      </c>
      <c r="J89" s="400" t="s">
        <v>150</v>
      </c>
      <c r="K89" s="400">
        <v>1352</v>
      </c>
    </row>
    <row r="90" ht="19.5" customHeight="1" spans="1:11">
      <c r="A90" s="376">
        <v>2012902</v>
      </c>
      <c r="B90" s="411" t="s">
        <v>151</v>
      </c>
      <c r="C90" s="412">
        <v>10</v>
      </c>
      <c r="D90" s="412">
        <v>34</v>
      </c>
      <c r="E90" s="414">
        <v>34</v>
      </c>
      <c r="F90" s="413">
        <f t="shared" si="2"/>
        <v>100</v>
      </c>
      <c r="G90" s="413"/>
      <c r="I90" s="400">
        <v>2013102</v>
      </c>
      <c r="J90" s="400" t="s">
        <v>152</v>
      </c>
      <c r="K90" s="400">
        <v>526</v>
      </c>
    </row>
    <row r="91" ht="19.5" customHeight="1" spans="1:11">
      <c r="A91" s="376">
        <v>2012950</v>
      </c>
      <c r="B91" s="411" t="s">
        <v>160</v>
      </c>
      <c r="C91" s="414"/>
      <c r="D91" s="412">
        <v>5</v>
      </c>
      <c r="E91" s="414">
        <v>5</v>
      </c>
      <c r="F91" s="413">
        <f t="shared" si="2"/>
        <v>100</v>
      </c>
      <c r="G91" s="413"/>
      <c r="I91" s="400">
        <v>2013105</v>
      </c>
      <c r="J91" s="400" t="s">
        <v>247</v>
      </c>
      <c r="K91" s="400">
        <v>1</v>
      </c>
    </row>
    <row r="92" ht="19.5" customHeight="1" spans="1:11">
      <c r="A92" s="376">
        <v>2012999</v>
      </c>
      <c r="B92" s="411" t="s">
        <v>248</v>
      </c>
      <c r="C92" s="414">
        <v>53</v>
      </c>
      <c r="D92" s="412">
        <v>40</v>
      </c>
      <c r="E92" s="414">
        <v>40</v>
      </c>
      <c r="F92" s="413">
        <f t="shared" si="2"/>
        <v>100</v>
      </c>
      <c r="G92" s="413"/>
      <c r="I92" s="400">
        <v>2013150</v>
      </c>
      <c r="J92" s="400" t="s">
        <v>161</v>
      </c>
      <c r="K92" s="400">
        <v>169</v>
      </c>
    </row>
    <row r="93" s="396" customFormat="1" ht="19.5" customHeight="1" spans="1:11">
      <c r="A93" s="371">
        <v>20131</v>
      </c>
      <c r="B93" s="407" t="s">
        <v>249</v>
      </c>
      <c r="C93" s="408">
        <v>2059</v>
      </c>
      <c r="D93" s="410">
        <v>1876</v>
      </c>
      <c r="E93" s="408">
        <v>1876</v>
      </c>
      <c r="F93" s="409">
        <f t="shared" si="2"/>
        <v>100</v>
      </c>
      <c r="G93" s="409"/>
      <c r="I93" s="396">
        <v>20132</v>
      </c>
      <c r="J93" s="396" t="s">
        <v>250</v>
      </c>
      <c r="K93" s="396">
        <v>456</v>
      </c>
    </row>
    <row r="94" ht="19.5" customHeight="1" spans="1:11">
      <c r="A94" s="376">
        <v>2013101</v>
      </c>
      <c r="B94" s="411" t="s">
        <v>149</v>
      </c>
      <c r="C94" s="414">
        <v>1341</v>
      </c>
      <c r="D94" s="412">
        <v>1206</v>
      </c>
      <c r="E94" s="414">
        <v>1206</v>
      </c>
      <c r="F94" s="413">
        <f t="shared" si="2"/>
        <v>100</v>
      </c>
      <c r="G94" s="413"/>
      <c r="I94" s="400">
        <v>2013201</v>
      </c>
      <c r="J94" s="400" t="s">
        <v>150</v>
      </c>
      <c r="K94" s="400">
        <v>227</v>
      </c>
    </row>
    <row r="95" ht="19.5" customHeight="1" spans="1:11">
      <c r="A95" s="376">
        <v>2013102</v>
      </c>
      <c r="B95" s="411" t="s">
        <v>151</v>
      </c>
      <c r="C95" s="412">
        <v>162</v>
      </c>
      <c r="D95" s="412">
        <v>127</v>
      </c>
      <c r="E95" s="414">
        <v>127</v>
      </c>
      <c r="F95" s="413">
        <f t="shared" si="2"/>
        <v>100</v>
      </c>
      <c r="G95" s="413"/>
      <c r="I95" s="400">
        <v>2013202</v>
      </c>
      <c r="J95" s="400" t="s">
        <v>152</v>
      </c>
      <c r="K95" s="400">
        <v>197</v>
      </c>
    </row>
    <row r="96" ht="19.5" customHeight="1" spans="1:11">
      <c r="A96" s="376">
        <v>2013105</v>
      </c>
      <c r="B96" s="411" t="s">
        <v>251</v>
      </c>
      <c r="C96" s="412">
        <v>36</v>
      </c>
      <c r="D96" s="412"/>
      <c r="E96" s="414"/>
      <c r="F96" s="413"/>
      <c r="G96" s="413"/>
      <c r="I96" s="400">
        <v>2013250</v>
      </c>
      <c r="J96" s="400" t="s">
        <v>161</v>
      </c>
      <c r="K96" s="400">
        <v>32</v>
      </c>
    </row>
    <row r="97" ht="19.5" customHeight="1" spans="1:7">
      <c r="A97" s="376">
        <v>2013150</v>
      </c>
      <c r="B97" s="411" t="s">
        <v>160</v>
      </c>
      <c r="C97" s="414">
        <v>135</v>
      </c>
      <c r="D97" s="412">
        <v>168</v>
      </c>
      <c r="E97" s="414">
        <v>168</v>
      </c>
      <c r="F97" s="413">
        <f t="shared" si="2"/>
        <v>100</v>
      </c>
      <c r="G97" s="413"/>
    </row>
    <row r="98" ht="19.5" customHeight="1" spans="1:11">
      <c r="A98" s="376">
        <v>2013199</v>
      </c>
      <c r="B98" s="411" t="s">
        <v>252</v>
      </c>
      <c r="C98" s="414">
        <v>385</v>
      </c>
      <c r="D98" s="412">
        <v>375</v>
      </c>
      <c r="E98" s="414">
        <v>375</v>
      </c>
      <c r="F98" s="413">
        <f t="shared" si="2"/>
        <v>100</v>
      </c>
      <c r="G98" s="413"/>
      <c r="I98" s="396">
        <v>20133</v>
      </c>
      <c r="J98" s="396" t="s">
        <v>253</v>
      </c>
      <c r="K98" s="396">
        <v>485</v>
      </c>
    </row>
    <row r="99" s="396" customFormat="1" ht="19.5" customHeight="1" spans="1:11">
      <c r="A99" s="371">
        <v>20132</v>
      </c>
      <c r="B99" s="407" t="s">
        <v>254</v>
      </c>
      <c r="C99" s="408">
        <v>572</v>
      </c>
      <c r="D99" s="410">
        <v>509</v>
      </c>
      <c r="E99" s="408">
        <v>481</v>
      </c>
      <c r="F99" s="409">
        <f t="shared" si="2"/>
        <v>94.4990176817289</v>
      </c>
      <c r="G99" s="409"/>
      <c r="I99" s="400">
        <v>2013301</v>
      </c>
      <c r="J99" s="400" t="s">
        <v>150</v>
      </c>
      <c r="K99" s="400">
        <v>156</v>
      </c>
    </row>
    <row r="100" ht="19.5" customHeight="1" spans="1:7">
      <c r="A100" s="376">
        <v>2013201</v>
      </c>
      <c r="B100" s="411" t="s">
        <v>149</v>
      </c>
      <c r="C100" s="412">
        <v>279</v>
      </c>
      <c r="D100" s="412">
        <v>243</v>
      </c>
      <c r="E100" s="420">
        <v>243</v>
      </c>
      <c r="F100" s="413">
        <f t="shared" si="2"/>
        <v>100</v>
      </c>
      <c r="G100" s="413"/>
    </row>
    <row r="101" ht="19.5" customHeight="1" spans="1:11">
      <c r="A101" s="376">
        <v>2013202</v>
      </c>
      <c r="B101" s="411" t="s">
        <v>151</v>
      </c>
      <c r="C101" s="420">
        <v>268</v>
      </c>
      <c r="D101" s="412">
        <v>201</v>
      </c>
      <c r="E101" s="420">
        <v>201</v>
      </c>
      <c r="F101" s="413">
        <f t="shared" si="2"/>
        <v>100</v>
      </c>
      <c r="G101" s="413"/>
      <c r="I101" s="400">
        <v>2013350</v>
      </c>
      <c r="J101" s="400" t="s">
        <v>161</v>
      </c>
      <c r="K101" s="400">
        <v>42</v>
      </c>
    </row>
    <row r="102" ht="19.5" customHeight="1" spans="1:11">
      <c r="A102" s="376">
        <v>2013250</v>
      </c>
      <c r="B102" s="411" t="s">
        <v>160</v>
      </c>
      <c r="C102" s="420">
        <v>25</v>
      </c>
      <c r="D102" s="412">
        <v>37</v>
      </c>
      <c r="E102" s="420">
        <v>37</v>
      </c>
      <c r="F102" s="413">
        <f t="shared" si="2"/>
        <v>100</v>
      </c>
      <c r="G102" s="413"/>
      <c r="I102" s="400">
        <v>2013399</v>
      </c>
      <c r="J102" s="400" t="s">
        <v>255</v>
      </c>
      <c r="K102" s="400">
        <v>287</v>
      </c>
    </row>
    <row r="103" ht="19.5" customHeight="1" spans="1:7">
      <c r="A103" s="376">
        <v>2013299</v>
      </c>
      <c r="B103" s="411" t="s">
        <v>256</v>
      </c>
      <c r="C103" s="420"/>
      <c r="D103" s="412">
        <v>28</v>
      </c>
      <c r="E103" s="420"/>
      <c r="F103" s="413">
        <f t="shared" si="2"/>
        <v>0</v>
      </c>
      <c r="G103" s="413"/>
    </row>
    <row r="104" s="396" customFormat="1" ht="19.5" customHeight="1" spans="1:11">
      <c r="A104" s="371">
        <v>20133</v>
      </c>
      <c r="B104" s="407" t="s">
        <v>257</v>
      </c>
      <c r="C104" s="421">
        <v>811</v>
      </c>
      <c r="D104" s="410">
        <v>818</v>
      </c>
      <c r="E104" s="421">
        <v>818</v>
      </c>
      <c r="F104" s="409">
        <f t="shared" si="2"/>
        <v>100</v>
      </c>
      <c r="G104" s="409"/>
      <c r="I104" s="396">
        <v>20134</v>
      </c>
      <c r="J104" s="396" t="s">
        <v>258</v>
      </c>
      <c r="K104" s="396">
        <v>139</v>
      </c>
    </row>
    <row r="105" ht="19.5" customHeight="1" spans="1:11">
      <c r="A105" s="376">
        <v>2013301</v>
      </c>
      <c r="B105" s="411" t="s">
        <v>149</v>
      </c>
      <c r="C105" s="412">
        <v>162</v>
      </c>
      <c r="D105" s="412">
        <v>147</v>
      </c>
      <c r="E105" s="420">
        <v>147</v>
      </c>
      <c r="F105" s="413">
        <f t="shared" si="2"/>
        <v>100</v>
      </c>
      <c r="G105" s="413"/>
      <c r="I105" s="400">
        <v>2013401</v>
      </c>
      <c r="J105" s="400" t="s">
        <v>150</v>
      </c>
      <c r="K105" s="400">
        <v>87</v>
      </c>
    </row>
    <row r="106" ht="19.5" customHeight="1" spans="1:11">
      <c r="A106" s="376">
        <v>2013302</v>
      </c>
      <c r="B106" s="411" t="s">
        <v>151</v>
      </c>
      <c r="C106" s="420">
        <v>187</v>
      </c>
      <c r="D106" s="412">
        <v>320</v>
      </c>
      <c r="E106" s="420">
        <v>320</v>
      </c>
      <c r="F106" s="413">
        <f t="shared" si="2"/>
        <v>100</v>
      </c>
      <c r="G106" s="413"/>
      <c r="I106" s="400">
        <v>2013402</v>
      </c>
      <c r="J106" s="400" t="s">
        <v>152</v>
      </c>
      <c r="K106" s="400">
        <v>42</v>
      </c>
    </row>
    <row r="107" ht="19.5" customHeight="1" spans="1:11">
      <c r="A107" s="376">
        <v>2013350</v>
      </c>
      <c r="B107" s="411" t="s">
        <v>160</v>
      </c>
      <c r="C107" s="420">
        <v>194</v>
      </c>
      <c r="D107" s="412">
        <v>178</v>
      </c>
      <c r="E107" s="420">
        <v>178</v>
      </c>
      <c r="F107" s="413">
        <f t="shared" si="2"/>
        <v>100</v>
      </c>
      <c r="G107" s="413"/>
      <c r="I107" s="400">
        <v>2013404</v>
      </c>
      <c r="J107" s="400" t="s">
        <v>259</v>
      </c>
      <c r="K107" s="400">
        <v>5</v>
      </c>
    </row>
    <row r="108" ht="19.5" customHeight="1" spans="1:11">
      <c r="A108" s="376">
        <v>2013399</v>
      </c>
      <c r="B108" s="411" t="s">
        <v>260</v>
      </c>
      <c r="C108" s="412">
        <v>268</v>
      </c>
      <c r="D108" s="412">
        <v>173</v>
      </c>
      <c r="E108" s="420">
        <v>173</v>
      </c>
      <c r="F108" s="413">
        <f t="shared" si="2"/>
        <v>100</v>
      </c>
      <c r="G108" s="413"/>
      <c r="I108" s="400">
        <v>2013450</v>
      </c>
      <c r="J108" s="400" t="s">
        <v>161</v>
      </c>
      <c r="K108" s="400">
        <v>5</v>
      </c>
    </row>
    <row r="109" s="396" customFormat="1" ht="19.5" customHeight="1" spans="1:11">
      <c r="A109" s="371">
        <v>20134</v>
      </c>
      <c r="B109" s="407" t="s">
        <v>261</v>
      </c>
      <c r="C109" s="421">
        <v>91</v>
      </c>
      <c r="D109" s="410">
        <v>119</v>
      </c>
      <c r="E109" s="421">
        <v>119</v>
      </c>
      <c r="F109" s="409">
        <f t="shared" si="2"/>
        <v>100</v>
      </c>
      <c r="G109" s="409"/>
      <c r="I109" s="396">
        <v>20138</v>
      </c>
      <c r="J109" s="396" t="s">
        <v>262</v>
      </c>
      <c r="K109" s="396">
        <v>1058</v>
      </c>
    </row>
    <row r="110" ht="19.5" customHeight="1" spans="1:11">
      <c r="A110" s="376">
        <v>2013401</v>
      </c>
      <c r="B110" s="411" t="s">
        <v>149</v>
      </c>
      <c r="C110" s="420">
        <v>44</v>
      </c>
      <c r="D110" s="412">
        <v>42</v>
      </c>
      <c r="E110" s="420">
        <v>42</v>
      </c>
      <c r="F110" s="413">
        <f t="shared" si="2"/>
        <v>100</v>
      </c>
      <c r="G110" s="413"/>
      <c r="I110" s="400">
        <v>2013801</v>
      </c>
      <c r="J110" s="400" t="s">
        <v>150</v>
      </c>
      <c r="K110" s="400">
        <v>967</v>
      </c>
    </row>
    <row r="111" ht="19.5" customHeight="1" spans="1:7">
      <c r="A111" s="376">
        <v>2013402</v>
      </c>
      <c r="B111" s="411" t="s">
        <v>151</v>
      </c>
      <c r="C111" s="412">
        <v>39</v>
      </c>
      <c r="D111" s="412">
        <v>39</v>
      </c>
      <c r="E111" s="420">
        <v>39</v>
      </c>
      <c r="F111" s="413">
        <f t="shared" si="2"/>
        <v>100</v>
      </c>
      <c r="G111" s="413"/>
    </row>
    <row r="112" ht="19.5" customHeight="1" spans="1:11">
      <c r="A112" s="376">
        <v>2013404</v>
      </c>
      <c r="B112" s="411" t="s">
        <v>263</v>
      </c>
      <c r="C112" s="420">
        <v>7</v>
      </c>
      <c r="D112" s="412">
        <v>31</v>
      </c>
      <c r="E112" s="420">
        <v>31</v>
      </c>
      <c r="F112" s="413">
        <f t="shared" si="2"/>
        <v>100</v>
      </c>
      <c r="G112" s="413"/>
      <c r="I112" s="400">
        <v>2013804</v>
      </c>
      <c r="J112" s="400" t="s">
        <v>264</v>
      </c>
      <c r="K112" s="400">
        <v>29</v>
      </c>
    </row>
    <row r="113" ht="19.5" customHeight="1" spans="1:7">
      <c r="A113" s="376">
        <v>2013499</v>
      </c>
      <c r="B113" s="411" t="s">
        <v>265</v>
      </c>
      <c r="C113" s="414">
        <v>1</v>
      </c>
      <c r="D113" s="412">
        <v>7</v>
      </c>
      <c r="E113" s="414">
        <v>7</v>
      </c>
      <c r="F113" s="413">
        <f t="shared" si="2"/>
        <v>100</v>
      </c>
      <c r="G113" s="413"/>
    </row>
    <row r="114" s="396" customFormat="1" ht="19.5" customHeight="1" spans="1:11">
      <c r="A114" s="371">
        <v>20138</v>
      </c>
      <c r="B114" s="407" t="s">
        <v>266</v>
      </c>
      <c r="C114" s="408">
        <v>1207</v>
      </c>
      <c r="D114" s="408">
        <v>1185</v>
      </c>
      <c r="E114" s="408">
        <v>1185</v>
      </c>
      <c r="F114" s="409">
        <f t="shared" si="2"/>
        <v>100</v>
      </c>
      <c r="G114" s="409"/>
      <c r="I114" s="400"/>
      <c r="J114" s="400"/>
      <c r="K114" s="400"/>
    </row>
    <row r="115" ht="19.5" customHeight="1" spans="1:11">
      <c r="A115" s="376">
        <v>2013801</v>
      </c>
      <c r="B115" s="411" t="s">
        <v>149</v>
      </c>
      <c r="C115" s="412">
        <v>1107</v>
      </c>
      <c r="D115" s="412">
        <v>1045</v>
      </c>
      <c r="E115" s="414">
        <v>1045</v>
      </c>
      <c r="F115" s="413">
        <f t="shared" si="2"/>
        <v>100</v>
      </c>
      <c r="G115" s="413"/>
      <c r="I115" s="400">
        <v>2013850</v>
      </c>
      <c r="J115" s="400" t="s">
        <v>161</v>
      </c>
      <c r="K115" s="400">
        <v>52</v>
      </c>
    </row>
    <row r="116" ht="19.5" customHeight="1" spans="1:11">
      <c r="A116" s="376">
        <v>2013802</v>
      </c>
      <c r="B116" s="411" t="s">
        <v>151</v>
      </c>
      <c r="C116" s="414">
        <v>7</v>
      </c>
      <c r="D116" s="412">
        <v>46</v>
      </c>
      <c r="E116" s="414">
        <v>46</v>
      </c>
      <c r="F116" s="413">
        <f t="shared" si="2"/>
        <v>100</v>
      </c>
      <c r="G116" s="413"/>
      <c r="I116" s="400">
        <v>2013899</v>
      </c>
      <c r="J116" s="400" t="s">
        <v>267</v>
      </c>
      <c r="K116" s="400">
        <v>10</v>
      </c>
    </row>
    <row r="117" ht="19.5" customHeight="1" spans="1:11">
      <c r="A117" s="376">
        <v>2013812</v>
      </c>
      <c r="B117" s="411" t="s">
        <v>268</v>
      </c>
      <c r="C117" s="414"/>
      <c r="D117" s="412">
        <v>9</v>
      </c>
      <c r="E117" s="414">
        <v>9</v>
      </c>
      <c r="F117" s="413">
        <f t="shared" si="2"/>
        <v>100</v>
      </c>
      <c r="G117" s="413"/>
      <c r="I117" s="396">
        <v>20199</v>
      </c>
      <c r="J117" s="396" t="s">
        <v>269</v>
      </c>
      <c r="K117" s="396">
        <v>5010</v>
      </c>
    </row>
    <row r="118" ht="19.5" customHeight="1" spans="1:11">
      <c r="A118" s="376">
        <v>2013816</v>
      </c>
      <c r="B118" s="411" t="s">
        <v>270</v>
      </c>
      <c r="C118" s="414">
        <v>34</v>
      </c>
      <c r="D118" s="412">
        <v>29</v>
      </c>
      <c r="E118" s="414">
        <v>29</v>
      </c>
      <c r="F118" s="413">
        <f t="shared" si="2"/>
        <v>100</v>
      </c>
      <c r="G118" s="413"/>
      <c r="I118" s="400">
        <v>2019999</v>
      </c>
      <c r="J118" s="400" t="s">
        <v>271</v>
      </c>
      <c r="K118" s="400">
        <v>5010</v>
      </c>
    </row>
    <row r="119" ht="19.5" customHeight="1" spans="1:11">
      <c r="A119" s="376">
        <v>2013850</v>
      </c>
      <c r="B119" s="411" t="s">
        <v>160</v>
      </c>
      <c r="C119" s="412">
        <v>59</v>
      </c>
      <c r="D119" s="412">
        <v>56</v>
      </c>
      <c r="E119" s="412">
        <v>56</v>
      </c>
      <c r="F119" s="413">
        <f t="shared" si="2"/>
        <v>100</v>
      </c>
      <c r="G119" s="413"/>
      <c r="I119" s="396">
        <v>204</v>
      </c>
      <c r="J119" s="396" t="s">
        <v>272</v>
      </c>
      <c r="K119" s="396">
        <v>4123</v>
      </c>
    </row>
    <row r="120" s="396" customFormat="1" ht="19.5" customHeight="1" spans="1:11">
      <c r="A120" s="371">
        <v>20199</v>
      </c>
      <c r="B120" s="407" t="s">
        <v>273</v>
      </c>
      <c r="C120" s="410">
        <v>1903</v>
      </c>
      <c r="D120" s="410">
        <v>3705</v>
      </c>
      <c r="E120" s="408">
        <v>1691</v>
      </c>
      <c r="F120" s="409">
        <f t="shared" si="2"/>
        <v>45.6410256410256</v>
      </c>
      <c r="G120" s="409"/>
      <c r="I120" s="396">
        <v>20402</v>
      </c>
      <c r="J120" s="396" t="s">
        <v>274</v>
      </c>
      <c r="K120" s="396">
        <v>1745</v>
      </c>
    </row>
    <row r="121" ht="19.5" customHeight="1" spans="1:11">
      <c r="A121" s="376">
        <v>2019999</v>
      </c>
      <c r="B121" s="411" t="s">
        <v>275</v>
      </c>
      <c r="C121" s="414">
        <v>1903</v>
      </c>
      <c r="D121" s="412">
        <v>3705</v>
      </c>
      <c r="E121" s="414">
        <v>1691</v>
      </c>
      <c r="F121" s="413">
        <f t="shared" si="2"/>
        <v>45.6410256410256</v>
      </c>
      <c r="G121" s="413"/>
      <c r="I121" s="400">
        <v>2040202</v>
      </c>
      <c r="J121" s="400" t="s">
        <v>152</v>
      </c>
      <c r="K121" s="400">
        <v>1444</v>
      </c>
    </row>
    <row r="122" s="396" customFormat="1" ht="19.5" customHeight="1" spans="1:11">
      <c r="A122" s="371">
        <v>204</v>
      </c>
      <c r="B122" s="407" t="s">
        <v>276</v>
      </c>
      <c r="C122" s="410">
        <v>4618</v>
      </c>
      <c r="D122" s="410">
        <v>13519</v>
      </c>
      <c r="E122" s="410">
        <v>13519</v>
      </c>
      <c r="F122" s="409">
        <f t="shared" si="2"/>
        <v>100</v>
      </c>
      <c r="G122" s="409">
        <v>110.84</v>
      </c>
      <c r="I122" s="400">
        <v>2040219</v>
      </c>
      <c r="J122" s="400" t="s">
        <v>202</v>
      </c>
      <c r="K122" s="400">
        <v>171</v>
      </c>
    </row>
    <row r="123" s="396" customFormat="1" ht="19.5" customHeight="1" spans="1:11">
      <c r="A123" s="371">
        <v>20402</v>
      </c>
      <c r="B123" s="407" t="s">
        <v>277</v>
      </c>
      <c r="C123" s="410">
        <v>1981</v>
      </c>
      <c r="D123" s="410">
        <v>2308</v>
      </c>
      <c r="E123" s="410">
        <v>2308</v>
      </c>
      <c r="F123" s="409">
        <f t="shared" si="2"/>
        <v>100</v>
      </c>
      <c r="G123" s="409"/>
      <c r="I123" s="400">
        <v>2040220</v>
      </c>
      <c r="J123" s="400" t="s">
        <v>278</v>
      </c>
      <c r="K123" s="400">
        <v>120</v>
      </c>
    </row>
    <row r="124" ht="19.5" customHeight="1" spans="1:11">
      <c r="A124" s="376">
        <v>2040201</v>
      </c>
      <c r="B124" s="411" t="s">
        <v>149</v>
      </c>
      <c r="C124" s="412"/>
      <c r="D124" s="412">
        <v>43</v>
      </c>
      <c r="E124" s="412">
        <v>43</v>
      </c>
      <c r="F124" s="413">
        <f t="shared" si="2"/>
        <v>100</v>
      </c>
      <c r="G124" s="413"/>
      <c r="I124" s="400">
        <v>2040299</v>
      </c>
      <c r="J124" s="400" t="s">
        <v>279</v>
      </c>
      <c r="K124" s="400">
        <v>10</v>
      </c>
    </row>
    <row r="125" ht="19.5" customHeight="1" spans="1:11">
      <c r="A125" s="376">
        <v>2040202</v>
      </c>
      <c r="B125" s="411" t="s">
        <v>151</v>
      </c>
      <c r="C125" s="412">
        <v>1740</v>
      </c>
      <c r="D125" s="412">
        <v>2004</v>
      </c>
      <c r="E125" s="414">
        <v>2004</v>
      </c>
      <c r="F125" s="413">
        <f t="shared" si="2"/>
        <v>100</v>
      </c>
      <c r="G125" s="413"/>
      <c r="I125" s="396">
        <v>20404</v>
      </c>
      <c r="J125" s="396" t="s">
        <v>280</v>
      </c>
      <c r="K125" s="396">
        <v>746</v>
      </c>
    </row>
    <row r="126" ht="19.5" customHeight="1" spans="1:11">
      <c r="A126" s="376">
        <v>2040219</v>
      </c>
      <c r="B126" s="411" t="s">
        <v>205</v>
      </c>
      <c r="C126" s="412">
        <v>171</v>
      </c>
      <c r="D126" s="412">
        <v>171</v>
      </c>
      <c r="E126" s="414">
        <v>171</v>
      </c>
      <c r="F126" s="413">
        <f t="shared" si="2"/>
        <v>100</v>
      </c>
      <c r="G126" s="413"/>
      <c r="I126" s="400">
        <v>2040401</v>
      </c>
      <c r="J126" s="400" t="s">
        <v>150</v>
      </c>
      <c r="K126" s="400">
        <v>723</v>
      </c>
    </row>
    <row r="127" ht="19.5" customHeight="1" spans="1:11">
      <c r="A127" s="376">
        <v>2040299</v>
      </c>
      <c r="B127" s="411" t="s">
        <v>281</v>
      </c>
      <c r="C127" s="414">
        <v>70</v>
      </c>
      <c r="D127" s="412">
        <v>90</v>
      </c>
      <c r="E127" s="414">
        <v>90</v>
      </c>
      <c r="F127" s="413">
        <f t="shared" si="2"/>
        <v>100</v>
      </c>
      <c r="G127" s="413"/>
      <c r="I127" s="400">
        <v>2040402</v>
      </c>
      <c r="J127" s="400" t="s">
        <v>152</v>
      </c>
      <c r="K127" s="400">
        <v>23</v>
      </c>
    </row>
    <row r="128" s="396" customFormat="1" ht="19.5" customHeight="1" spans="1:11">
      <c r="A128" s="371">
        <v>20404</v>
      </c>
      <c r="B128" s="407" t="s">
        <v>282</v>
      </c>
      <c r="C128" s="408">
        <v>782</v>
      </c>
      <c r="D128" s="410">
        <v>895</v>
      </c>
      <c r="E128" s="408">
        <v>895</v>
      </c>
      <c r="F128" s="409">
        <f t="shared" si="2"/>
        <v>100</v>
      </c>
      <c r="G128" s="409"/>
      <c r="I128" s="396">
        <v>20405</v>
      </c>
      <c r="J128" s="396" t="s">
        <v>283</v>
      </c>
      <c r="K128" s="396">
        <v>1074</v>
      </c>
    </row>
    <row r="129" ht="19.5" customHeight="1" spans="1:11">
      <c r="A129" s="376">
        <v>2040401</v>
      </c>
      <c r="B129" s="411" t="s">
        <v>149</v>
      </c>
      <c r="C129" s="414">
        <v>733</v>
      </c>
      <c r="D129" s="412">
        <v>687</v>
      </c>
      <c r="E129" s="414">
        <v>687</v>
      </c>
      <c r="F129" s="413">
        <f t="shared" si="2"/>
        <v>100</v>
      </c>
      <c r="G129" s="413"/>
      <c r="I129" s="400">
        <v>2040501</v>
      </c>
      <c r="J129" s="400" t="s">
        <v>150</v>
      </c>
      <c r="K129" s="400">
        <v>945</v>
      </c>
    </row>
    <row r="130" ht="19.5" customHeight="1" spans="1:7">
      <c r="A130" s="376">
        <v>2040402</v>
      </c>
      <c r="B130" s="411" t="s">
        <v>151</v>
      </c>
      <c r="C130" s="414">
        <v>27</v>
      </c>
      <c r="D130" s="412">
        <v>208</v>
      </c>
      <c r="E130" s="414">
        <v>208</v>
      </c>
      <c r="F130" s="413">
        <f t="shared" si="2"/>
        <v>100</v>
      </c>
      <c r="G130" s="413"/>
    </row>
    <row r="131" ht="19.5" customHeight="1" spans="1:11">
      <c r="A131" s="376">
        <v>2040499</v>
      </c>
      <c r="B131" s="411" t="s">
        <v>284</v>
      </c>
      <c r="C131" s="414">
        <v>22</v>
      </c>
      <c r="D131" s="412"/>
      <c r="E131" s="414"/>
      <c r="F131" s="413"/>
      <c r="G131" s="413"/>
      <c r="I131" s="400">
        <v>2040504</v>
      </c>
      <c r="J131" s="400" t="s">
        <v>285</v>
      </c>
      <c r="K131" s="400">
        <v>97</v>
      </c>
    </row>
    <row r="132" s="396" customFormat="1" ht="19.5" customHeight="1" spans="1:11">
      <c r="A132" s="371">
        <v>20405</v>
      </c>
      <c r="B132" s="407" t="s">
        <v>286</v>
      </c>
      <c r="C132" s="410">
        <v>1259</v>
      </c>
      <c r="D132" s="410">
        <v>2676</v>
      </c>
      <c r="E132" s="408">
        <v>2676</v>
      </c>
      <c r="F132" s="409">
        <f t="shared" si="2"/>
        <v>100</v>
      </c>
      <c r="G132" s="409"/>
      <c r="I132" s="400">
        <v>2040550</v>
      </c>
      <c r="J132" s="400" t="s">
        <v>161</v>
      </c>
      <c r="K132" s="400">
        <v>32</v>
      </c>
    </row>
    <row r="133" ht="19.5" customHeight="1" spans="1:7">
      <c r="A133" s="376">
        <v>2040501</v>
      </c>
      <c r="B133" s="411" t="s">
        <v>149</v>
      </c>
      <c r="C133" s="414">
        <v>1137</v>
      </c>
      <c r="D133" s="412">
        <v>1124</v>
      </c>
      <c r="E133" s="414">
        <v>1124</v>
      </c>
      <c r="F133" s="413">
        <f t="shared" si="2"/>
        <v>100</v>
      </c>
      <c r="G133" s="413"/>
    </row>
    <row r="134" ht="19.5" customHeight="1" spans="1:11">
      <c r="A134" s="376">
        <v>2040502</v>
      </c>
      <c r="B134" s="411" t="s">
        <v>151</v>
      </c>
      <c r="C134" s="414"/>
      <c r="D134" s="412">
        <v>298</v>
      </c>
      <c r="E134" s="414">
        <v>298</v>
      </c>
      <c r="F134" s="413">
        <f t="shared" si="2"/>
        <v>100</v>
      </c>
      <c r="G134" s="413"/>
      <c r="I134" s="396">
        <v>20406</v>
      </c>
      <c r="J134" s="396" t="s">
        <v>287</v>
      </c>
      <c r="K134" s="396">
        <v>508</v>
      </c>
    </row>
    <row r="135" ht="19.5" customHeight="1" spans="1:11">
      <c r="A135" s="376">
        <v>2040504</v>
      </c>
      <c r="B135" s="411" t="s">
        <v>288</v>
      </c>
      <c r="C135" s="414">
        <v>37</v>
      </c>
      <c r="D135" s="412">
        <v>61</v>
      </c>
      <c r="E135" s="414">
        <v>61</v>
      </c>
      <c r="F135" s="413">
        <f t="shared" ref="F135:F198" si="3">E135/D135*100</f>
        <v>100</v>
      </c>
      <c r="G135" s="413"/>
      <c r="I135" s="400">
        <v>2040601</v>
      </c>
      <c r="J135" s="400" t="s">
        <v>150</v>
      </c>
      <c r="K135" s="400">
        <v>475</v>
      </c>
    </row>
    <row r="136" ht="19.5" customHeight="1" spans="1:11">
      <c r="A136" s="376">
        <v>2040550</v>
      </c>
      <c r="B136" s="411" t="s">
        <v>160</v>
      </c>
      <c r="C136" s="412">
        <v>32</v>
      </c>
      <c r="D136" s="412">
        <v>26</v>
      </c>
      <c r="E136" s="414">
        <v>26</v>
      </c>
      <c r="F136" s="413">
        <f t="shared" si="3"/>
        <v>100</v>
      </c>
      <c r="G136" s="413"/>
      <c r="I136" s="400">
        <v>2040602</v>
      </c>
      <c r="J136" s="400" t="s">
        <v>152</v>
      </c>
      <c r="K136" s="400">
        <v>23</v>
      </c>
    </row>
    <row r="137" ht="19.5" customHeight="1" spans="1:11">
      <c r="A137" s="376">
        <v>2040599</v>
      </c>
      <c r="B137" s="411" t="s">
        <v>289</v>
      </c>
      <c r="C137" s="414">
        <v>53</v>
      </c>
      <c r="D137" s="412">
        <v>1167</v>
      </c>
      <c r="E137" s="414">
        <v>1167</v>
      </c>
      <c r="F137" s="413">
        <f t="shared" si="3"/>
        <v>100</v>
      </c>
      <c r="G137" s="413"/>
      <c r="I137" s="400">
        <v>2040607</v>
      </c>
      <c r="J137" s="400" t="s">
        <v>290</v>
      </c>
      <c r="K137" s="400">
        <v>4</v>
      </c>
    </row>
    <row r="138" s="396" customFormat="1" ht="19.5" customHeight="1" spans="1:11">
      <c r="A138" s="371">
        <v>20406</v>
      </c>
      <c r="B138" s="407" t="s">
        <v>291</v>
      </c>
      <c r="C138" s="408">
        <v>546</v>
      </c>
      <c r="D138" s="410">
        <v>652</v>
      </c>
      <c r="E138" s="408">
        <v>652</v>
      </c>
      <c r="F138" s="409">
        <f t="shared" si="3"/>
        <v>100</v>
      </c>
      <c r="G138" s="409"/>
      <c r="I138" s="400">
        <v>2040650</v>
      </c>
      <c r="J138" s="400" t="s">
        <v>161</v>
      </c>
      <c r="K138" s="400">
        <v>6</v>
      </c>
    </row>
    <row r="139" ht="19.5" customHeight="1" spans="1:11">
      <c r="A139" s="376">
        <v>2040601</v>
      </c>
      <c r="B139" s="411" t="s">
        <v>149</v>
      </c>
      <c r="C139" s="412">
        <v>497</v>
      </c>
      <c r="D139" s="412">
        <v>479</v>
      </c>
      <c r="E139" s="414">
        <v>479</v>
      </c>
      <c r="F139" s="413">
        <f t="shared" si="3"/>
        <v>100</v>
      </c>
      <c r="G139" s="413"/>
      <c r="I139" s="396">
        <v>20499</v>
      </c>
      <c r="J139" s="396" t="s">
        <v>292</v>
      </c>
      <c r="K139" s="396">
        <v>50</v>
      </c>
    </row>
    <row r="140" ht="19.5" customHeight="1" spans="1:11">
      <c r="A140" s="376">
        <v>2040602</v>
      </c>
      <c r="B140" s="411" t="s">
        <v>151</v>
      </c>
      <c r="C140" s="414">
        <v>13</v>
      </c>
      <c r="D140" s="412">
        <v>90</v>
      </c>
      <c r="E140" s="414">
        <v>90</v>
      </c>
      <c r="F140" s="413">
        <f t="shared" si="3"/>
        <v>100</v>
      </c>
      <c r="G140" s="413"/>
      <c r="I140" s="400">
        <v>2049901</v>
      </c>
      <c r="J140" s="400" t="s">
        <v>293</v>
      </c>
      <c r="K140" s="400">
        <v>50</v>
      </c>
    </row>
    <row r="141" ht="19.5" customHeight="1" spans="1:11">
      <c r="A141" s="376">
        <v>2040605</v>
      </c>
      <c r="B141" s="411" t="s">
        <v>294</v>
      </c>
      <c r="C141" s="414"/>
      <c r="D141" s="412">
        <v>16</v>
      </c>
      <c r="E141" s="414">
        <v>16</v>
      </c>
      <c r="F141" s="413">
        <f t="shared" si="3"/>
        <v>100</v>
      </c>
      <c r="G141" s="413"/>
      <c r="I141" s="396">
        <v>205</v>
      </c>
      <c r="J141" s="396" t="s">
        <v>295</v>
      </c>
      <c r="K141" s="396">
        <v>22267</v>
      </c>
    </row>
    <row r="142" ht="19.5" customHeight="1" spans="1:11">
      <c r="A142" s="376">
        <v>2040607</v>
      </c>
      <c r="B142" s="411" t="s">
        <v>296</v>
      </c>
      <c r="C142" s="414">
        <v>10</v>
      </c>
      <c r="D142" s="412">
        <v>20</v>
      </c>
      <c r="E142" s="414">
        <v>20</v>
      </c>
      <c r="F142" s="413">
        <f t="shared" si="3"/>
        <v>100</v>
      </c>
      <c r="G142" s="413"/>
      <c r="I142" s="396">
        <v>20501</v>
      </c>
      <c r="J142" s="396" t="s">
        <v>297</v>
      </c>
      <c r="K142" s="396">
        <v>463</v>
      </c>
    </row>
    <row r="143" ht="19.5" customHeight="1" spans="1:11">
      <c r="A143" s="376">
        <v>2040610</v>
      </c>
      <c r="B143" s="411" t="s">
        <v>298</v>
      </c>
      <c r="C143" s="412">
        <v>10</v>
      </c>
      <c r="D143" s="412">
        <v>10</v>
      </c>
      <c r="E143" s="414">
        <v>10</v>
      </c>
      <c r="F143" s="413">
        <f t="shared" si="3"/>
        <v>100</v>
      </c>
      <c r="G143" s="413"/>
      <c r="I143" s="400">
        <v>2050101</v>
      </c>
      <c r="J143" s="400" t="s">
        <v>150</v>
      </c>
      <c r="K143" s="400">
        <v>120</v>
      </c>
    </row>
    <row r="144" ht="19.5" customHeight="1" spans="1:7">
      <c r="A144" s="376">
        <v>2040612</v>
      </c>
      <c r="B144" s="411" t="s">
        <v>299</v>
      </c>
      <c r="C144" s="414"/>
      <c r="D144" s="414">
        <v>16</v>
      </c>
      <c r="E144" s="414">
        <v>16</v>
      </c>
      <c r="F144" s="413">
        <f t="shared" si="3"/>
        <v>100</v>
      </c>
      <c r="G144" s="413"/>
    </row>
    <row r="145" ht="19.5" customHeight="1" spans="1:11">
      <c r="A145" s="376">
        <v>2040650</v>
      </c>
      <c r="B145" s="411" t="s">
        <v>160</v>
      </c>
      <c r="C145" s="414">
        <v>9</v>
      </c>
      <c r="D145" s="412">
        <v>14</v>
      </c>
      <c r="E145" s="414">
        <v>14</v>
      </c>
      <c r="F145" s="413">
        <f t="shared" si="3"/>
        <v>100</v>
      </c>
      <c r="G145" s="413"/>
      <c r="I145" s="400">
        <v>2050199</v>
      </c>
      <c r="J145" s="400" t="s">
        <v>300</v>
      </c>
      <c r="K145" s="400">
        <v>343</v>
      </c>
    </row>
    <row r="146" ht="19.5" customHeight="1" spans="1:11">
      <c r="A146" s="376">
        <v>2040699</v>
      </c>
      <c r="B146" s="411" t="s">
        <v>301</v>
      </c>
      <c r="C146" s="414">
        <v>7</v>
      </c>
      <c r="D146" s="412">
        <v>7</v>
      </c>
      <c r="E146" s="414">
        <v>7</v>
      </c>
      <c r="F146" s="413">
        <f t="shared" si="3"/>
        <v>100</v>
      </c>
      <c r="G146" s="413"/>
      <c r="I146" s="396">
        <v>20502</v>
      </c>
      <c r="J146" s="396" t="s">
        <v>302</v>
      </c>
      <c r="K146" s="396">
        <v>19374</v>
      </c>
    </row>
    <row r="147" s="396" customFormat="1" ht="19.5" customHeight="1" spans="1:11">
      <c r="A147" s="371">
        <v>20499</v>
      </c>
      <c r="B147" s="407" t="s">
        <v>303</v>
      </c>
      <c r="C147" s="408">
        <v>50</v>
      </c>
      <c r="D147" s="410">
        <v>6988</v>
      </c>
      <c r="E147" s="408">
        <v>6988</v>
      </c>
      <c r="F147" s="409">
        <f t="shared" si="3"/>
        <v>100</v>
      </c>
      <c r="G147" s="409"/>
      <c r="I147" s="400">
        <v>2050201</v>
      </c>
      <c r="J147" s="400" t="s">
        <v>304</v>
      </c>
      <c r="K147" s="400">
        <v>783</v>
      </c>
    </row>
    <row r="148" ht="19.5" customHeight="1" spans="1:11">
      <c r="A148" s="376">
        <v>2049901</v>
      </c>
      <c r="B148" s="411" t="s">
        <v>305</v>
      </c>
      <c r="C148" s="414">
        <v>50</v>
      </c>
      <c r="D148" s="412">
        <v>6988</v>
      </c>
      <c r="E148" s="414">
        <v>6988</v>
      </c>
      <c r="F148" s="413">
        <f t="shared" si="3"/>
        <v>100</v>
      </c>
      <c r="G148" s="413"/>
      <c r="I148" s="400">
        <v>2050202</v>
      </c>
      <c r="J148" s="400" t="s">
        <v>306</v>
      </c>
      <c r="K148" s="400">
        <v>9610</v>
      </c>
    </row>
    <row r="149" s="396" customFormat="1" ht="19.5" customHeight="1" spans="1:11">
      <c r="A149" s="371">
        <v>205</v>
      </c>
      <c r="B149" s="407" t="s">
        <v>307</v>
      </c>
      <c r="C149" s="408">
        <v>22496</v>
      </c>
      <c r="D149" s="410">
        <v>34639</v>
      </c>
      <c r="E149" s="408">
        <v>34626</v>
      </c>
      <c r="F149" s="409">
        <f t="shared" si="3"/>
        <v>99.9624700482115</v>
      </c>
      <c r="G149" s="409">
        <v>10.91</v>
      </c>
      <c r="I149" s="400">
        <v>2050203</v>
      </c>
      <c r="J149" s="400" t="s">
        <v>308</v>
      </c>
      <c r="K149" s="400">
        <v>5614</v>
      </c>
    </row>
    <row r="150" s="396" customFormat="1" ht="19.5" customHeight="1" spans="1:11">
      <c r="A150" s="371">
        <v>20501</v>
      </c>
      <c r="B150" s="407" t="s">
        <v>309</v>
      </c>
      <c r="C150" s="410">
        <v>622</v>
      </c>
      <c r="D150" s="410">
        <v>630</v>
      </c>
      <c r="E150" s="408">
        <v>630</v>
      </c>
      <c r="F150" s="409">
        <f t="shared" si="3"/>
        <v>100</v>
      </c>
      <c r="G150" s="409"/>
      <c r="I150" s="400">
        <v>2050204</v>
      </c>
      <c r="J150" s="400" t="s">
        <v>310</v>
      </c>
      <c r="K150" s="400">
        <v>3367</v>
      </c>
    </row>
    <row r="151" ht="19.5" customHeight="1" spans="1:7">
      <c r="A151" s="376">
        <v>2050101</v>
      </c>
      <c r="B151" s="411" t="s">
        <v>149</v>
      </c>
      <c r="C151" s="414">
        <v>175</v>
      </c>
      <c r="D151" s="412">
        <v>258</v>
      </c>
      <c r="E151" s="414">
        <v>258</v>
      </c>
      <c r="F151" s="413">
        <f t="shared" si="3"/>
        <v>100</v>
      </c>
      <c r="G151" s="413"/>
    </row>
    <row r="152" ht="19.5" customHeight="1" spans="1:7">
      <c r="A152" s="376">
        <v>2050102</v>
      </c>
      <c r="B152" s="411" t="s">
        <v>151</v>
      </c>
      <c r="C152" s="414">
        <v>107</v>
      </c>
      <c r="D152" s="412">
        <v>124</v>
      </c>
      <c r="E152" s="414">
        <v>124</v>
      </c>
      <c r="F152" s="413">
        <f t="shared" si="3"/>
        <v>100</v>
      </c>
      <c r="G152" s="413"/>
    </row>
    <row r="153" ht="19.5" customHeight="1" spans="1:11">
      <c r="A153" s="376">
        <v>2050199</v>
      </c>
      <c r="B153" s="411" t="s">
        <v>311</v>
      </c>
      <c r="C153" s="412">
        <v>340</v>
      </c>
      <c r="D153" s="412">
        <v>248</v>
      </c>
      <c r="E153" s="414">
        <v>248</v>
      </c>
      <c r="F153" s="413">
        <f t="shared" si="3"/>
        <v>100</v>
      </c>
      <c r="G153" s="413"/>
      <c r="I153" s="396"/>
      <c r="J153" s="396"/>
      <c r="K153" s="396"/>
    </row>
    <row r="154" s="396" customFormat="1" ht="19.5" customHeight="1" spans="1:11">
      <c r="A154" s="371">
        <v>20502</v>
      </c>
      <c r="B154" s="407" t="s">
        <v>312</v>
      </c>
      <c r="C154" s="408">
        <v>20084</v>
      </c>
      <c r="D154" s="410">
        <v>29476</v>
      </c>
      <c r="E154" s="408">
        <v>29463</v>
      </c>
      <c r="F154" s="409">
        <f t="shared" si="3"/>
        <v>99.9558963224318</v>
      </c>
      <c r="G154" s="409"/>
      <c r="I154" s="400"/>
      <c r="J154" s="400"/>
      <c r="K154" s="400"/>
    </row>
    <row r="155" ht="19.5" customHeight="1" spans="1:7">
      <c r="A155" s="376">
        <v>2050201</v>
      </c>
      <c r="B155" s="411" t="s">
        <v>313</v>
      </c>
      <c r="C155" s="412">
        <v>1347</v>
      </c>
      <c r="D155" s="412">
        <v>1823</v>
      </c>
      <c r="E155" s="414">
        <v>1823</v>
      </c>
      <c r="F155" s="413">
        <f t="shared" si="3"/>
        <v>100</v>
      </c>
      <c r="G155" s="413"/>
    </row>
    <row r="156" ht="19.5" customHeight="1" spans="1:11">
      <c r="A156" s="376">
        <v>2050202</v>
      </c>
      <c r="B156" s="411" t="s">
        <v>314</v>
      </c>
      <c r="C156" s="414">
        <v>9614</v>
      </c>
      <c r="D156" s="412">
        <v>15715</v>
      </c>
      <c r="E156" s="414">
        <v>15715</v>
      </c>
      <c r="F156" s="413">
        <f t="shared" si="3"/>
        <v>100</v>
      </c>
      <c r="G156" s="413"/>
      <c r="I156" s="396">
        <v>20508</v>
      </c>
      <c r="J156" s="396" t="s">
        <v>315</v>
      </c>
      <c r="K156" s="396">
        <v>490</v>
      </c>
    </row>
    <row r="157" ht="19.5" customHeight="1" spans="1:11">
      <c r="A157" s="376">
        <v>2050203</v>
      </c>
      <c r="B157" s="411" t="s">
        <v>316</v>
      </c>
      <c r="C157" s="412">
        <v>5615</v>
      </c>
      <c r="D157" s="412">
        <v>7020</v>
      </c>
      <c r="E157" s="412">
        <v>7020</v>
      </c>
      <c r="F157" s="413">
        <f t="shared" si="3"/>
        <v>100</v>
      </c>
      <c r="G157" s="413"/>
      <c r="I157" s="400">
        <v>2050801</v>
      </c>
      <c r="J157" s="400" t="s">
        <v>317</v>
      </c>
      <c r="K157" s="400">
        <v>279</v>
      </c>
    </row>
    <row r="158" ht="19.5" customHeight="1" spans="1:11">
      <c r="A158" s="376">
        <v>2050204</v>
      </c>
      <c r="B158" s="411" t="s">
        <v>318</v>
      </c>
      <c r="C158" s="412">
        <v>3508</v>
      </c>
      <c r="D158" s="412">
        <v>4873</v>
      </c>
      <c r="E158" s="412">
        <v>4873</v>
      </c>
      <c r="F158" s="413">
        <f t="shared" si="3"/>
        <v>100</v>
      </c>
      <c r="G158" s="413"/>
      <c r="I158" s="400">
        <v>2050802</v>
      </c>
      <c r="J158" s="400" t="s">
        <v>319</v>
      </c>
      <c r="K158" s="400">
        <v>211</v>
      </c>
    </row>
    <row r="159" ht="19.5" customHeight="1" spans="1:11">
      <c r="A159" s="376">
        <v>2050205</v>
      </c>
      <c r="B159" s="411" t="s">
        <v>320</v>
      </c>
      <c r="C159" s="412"/>
      <c r="D159" s="412">
        <v>45</v>
      </c>
      <c r="E159" s="414">
        <v>32</v>
      </c>
      <c r="F159" s="413">
        <f t="shared" si="3"/>
        <v>71.1111111111111</v>
      </c>
      <c r="G159" s="413"/>
      <c r="I159" s="396">
        <v>20509</v>
      </c>
      <c r="J159" s="396" t="s">
        <v>321</v>
      </c>
      <c r="K159" s="396">
        <v>1938</v>
      </c>
    </row>
    <row r="160" s="396" customFormat="1" ht="19.5" customHeight="1" spans="1:11">
      <c r="A160" s="371">
        <v>20503</v>
      </c>
      <c r="B160" s="407" t="s">
        <v>322</v>
      </c>
      <c r="C160" s="408"/>
      <c r="D160" s="410">
        <v>10</v>
      </c>
      <c r="E160" s="408">
        <v>10</v>
      </c>
      <c r="F160" s="409">
        <f t="shared" si="3"/>
        <v>100</v>
      </c>
      <c r="G160" s="409"/>
      <c r="I160" s="400">
        <v>2050999</v>
      </c>
      <c r="J160" s="400" t="s">
        <v>323</v>
      </c>
      <c r="K160" s="400">
        <v>1938</v>
      </c>
    </row>
    <row r="161" ht="19.5" customHeight="1" spans="1:11">
      <c r="A161" s="376">
        <v>2050302</v>
      </c>
      <c r="B161" s="411" t="s">
        <v>324</v>
      </c>
      <c r="C161" s="412"/>
      <c r="D161" s="412">
        <v>8</v>
      </c>
      <c r="E161" s="414">
        <v>8</v>
      </c>
      <c r="F161" s="413">
        <f t="shared" si="3"/>
        <v>100</v>
      </c>
      <c r="G161" s="413"/>
      <c r="I161" s="396">
        <v>20599</v>
      </c>
      <c r="J161" s="396" t="s">
        <v>325</v>
      </c>
      <c r="K161" s="396">
        <v>2</v>
      </c>
    </row>
    <row r="162" ht="19.5" customHeight="1" spans="1:11">
      <c r="A162" s="376">
        <v>2050303</v>
      </c>
      <c r="B162" s="411" t="s">
        <v>326</v>
      </c>
      <c r="C162" s="414"/>
      <c r="D162" s="412">
        <v>2</v>
      </c>
      <c r="E162" s="414">
        <v>2</v>
      </c>
      <c r="F162" s="413">
        <f t="shared" si="3"/>
        <v>100</v>
      </c>
      <c r="G162" s="413"/>
      <c r="I162" s="400">
        <v>2059999</v>
      </c>
      <c r="J162" s="400" t="s">
        <v>327</v>
      </c>
      <c r="K162" s="400">
        <v>2</v>
      </c>
    </row>
    <row r="163" s="396" customFormat="1" ht="19.5" customHeight="1" spans="1:11">
      <c r="A163" s="371">
        <v>20508</v>
      </c>
      <c r="B163" s="407" t="s">
        <v>328</v>
      </c>
      <c r="C163" s="408">
        <v>516</v>
      </c>
      <c r="D163" s="410">
        <v>520</v>
      </c>
      <c r="E163" s="408">
        <v>520</v>
      </c>
      <c r="F163" s="409">
        <f t="shared" si="3"/>
        <v>100</v>
      </c>
      <c r="G163" s="409"/>
      <c r="I163" s="396">
        <v>206</v>
      </c>
      <c r="J163" s="396" t="s">
        <v>329</v>
      </c>
      <c r="K163" s="396">
        <v>239</v>
      </c>
    </row>
    <row r="164" ht="19.5" customHeight="1" spans="1:11">
      <c r="A164" s="376">
        <v>2050801</v>
      </c>
      <c r="B164" s="411" t="s">
        <v>330</v>
      </c>
      <c r="C164" s="412">
        <v>270</v>
      </c>
      <c r="D164" s="412">
        <v>284</v>
      </c>
      <c r="E164" s="414">
        <v>284</v>
      </c>
      <c r="F164" s="413">
        <f t="shared" si="3"/>
        <v>100</v>
      </c>
      <c r="G164" s="413"/>
      <c r="I164" s="396">
        <v>20601</v>
      </c>
      <c r="J164" s="396" t="s">
        <v>331</v>
      </c>
      <c r="K164" s="396">
        <v>193</v>
      </c>
    </row>
    <row r="165" ht="19.5" customHeight="1" spans="1:11">
      <c r="A165" s="376">
        <v>2050802</v>
      </c>
      <c r="B165" s="411" t="s">
        <v>332</v>
      </c>
      <c r="C165" s="412">
        <v>246</v>
      </c>
      <c r="D165" s="412">
        <v>236</v>
      </c>
      <c r="E165" s="414">
        <v>236</v>
      </c>
      <c r="F165" s="413">
        <f t="shared" si="3"/>
        <v>100</v>
      </c>
      <c r="G165" s="413"/>
      <c r="I165" s="400">
        <v>2060101</v>
      </c>
      <c r="J165" s="400" t="s">
        <v>150</v>
      </c>
      <c r="K165" s="400">
        <v>154</v>
      </c>
    </row>
    <row r="166" s="396" customFormat="1" ht="19.5" customHeight="1" spans="1:11">
      <c r="A166" s="371">
        <v>20509</v>
      </c>
      <c r="B166" s="407" t="s">
        <v>333</v>
      </c>
      <c r="C166" s="410">
        <v>1274</v>
      </c>
      <c r="D166" s="410">
        <v>974</v>
      </c>
      <c r="E166" s="408">
        <v>974</v>
      </c>
      <c r="F166" s="409">
        <f t="shared" si="3"/>
        <v>100</v>
      </c>
      <c r="G166" s="409"/>
      <c r="I166" s="400">
        <v>2060199</v>
      </c>
      <c r="J166" s="400" t="s">
        <v>334</v>
      </c>
      <c r="K166" s="400">
        <v>39</v>
      </c>
    </row>
    <row r="167" ht="19.5" customHeight="1" spans="1:11">
      <c r="A167" s="376">
        <v>2050999</v>
      </c>
      <c r="B167" s="411" t="s">
        <v>335</v>
      </c>
      <c r="C167" s="414">
        <v>1274</v>
      </c>
      <c r="D167" s="412">
        <v>974</v>
      </c>
      <c r="E167" s="414">
        <v>974</v>
      </c>
      <c r="F167" s="413">
        <f t="shared" si="3"/>
        <v>100</v>
      </c>
      <c r="G167" s="413"/>
      <c r="I167" s="396"/>
      <c r="J167" s="396"/>
      <c r="K167" s="396"/>
    </row>
    <row r="168" s="396" customFormat="1" ht="19.5" customHeight="1" spans="1:11">
      <c r="A168" s="371">
        <v>20599</v>
      </c>
      <c r="B168" s="407" t="s">
        <v>336</v>
      </c>
      <c r="C168" s="408"/>
      <c r="D168" s="408">
        <v>3029</v>
      </c>
      <c r="E168" s="408">
        <v>3029</v>
      </c>
      <c r="F168" s="409">
        <f t="shared" si="3"/>
        <v>100</v>
      </c>
      <c r="G168" s="409"/>
      <c r="I168" s="400"/>
      <c r="J168" s="400"/>
      <c r="K168" s="400"/>
    </row>
    <row r="169" ht="19.5" customHeight="1" spans="1:7">
      <c r="A169" s="376">
        <v>2059999</v>
      </c>
      <c r="B169" s="411" t="s">
        <v>337</v>
      </c>
      <c r="C169" s="412"/>
      <c r="D169" s="412">
        <v>3029</v>
      </c>
      <c r="E169" s="414">
        <v>3029</v>
      </c>
      <c r="F169" s="413">
        <f t="shared" si="3"/>
        <v>100</v>
      </c>
      <c r="G169" s="413"/>
    </row>
    <row r="170" s="396" customFormat="1" ht="19.5" customHeight="1" spans="1:7">
      <c r="A170" s="371">
        <v>206</v>
      </c>
      <c r="B170" s="407" t="s">
        <v>338</v>
      </c>
      <c r="C170" s="408">
        <v>141</v>
      </c>
      <c r="D170" s="410">
        <v>211</v>
      </c>
      <c r="E170" s="408">
        <v>211</v>
      </c>
      <c r="F170" s="409">
        <f t="shared" si="3"/>
        <v>100</v>
      </c>
      <c r="G170" s="409">
        <v>-32.8</v>
      </c>
    </row>
    <row r="171" s="396" customFormat="1" ht="19.5" customHeight="1" spans="1:11">
      <c r="A171" s="371">
        <v>20601</v>
      </c>
      <c r="B171" s="407" t="s">
        <v>339</v>
      </c>
      <c r="C171" s="410">
        <v>66</v>
      </c>
      <c r="D171" s="410">
        <v>61</v>
      </c>
      <c r="E171" s="408">
        <v>61</v>
      </c>
      <c r="F171" s="409">
        <f t="shared" si="3"/>
        <v>100</v>
      </c>
      <c r="G171" s="409"/>
      <c r="I171" s="400"/>
      <c r="J171" s="400"/>
      <c r="K171" s="400"/>
    </row>
    <row r="172" ht="19.5" customHeight="1" spans="1:11">
      <c r="A172" s="376">
        <v>2060101</v>
      </c>
      <c r="B172" s="411" t="s">
        <v>149</v>
      </c>
      <c r="C172" s="414">
        <v>55</v>
      </c>
      <c r="D172" s="412">
        <v>52</v>
      </c>
      <c r="E172" s="414">
        <v>52</v>
      </c>
      <c r="F172" s="413">
        <f t="shared" si="3"/>
        <v>100</v>
      </c>
      <c r="G172" s="413"/>
      <c r="I172" s="396">
        <v>20607</v>
      </c>
      <c r="J172" s="396" t="s">
        <v>340</v>
      </c>
      <c r="K172" s="396">
        <v>44</v>
      </c>
    </row>
    <row r="173" ht="19.5" customHeight="1" spans="1:11">
      <c r="A173" s="376">
        <v>2060199</v>
      </c>
      <c r="B173" s="411" t="s">
        <v>341</v>
      </c>
      <c r="C173" s="414">
        <v>11</v>
      </c>
      <c r="D173" s="412">
        <v>9</v>
      </c>
      <c r="E173" s="414">
        <v>9</v>
      </c>
      <c r="F173" s="413">
        <f t="shared" si="3"/>
        <v>100</v>
      </c>
      <c r="G173" s="413"/>
      <c r="I173" s="400">
        <v>2060702</v>
      </c>
      <c r="J173" s="400" t="s">
        <v>342</v>
      </c>
      <c r="K173" s="400">
        <v>44</v>
      </c>
    </row>
    <row r="174" s="396" customFormat="1" ht="19.5" customHeight="1" spans="1:11">
      <c r="A174" s="371">
        <v>20604</v>
      </c>
      <c r="B174" s="407" t="s">
        <v>343</v>
      </c>
      <c r="C174" s="410">
        <v>60</v>
      </c>
      <c r="D174" s="410">
        <v>31</v>
      </c>
      <c r="E174" s="408">
        <v>31</v>
      </c>
      <c r="F174" s="409">
        <f t="shared" si="3"/>
        <v>100</v>
      </c>
      <c r="G174" s="409"/>
      <c r="I174" s="400"/>
      <c r="J174" s="400"/>
      <c r="K174" s="400"/>
    </row>
    <row r="175" ht="19.5" customHeight="1" spans="1:11">
      <c r="A175" s="376">
        <v>2060499</v>
      </c>
      <c r="B175" s="411" t="s">
        <v>344</v>
      </c>
      <c r="C175" s="412">
        <v>60</v>
      </c>
      <c r="D175" s="412">
        <v>31</v>
      </c>
      <c r="E175" s="414">
        <v>31</v>
      </c>
      <c r="F175" s="413">
        <f t="shared" si="3"/>
        <v>100</v>
      </c>
      <c r="G175" s="413"/>
      <c r="I175" s="396">
        <v>20699</v>
      </c>
      <c r="J175" s="396" t="s">
        <v>345</v>
      </c>
      <c r="K175" s="396">
        <v>2</v>
      </c>
    </row>
    <row r="176" s="396" customFormat="1" ht="19.5" customHeight="1" spans="1:11">
      <c r="A176" s="371">
        <v>20607</v>
      </c>
      <c r="B176" s="407" t="s">
        <v>346</v>
      </c>
      <c r="C176" s="408">
        <v>15</v>
      </c>
      <c r="D176" s="410">
        <v>69</v>
      </c>
      <c r="E176" s="408">
        <v>69</v>
      </c>
      <c r="F176" s="409">
        <f t="shared" si="3"/>
        <v>100</v>
      </c>
      <c r="G176" s="409"/>
      <c r="I176" s="400">
        <v>2069999</v>
      </c>
      <c r="J176" s="400" t="s">
        <v>347</v>
      </c>
      <c r="K176" s="400">
        <v>2</v>
      </c>
    </row>
    <row r="177" ht="19.5" customHeight="1" spans="1:11">
      <c r="A177" s="376">
        <v>2060702</v>
      </c>
      <c r="B177" s="411" t="s">
        <v>348</v>
      </c>
      <c r="C177" s="414">
        <v>15</v>
      </c>
      <c r="D177" s="412">
        <v>47</v>
      </c>
      <c r="E177" s="414">
        <v>47</v>
      </c>
      <c r="F177" s="413">
        <f t="shared" si="3"/>
        <v>100</v>
      </c>
      <c r="G177" s="413"/>
      <c r="I177" s="396">
        <v>207</v>
      </c>
      <c r="J177" s="396" t="s">
        <v>349</v>
      </c>
      <c r="K177" s="396">
        <v>1510</v>
      </c>
    </row>
    <row r="178" ht="19.5" customHeight="1" spans="1:11">
      <c r="A178" s="376">
        <v>2060799</v>
      </c>
      <c r="B178" s="411" t="s">
        <v>350</v>
      </c>
      <c r="C178" s="412"/>
      <c r="D178" s="412">
        <v>22</v>
      </c>
      <c r="E178" s="412">
        <v>22</v>
      </c>
      <c r="F178" s="413">
        <f t="shared" si="3"/>
        <v>100</v>
      </c>
      <c r="G178" s="413"/>
      <c r="I178" s="396">
        <v>20701</v>
      </c>
      <c r="J178" s="396" t="s">
        <v>351</v>
      </c>
      <c r="K178" s="396">
        <v>621</v>
      </c>
    </row>
    <row r="179" s="396" customFormat="1" ht="19.5" customHeight="1" spans="1:11">
      <c r="A179" s="371">
        <v>20609</v>
      </c>
      <c r="B179" s="407" t="s">
        <v>352</v>
      </c>
      <c r="C179" s="410"/>
      <c r="D179" s="410">
        <v>50</v>
      </c>
      <c r="E179" s="410">
        <v>50</v>
      </c>
      <c r="F179" s="409">
        <f t="shared" si="3"/>
        <v>100</v>
      </c>
      <c r="G179" s="409"/>
      <c r="I179" s="400">
        <v>2070101</v>
      </c>
      <c r="J179" s="400" t="s">
        <v>150</v>
      </c>
      <c r="K179" s="400">
        <v>90</v>
      </c>
    </row>
    <row r="180" ht="19.5" customHeight="1" spans="1:11">
      <c r="A180" s="376">
        <v>2060902</v>
      </c>
      <c r="B180" s="411" t="s">
        <v>353</v>
      </c>
      <c r="C180" s="412"/>
      <c r="D180" s="412">
        <v>50</v>
      </c>
      <c r="E180" s="412">
        <v>50</v>
      </c>
      <c r="F180" s="413">
        <f t="shared" si="3"/>
        <v>100</v>
      </c>
      <c r="G180" s="413"/>
      <c r="I180" s="400">
        <v>2070109</v>
      </c>
      <c r="J180" s="400" t="s">
        <v>354</v>
      </c>
      <c r="K180" s="400">
        <v>81</v>
      </c>
    </row>
    <row r="181" s="396" customFormat="1" ht="19.5" customHeight="1" spans="1:11">
      <c r="A181" s="371">
        <v>207</v>
      </c>
      <c r="B181" s="407" t="s">
        <v>355</v>
      </c>
      <c r="C181" s="408">
        <v>1729</v>
      </c>
      <c r="D181" s="408">
        <v>2491</v>
      </c>
      <c r="E181" s="408">
        <v>2374</v>
      </c>
      <c r="F181" s="409">
        <f t="shared" si="3"/>
        <v>95.303091128061</v>
      </c>
      <c r="G181" s="409">
        <v>-10.55</v>
      </c>
      <c r="I181" s="400">
        <v>2070111</v>
      </c>
      <c r="J181" s="400" t="s">
        <v>356</v>
      </c>
      <c r="K181" s="400">
        <v>10</v>
      </c>
    </row>
    <row r="182" s="396" customFormat="1" ht="19.5" customHeight="1" spans="1:11">
      <c r="A182" s="371">
        <v>20701</v>
      </c>
      <c r="B182" s="407" t="s">
        <v>357</v>
      </c>
      <c r="C182" s="408">
        <v>984</v>
      </c>
      <c r="D182" s="410">
        <v>1860</v>
      </c>
      <c r="E182" s="408">
        <v>1743</v>
      </c>
      <c r="F182" s="409">
        <f t="shared" si="3"/>
        <v>93.7096774193548</v>
      </c>
      <c r="G182" s="409"/>
      <c r="I182" s="400">
        <v>2070199</v>
      </c>
      <c r="J182" s="400" t="s">
        <v>358</v>
      </c>
      <c r="K182" s="400">
        <v>440</v>
      </c>
    </row>
    <row r="183" ht="19.5" customHeight="1" spans="1:11">
      <c r="A183" s="376">
        <v>2070101</v>
      </c>
      <c r="B183" s="411" t="s">
        <v>149</v>
      </c>
      <c r="C183" s="414">
        <v>335</v>
      </c>
      <c r="D183" s="412">
        <v>287</v>
      </c>
      <c r="E183" s="414">
        <v>287</v>
      </c>
      <c r="F183" s="413">
        <f t="shared" si="3"/>
        <v>100</v>
      </c>
      <c r="G183" s="413"/>
      <c r="I183" s="396">
        <v>20702</v>
      </c>
      <c r="J183" s="396" t="s">
        <v>359</v>
      </c>
      <c r="K183" s="396">
        <v>42</v>
      </c>
    </row>
    <row r="184" ht="19.5" customHeight="1" spans="1:11">
      <c r="A184" s="376">
        <v>2070109</v>
      </c>
      <c r="B184" s="411" t="s">
        <v>360</v>
      </c>
      <c r="C184" s="412">
        <v>91</v>
      </c>
      <c r="D184" s="412">
        <v>90</v>
      </c>
      <c r="E184" s="414">
        <v>90</v>
      </c>
      <c r="F184" s="413">
        <f t="shared" si="3"/>
        <v>100</v>
      </c>
      <c r="G184" s="413"/>
      <c r="I184" s="400">
        <v>2070205</v>
      </c>
      <c r="J184" s="400" t="s">
        <v>361</v>
      </c>
      <c r="K184" s="400">
        <v>40</v>
      </c>
    </row>
    <row r="185" ht="19.5" customHeight="1" spans="1:11">
      <c r="A185" s="376">
        <v>2070111</v>
      </c>
      <c r="B185" s="411" t="s">
        <v>362</v>
      </c>
      <c r="C185" s="414">
        <v>5</v>
      </c>
      <c r="D185" s="412">
        <v>5</v>
      </c>
      <c r="E185" s="414">
        <v>5</v>
      </c>
      <c r="F185" s="413">
        <f t="shared" si="3"/>
        <v>100</v>
      </c>
      <c r="G185" s="413"/>
      <c r="I185" s="400">
        <v>2070299</v>
      </c>
      <c r="J185" s="400" t="s">
        <v>363</v>
      </c>
      <c r="K185" s="400">
        <v>2</v>
      </c>
    </row>
    <row r="186" ht="19.5" customHeight="1" spans="1:11">
      <c r="A186" s="376">
        <v>2070113</v>
      </c>
      <c r="B186" s="411" t="s">
        <v>364</v>
      </c>
      <c r="C186" s="414">
        <v>5</v>
      </c>
      <c r="D186" s="412">
        <v>5</v>
      </c>
      <c r="E186" s="414">
        <v>5</v>
      </c>
      <c r="F186" s="413">
        <f t="shared" si="3"/>
        <v>100</v>
      </c>
      <c r="G186" s="413"/>
      <c r="I186" s="396">
        <v>20703</v>
      </c>
      <c r="J186" s="396" t="s">
        <v>365</v>
      </c>
      <c r="K186" s="396">
        <v>150</v>
      </c>
    </row>
    <row r="187" ht="19.5" customHeight="1" spans="1:7">
      <c r="A187" s="376">
        <v>2070199</v>
      </c>
      <c r="B187" s="411" t="s">
        <v>366</v>
      </c>
      <c r="C187" s="412">
        <v>548</v>
      </c>
      <c r="D187" s="412">
        <v>1473</v>
      </c>
      <c r="E187" s="414">
        <v>1356</v>
      </c>
      <c r="F187" s="413">
        <f t="shared" si="3"/>
        <v>92.0570264765784</v>
      </c>
      <c r="G187" s="413"/>
    </row>
    <row r="188" s="396" customFormat="1" ht="19.5" customHeight="1" spans="1:11">
      <c r="A188" s="371">
        <v>20702</v>
      </c>
      <c r="B188" s="407" t="s">
        <v>367</v>
      </c>
      <c r="C188" s="408">
        <v>31</v>
      </c>
      <c r="D188" s="410">
        <v>100</v>
      </c>
      <c r="E188" s="408">
        <v>100</v>
      </c>
      <c r="F188" s="409">
        <f t="shared" si="3"/>
        <v>100</v>
      </c>
      <c r="G188" s="409"/>
      <c r="I188" s="400"/>
      <c r="J188" s="400"/>
      <c r="K188" s="400"/>
    </row>
    <row r="189" ht="19.5" customHeight="1" spans="1:11">
      <c r="A189" s="376">
        <v>2070204</v>
      </c>
      <c r="B189" s="411" t="s">
        <v>368</v>
      </c>
      <c r="C189" s="414"/>
      <c r="D189" s="412">
        <v>20</v>
      </c>
      <c r="E189" s="414">
        <v>20</v>
      </c>
      <c r="F189" s="413">
        <f t="shared" si="3"/>
        <v>100</v>
      </c>
      <c r="G189" s="413"/>
      <c r="I189" s="400">
        <v>2070399</v>
      </c>
      <c r="J189" s="400" t="s">
        <v>369</v>
      </c>
      <c r="K189" s="400">
        <v>150</v>
      </c>
    </row>
    <row r="190" ht="19.5" customHeight="1" spans="1:11">
      <c r="A190" s="376">
        <v>2070205</v>
      </c>
      <c r="B190" s="411" t="s">
        <v>370</v>
      </c>
      <c r="C190" s="414">
        <v>30</v>
      </c>
      <c r="D190" s="412">
        <v>79</v>
      </c>
      <c r="E190" s="414">
        <v>79</v>
      </c>
      <c r="F190" s="413">
        <f t="shared" si="3"/>
        <v>100</v>
      </c>
      <c r="G190" s="413"/>
      <c r="I190" s="396">
        <v>20706</v>
      </c>
      <c r="J190" s="396" t="s">
        <v>371</v>
      </c>
      <c r="K190" s="396">
        <v>330</v>
      </c>
    </row>
    <row r="191" ht="19.5" customHeight="1" spans="1:11">
      <c r="A191" s="376">
        <v>2070299</v>
      </c>
      <c r="B191" s="411" t="s">
        <v>372</v>
      </c>
      <c r="C191" s="412">
        <v>1</v>
      </c>
      <c r="D191" s="412">
        <v>1</v>
      </c>
      <c r="E191" s="412">
        <v>1</v>
      </c>
      <c r="F191" s="413">
        <f t="shared" si="3"/>
        <v>100</v>
      </c>
      <c r="G191" s="413"/>
      <c r="I191" s="400">
        <v>2070601</v>
      </c>
      <c r="J191" s="400" t="s">
        <v>150</v>
      </c>
      <c r="K191" s="400">
        <v>165</v>
      </c>
    </row>
    <row r="192" s="396" customFormat="1" ht="19.5" customHeight="1" spans="1:11">
      <c r="A192" s="371">
        <v>20703</v>
      </c>
      <c r="B192" s="407" t="s">
        <v>373</v>
      </c>
      <c r="C192" s="410">
        <v>155</v>
      </c>
      <c r="D192" s="410">
        <v>45</v>
      </c>
      <c r="E192" s="410">
        <v>45</v>
      </c>
      <c r="F192" s="409">
        <f t="shared" si="3"/>
        <v>100</v>
      </c>
      <c r="G192" s="409"/>
      <c r="I192" s="400">
        <v>2070607</v>
      </c>
      <c r="J192" s="400" t="s">
        <v>374</v>
      </c>
      <c r="K192" s="400">
        <v>12</v>
      </c>
    </row>
    <row r="193" ht="19.5" customHeight="1" spans="1:11">
      <c r="A193" s="376">
        <v>2070302</v>
      </c>
      <c r="B193" s="411" t="s">
        <v>151</v>
      </c>
      <c r="C193" s="414">
        <v>5</v>
      </c>
      <c r="D193" s="412">
        <v>5</v>
      </c>
      <c r="E193" s="414">
        <v>5</v>
      </c>
      <c r="F193" s="413">
        <f t="shared" si="3"/>
        <v>100</v>
      </c>
      <c r="G193" s="413"/>
      <c r="I193" s="400">
        <v>2070699</v>
      </c>
      <c r="J193" s="400" t="s">
        <v>375</v>
      </c>
      <c r="K193" s="400">
        <v>153</v>
      </c>
    </row>
    <row r="194" ht="19.5" customHeight="1" spans="1:11">
      <c r="A194" s="376">
        <v>2070399</v>
      </c>
      <c r="B194" s="411" t="s">
        <v>376</v>
      </c>
      <c r="C194" s="414">
        <v>150</v>
      </c>
      <c r="D194" s="412">
        <v>40</v>
      </c>
      <c r="E194" s="414">
        <v>40</v>
      </c>
      <c r="F194" s="413">
        <f t="shared" si="3"/>
        <v>100</v>
      </c>
      <c r="G194" s="413"/>
      <c r="I194" s="396">
        <v>20708</v>
      </c>
      <c r="J194" s="396" t="s">
        <v>377</v>
      </c>
      <c r="K194" s="396">
        <v>117</v>
      </c>
    </row>
    <row r="195" s="396" customFormat="1" ht="19.5" customHeight="1" spans="1:11">
      <c r="A195" s="371">
        <v>20706</v>
      </c>
      <c r="B195" s="407" t="s">
        <v>378</v>
      </c>
      <c r="C195" s="408">
        <v>12</v>
      </c>
      <c r="D195" s="410">
        <v>16</v>
      </c>
      <c r="E195" s="408">
        <v>16</v>
      </c>
      <c r="F195" s="409">
        <f t="shared" si="3"/>
        <v>100</v>
      </c>
      <c r="G195" s="409"/>
      <c r="I195" s="400"/>
      <c r="J195" s="400"/>
      <c r="K195" s="400"/>
    </row>
    <row r="196" ht="19.5" customHeight="1" spans="1:7">
      <c r="A196" s="376">
        <v>2070607</v>
      </c>
      <c r="B196" s="411" t="s">
        <v>379</v>
      </c>
      <c r="C196" s="414">
        <v>12</v>
      </c>
      <c r="D196" s="412">
        <v>10</v>
      </c>
      <c r="E196" s="414">
        <v>10</v>
      </c>
      <c r="F196" s="413">
        <f t="shared" si="3"/>
        <v>100</v>
      </c>
      <c r="G196" s="413"/>
    </row>
    <row r="197" ht="19.5" customHeight="1" spans="1:11">
      <c r="A197" s="376">
        <v>2070699</v>
      </c>
      <c r="B197" s="411" t="s">
        <v>380</v>
      </c>
      <c r="C197" s="414">
        <v>153</v>
      </c>
      <c r="D197" s="412">
        <v>6</v>
      </c>
      <c r="E197" s="414">
        <v>6</v>
      </c>
      <c r="F197" s="413">
        <f t="shared" si="3"/>
        <v>100</v>
      </c>
      <c r="G197" s="413"/>
      <c r="I197" s="400">
        <v>2070805</v>
      </c>
      <c r="J197" s="400" t="s">
        <v>381</v>
      </c>
      <c r="K197" s="400">
        <v>47</v>
      </c>
    </row>
    <row r="198" s="396" customFormat="1" ht="19.5" customHeight="1" spans="1:11">
      <c r="A198" s="371">
        <v>20708</v>
      </c>
      <c r="B198" s="407" t="s">
        <v>382</v>
      </c>
      <c r="C198" s="408">
        <v>82</v>
      </c>
      <c r="D198" s="410">
        <v>70</v>
      </c>
      <c r="E198" s="408">
        <v>70</v>
      </c>
      <c r="F198" s="409">
        <f t="shared" si="3"/>
        <v>100</v>
      </c>
      <c r="G198" s="409"/>
      <c r="I198" s="400">
        <v>2070899</v>
      </c>
      <c r="J198" s="400" t="s">
        <v>375</v>
      </c>
      <c r="K198" s="400">
        <v>70</v>
      </c>
    </row>
    <row r="199" ht="19.5" customHeight="1" spans="1:11">
      <c r="A199" s="376">
        <v>2070802</v>
      </c>
      <c r="B199" s="411" t="s">
        <v>151</v>
      </c>
      <c r="C199" s="412"/>
      <c r="D199" s="412">
        <v>3</v>
      </c>
      <c r="E199" s="414">
        <v>3</v>
      </c>
      <c r="F199" s="413">
        <f t="shared" ref="F199:F262" si="4">E199/D199*100</f>
        <v>100</v>
      </c>
      <c r="G199" s="413"/>
      <c r="I199" s="396">
        <v>20799</v>
      </c>
      <c r="J199" s="396" t="s">
        <v>383</v>
      </c>
      <c r="K199" s="396">
        <v>250</v>
      </c>
    </row>
    <row r="200" ht="19.5" customHeight="1" spans="1:7">
      <c r="A200" s="376">
        <v>2070804</v>
      </c>
      <c r="B200" s="411" t="s">
        <v>384</v>
      </c>
      <c r="C200" s="414">
        <v>82</v>
      </c>
      <c r="D200" s="412">
        <v>67</v>
      </c>
      <c r="E200" s="414">
        <v>67</v>
      </c>
      <c r="F200" s="413">
        <f t="shared" si="4"/>
        <v>100</v>
      </c>
      <c r="G200" s="413"/>
    </row>
    <row r="201" s="396" customFormat="1" ht="19.5" customHeight="1" spans="1:11">
      <c r="A201" s="371">
        <v>20799</v>
      </c>
      <c r="B201" s="407" t="s">
        <v>385</v>
      </c>
      <c r="C201" s="408">
        <v>465</v>
      </c>
      <c r="D201" s="410">
        <v>400</v>
      </c>
      <c r="E201" s="408">
        <v>400</v>
      </c>
      <c r="F201" s="409">
        <f t="shared" si="4"/>
        <v>100</v>
      </c>
      <c r="G201" s="409"/>
      <c r="I201" s="400">
        <v>2079999</v>
      </c>
      <c r="J201" s="400" t="s">
        <v>386</v>
      </c>
      <c r="K201" s="400">
        <v>250</v>
      </c>
    </row>
    <row r="202" ht="19.5" customHeight="1" spans="1:11">
      <c r="A202" s="376">
        <v>2079902</v>
      </c>
      <c r="B202" s="411" t="s">
        <v>387</v>
      </c>
      <c r="C202" s="414"/>
      <c r="D202" s="412">
        <v>1</v>
      </c>
      <c r="E202" s="414">
        <v>1</v>
      </c>
      <c r="F202" s="413">
        <f t="shared" si="4"/>
        <v>100</v>
      </c>
      <c r="G202" s="413"/>
      <c r="I202" s="396">
        <v>208</v>
      </c>
      <c r="J202" s="396" t="s">
        <v>388</v>
      </c>
      <c r="K202" s="396">
        <v>15944</v>
      </c>
    </row>
    <row r="203" ht="19.5" customHeight="1" spans="1:11">
      <c r="A203" s="376">
        <v>2079999</v>
      </c>
      <c r="B203" s="411" t="s">
        <v>389</v>
      </c>
      <c r="C203" s="412">
        <v>465</v>
      </c>
      <c r="D203" s="412">
        <v>399</v>
      </c>
      <c r="E203" s="414">
        <v>399</v>
      </c>
      <c r="F203" s="413">
        <f t="shared" si="4"/>
        <v>100</v>
      </c>
      <c r="G203" s="413"/>
      <c r="I203" s="396">
        <v>20801</v>
      </c>
      <c r="J203" s="396" t="s">
        <v>390</v>
      </c>
      <c r="K203" s="396">
        <v>1455</v>
      </c>
    </row>
    <row r="204" s="396" customFormat="1" ht="19.5" customHeight="1" spans="1:11">
      <c r="A204" s="371">
        <v>208</v>
      </c>
      <c r="B204" s="407" t="s">
        <v>391</v>
      </c>
      <c r="C204" s="408">
        <v>15902</v>
      </c>
      <c r="D204" s="410">
        <v>21097</v>
      </c>
      <c r="E204" s="408">
        <v>20965</v>
      </c>
      <c r="F204" s="409">
        <f t="shared" si="4"/>
        <v>99.374318623501</v>
      </c>
      <c r="G204" s="409">
        <v>11.61</v>
      </c>
      <c r="I204" s="400">
        <v>2080101</v>
      </c>
      <c r="J204" s="400" t="s">
        <v>150</v>
      </c>
      <c r="K204" s="400">
        <v>727</v>
      </c>
    </row>
    <row r="205" s="396" customFormat="1" ht="19.5" customHeight="1" spans="1:11">
      <c r="A205" s="371">
        <v>20801</v>
      </c>
      <c r="B205" s="407" t="s">
        <v>392</v>
      </c>
      <c r="C205" s="408">
        <v>1162</v>
      </c>
      <c r="D205" s="410">
        <v>1168</v>
      </c>
      <c r="E205" s="408">
        <v>1168</v>
      </c>
      <c r="F205" s="409">
        <f t="shared" si="4"/>
        <v>100</v>
      </c>
      <c r="G205" s="409"/>
      <c r="I205" s="400">
        <v>2080102</v>
      </c>
      <c r="J205" s="400" t="s">
        <v>152</v>
      </c>
      <c r="K205" s="400">
        <v>6</v>
      </c>
    </row>
    <row r="206" ht="19.5" customHeight="1" spans="1:11">
      <c r="A206" s="376">
        <v>2080101</v>
      </c>
      <c r="B206" s="411" t="s">
        <v>149</v>
      </c>
      <c r="C206" s="414">
        <v>618</v>
      </c>
      <c r="D206" s="412">
        <v>579</v>
      </c>
      <c r="E206" s="414">
        <v>579</v>
      </c>
      <c r="F206" s="413">
        <f t="shared" si="4"/>
        <v>100</v>
      </c>
      <c r="G206" s="413"/>
      <c r="I206" s="400">
        <v>2080108</v>
      </c>
      <c r="J206" s="400" t="s">
        <v>202</v>
      </c>
      <c r="K206" s="400">
        <v>37</v>
      </c>
    </row>
    <row r="207" ht="19.5" customHeight="1" spans="1:7">
      <c r="A207" s="376">
        <v>2080102</v>
      </c>
      <c r="B207" s="411" t="s">
        <v>151</v>
      </c>
      <c r="C207" s="414"/>
      <c r="D207" s="412">
        <v>1</v>
      </c>
      <c r="E207" s="414">
        <v>1</v>
      </c>
      <c r="F207" s="413">
        <f t="shared" si="4"/>
        <v>100</v>
      </c>
      <c r="G207" s="413"/>
    </row>
    <row r="208" ht="19.5" customHeight="1" spans="1:11">
      <c r="A208" s="376">
        <v>2080106</v>
      </c>
      <c r="B208" s="411" t="s">
        <v>393</v>
      </c>
      <c r="C208" s="414"/>
      <c r="D208" s="412">
        <v>19</v>
      </c>
      <c r="E208" s="414">
        <v>19</v>
      </c>
      <c r="F208" s="413">
        <f t="shared" si="4"/>
        <v>100</v>
      </c>
      <c r="G208" s="413"/>
      <c r="I208" s="400">
        <v>2080111</v>
      </c>
      <c r="J208" s="400" t="s">
        <v>394</v>
      </c>
      <c r="K208" s="400">
        <v>7</v>
      </c>
    </row>
    <row r="209" ht="19.5" customHeight="1" spans="1:7">
      <c r="A209" s="376">
        <v>2080108</v>
      </c>
      <c r="B209" s="411" t="s">
        <v>205</v>
      </c>
      <c r="C209" s="414">
        <v>14</v>
      </c>
      <c r="D209" s="412">
        <v>10</v>
      </c>
      <c r="E209" s="414">
        <v>10</v>
      </c>
      <c r="F209" s="413">
        <f t="shared" si="4"/>
        <v>100</v>
      </c>
      <c r="G209" s="413"/>
    </row>
    <row r="210" ht="19.5" customHeight="1" spans="1:11">
      <c r="A210" s="376">
        <v>2080109</v>
      </c>
      <c r="B210" s="411" t="s">
        <v>395</v>
      </c>
      <c r="C210" s="414">
        <v>16</v>
      </c>
      <c r="D210" s="412">
        <v>12</v>
      </c>
      <c r="E210" s="414">
        <v>12</v>
      </c>
      <c r="F210" s="413">
        <f t="shared" si="4"/>
        <v>100</v>
      </c>
      <c r="G210" s="413"/>
      <c r="I210" s="400">
        <v>2080199</v>
      </c>
      <c r="J210" s="400" t="s">
        <v>396</v>
      </c>
      <c r="K210" s="400">
        <v>678</v>
      </c>
    </row>
    <row r="211" ht="19.5" customHeight="1" spans="1:11">
      <c r="A211" s="376">
        <v>2080112</v>
      </c>
      <c r="B211" s="411" t="s">
        <v>397</v>
      </c>
      <c r="C211" s="414"/>
      <c r="D211" s="412">
        <v>15</v>
      </c>
      <c r="E211" s="414">
        <v>15</v>
      </c>
      <c r="F211" s="413">
        <f t="shared" si="4"/>
        <v>100</v>
      </c>
      <c r="G211" s="413"/>
      <c r="I211" s="396">
        <v>20802</v>
      </c>
      <c r="J211" s="396" t="s">
        <v>398</v>
      </c>
      <c r="K211" s="396">
        <v>3545</v>
      </c>
    </row>
    <row r="212" ht="19.5" customHeight="1" spans="1:11">
      <c r="A212" s="376">
        <v>2080199</v>
      </c>
      <c r="B212" s="411" t="s">
        <v>399</v>
      </c>
      <c r="C212" s="414">
        <v>514</v>
      </c>
      <c r="D212" s="412">
        <v>532</v>
      </c>
      <c r="E212" s="414">
        <v>532</v>
      </c>
      <c r="F212" s="413">
        <f t="shared" si="4"/>
        <v>100</v>
      </c>
      <c r="G212" s="413"/>
      <c r="I212" s="400">
        <v>2080201</v>
      </c>
      <c r="J212" s="400" t="s">
        <v>150</v>
      </c>
      <c r="K212" s="400">
        <v>198</v>
      </c>
    </row>
    <row r="213" s="396" customFormat="1" ht="19.5" customHeight="1" spans="1:11">
      <c r="A213" s="371">
        <v>20802</v>
      </c>
      <c r="B213" s="407" t="s">
        <v>400</v>
      </c>
      <c r="C213" s="410">
        <v>3876</v>
      </c>
      <c r="D213" s="410">
        <v>3744</v>
      </c>
      <c r="E213" s="408">
        <v>3744</v>
      </c>
      <c r="F213" s="409">
        <f t="shared" si="4"/>
        <v>100</v>
      </c>
      <c r="G213" s="409"/>
      <c r="I213" s="400">
        <v>2080202</v>
      </c>
      <c r="J213" s="400" t="s">
        <v>152</v>
      </c>
      <c r="K213" s="400">
        <v>61</v>
      </c>
    </row>
    <row r="214" ht="19.5" customHeight="1" spans="1:11">
      <c r="A214" s="376">
        <v>2080201</v>
      </c>
      <c r="B214" s="411" t="s">
        <v>149</v>
      </c>
      <c r="C214" s="414">
        <v>209</v>
      </c>
      <c r="D214" s="412">
        <v>202</v>
      </c>
      <c r="E214" s="414">
        <v>202</v>
      </c>
      <c r="F214" s="413">
        <f t="shared" si="4"/>
        <v>100</v>
      </c>
      <c r="G214" s="413"/>
      <c r="I214" s="400">
        <v>2080208</v>
      </c>
      <c r="J214" s="400" t="s">
        <v>401</v>
      </c>
      <c r="K214" s="400">
        <v>3145</v>
      </c>
    </row>
    <row r="215" ht="19.5" customHeight="1" spans="1:11">
      <c r="A215" s="376">
        <v>2080202</v>
      </c>
      <c r="B215" s="411" t="s">
        <v>151</v>
      </c>
      <c r="C215" s="414"/>
      <c r="D215" s="412">
        <v>2</v>
      </c>
      <c r="E215" s="414">
        <v>2</v>
      </c>
      <c r="F215" s="413">
        <f t="shared" si="4"/>
        <v>100</v>
      </c>
      <c r="G215" s="413"/>
      <c r="I215" s="400">
        <v>2080299</v>
      </c>
      <c r="J215" s="400" t="s">
        <v>402</v>
      </c>
      <c r="K215" s="400">
        <v>141</v>
      </c>
    </row>
    <row r="216" ht="19.5" customHeight="1" spans="1:11">
      <c r="A216" s="376">
        <v>2080208</v>
      </c>
      <c r="B216" s="411" t="s">
        <v>403</v>
      </c>
      <c r="C216" s="414">
        <v>3280</v>
      </c>
      <c r="D216" s="412">
        <v>3233</v>
      </c>
      <c r="E216" s="414">
        <v>3233</v>
      </c>
      <c r="F216" s="413">
        <f t="shared" si="4"/>
        <v>100</v>
      </c>
      <c r="G216" s="413"/>
      <c r="I216" s="396">
        <v>20805</v>
      </c>
      <c r="J216" s="396" t="s">
        <v>404</v>
      </c>
      <c r="K216" s="396">
        <v>6702</v>
      </c>
    </row>
    <row r="217" ht="19.5" customHeight="1" spans="1:11">
      <c r="A217" s="376">
        <v>2080299</v>
      </c>
      <c r="B217" s="411" t="s">
        <v>405</v>
      </c>
      <c r="C217" s="414">
        <v>387</v>
      </c>
      <c r="D217" s="412">
        <v>307</v>
      </c>
      <c r="E217" s="414">
        <v>307</v>
      </c>
      <c r="F217" s="413">
        <f t="shared" si="4"/>
        <v>100</v>
      </c>
      <c r="G217" s="413"/>
      <c r="I217" s="400">
        <v>2080501</v>
      </c>
      <c r="J217" s="400" t="s">
        <v>406</v>
      </c>
      <c r="K217" s="400">
        <v>1</v>
      </c>
    </row>
    <row r="218" s="396" customFormat="1" ht="19.5" customHeight="1" spans="1:11">
      <c r="A218" s="371">
        <v>20805</v>
      </c>
      <c r="B218" s="407" t="s">
        <v>407</v>
      </c>
      <c r="C218" s="408">
        <v>7003</v>
      </c>
      <c r="D218" s="410">
        <v>7990</v>
      </c>
      <c r="E218" s="408">
        <v>7990</v>
      </c>
      <c r="F218" s="409">
        <f t="shared" si="4"/>
        <v>100</v>
      </c>
      <c r="G218" s="409"/>
      <c r="I218" s="400">
        <v>2080504</v>
      </c>
      <c r="J218" s="400" t="s">
        <v>408</v>
      </c>
      <c r="K218" s="400">
        <v>678</v>
      </c>
    </row>
    <row r="219" ht="19.5" customHeight="1" spans="1:11">
      <c r="A219" s="376">
        <v>2080501</v>
      </c>
      <c r="B219" s="411" t="s">
        <v>409</v>
      </c>
      <c r="C219" s="414">
        <v>684</v>
      </c>
      <c r="D219" s="412">
        <v>1128</v>
      </c>
      <c r="E219" s="414">
        <v>1128</v>
      </c>
      <c r="F219" s="413">
        <f t="shared" si="4"/>
        <v>100</v>
      </c>
      <c r="G219" s="413"/>
      <c r="I219" s="400">
        <v>2080505</v>
      </c>
      <c r="J219" s="400" t="s">
        <v>410</v>
      </c>
      <c r="K219" s="400">
        <v>6023</v>
      </c>
    </row>
    <row r="220" ht="19.5" customHeight="1" spans="1:7">
      <c r="A220" s="376">
        <v>2080502</v>
      </c>
      <c r="B220" s="411" t="s">
        <v>411</v>
      </c>
      <c r="C220" s="414">
        <v>1099</v>
      </c>
      <c r="D220" s="412">
        <v>1441</v>
      </c>
      <c r="E220" s="414">
        <v>1441</v>
      </c>
      <c r="F220" s="413">
        <f t="shared" si="4"/>
        <v>100</v>
      </c>
      <c r="G220" s="413"/>
    </row>
    <row r="221" ht="19.5" customHeight="1" spans="1:11">
      <c r="A221" s="376">
        <v>2080505</v>
      </c>
      <c r="B221" s="411" t="s">
        <v>412</v>
      </c>
      <c r="C221" s="412">
        <v>5220</v>
      </c>
      <c r="D221" s="412">
        <v>5081</v>
      </c>
      <c r="E221" s="414">
        <v>5081</v>
      </c>
      <c r="F221" s="413">
        <f t="shared" si="4"/>
        <v>100</v>
      </c>
      <c r="G221" s="413"/>
      <c r="I221" s="396"/>
      <c r="J221" s="396"/>
      <c r="K221" s="396"/>
    </row>
    <row r="222" ht="19.5" customHeight="1" spans="1:7">
      <c r="A222" s="376">
        <v>2080506</v>
      </c>
      <c r="B222" s="411" t="s">
        <v>413</v>
      </c>
      <c r="C222" s="414"/>
      <c r="D222" s="412">
        <v>269</v>
      </c>
      <c r="E222" s="414">
        <v>269</v>
      </c>
      <c r="F222" s="413">
        <f t="shared" si="4"/>
        <v>100</v>
      </c>
      <c r="G222" s="413"/>
    </row>
    <row r="223" ht="19.5" customHeight="1" spans="1:11">
      <c r="A223" s="376">
        <v>2080599</v>
      </c>
      <c r="B223" s="411" t="s">
        <v>414</v>
      </c>
      <c r="C223" s="414"/>
      <c r="D223" s="412">
        <v>71</v>
      </c>
      <c r="E223" s="414">
        <v>71</v>
      </c>
      <c r="F223" s="413">
        <f t="shared" si="4"/>
        <v>100</v>
      </c>
      <c r="G223" s="413"/>
      <c r="I223" s="396">
        <v>20807</v>
      </c>
      <c r="J223" s="396" t="s">
        <v>415</v>
      </c>
      <c r="K223" s="396">
        <v>14</v>
      </c>
    </row>
    <row r="224" s="396" customFormat="1" ht="19.5" customHeight="1" spans="1:11">
      <c r="A224" s="371">
        <v>20806</v>
      </c>
      <c r="B224" s="407" t="s">
        <v>416</v>
      </c>
      <c r="C224" s="408"/>
      <c r="D224" s="410">
        <v>10</v>
      </c>
      <c r="E224" s="408">
        <v>10</v>
      </c>
      <c r="F224" s="409">
        <f t="shared" si="4"/>
        <v>100</v>
      </c>
      <c r="G224" s="409"/>
      <c r="I224" s="400">
        <v>2080799</v>
      </c>
      <c r="J224" s="400" t="s">
        <v>417</v>
      </c>
      <c r="K224" s="400">
        <v>14</v>
      </c>
    </row>
    <row r="225" ht="19.5" customHeight="1" spans="1:11">
      <c r="A225" s="376">
        <v>2080699</v>
      </c>
      <c r="B225" s="411" t="s">
        <v>418</v>
      </c>
      <c r="C225" s="412"/>
      <c r="D225" s="412">
        <v>10</v>
      </c>
      <c r="E225" s="414">
        <v>10</v>
      </c>
      <c r="F225" s="413">
        <f t="shared" si="4"/>
        <v>100</v>
      </c>
      <c r="G225" s="413"/>
      <c r="I225" s="396">
        <v>20808</v>
      </c>
      <c r="J225" s="396" t="s">
        <v>419</v>
      </c>
      <c r="K225" s="396">
        <v>833</v>
      </c>
    </row>
    <row r="226" s="396" customFormat="1" ht="19.5" customHeight="1" spans="1:11">
      <c r="A226" s="371">
        <v>20807</v>
      </c>
      <c r="B226" s="407" t="s">
        <v>420</v>
      </c>
      <c r="C226" s="408">
        <v>136</v>
      </c>
      <c r="D226" s="410">
        <v>1160</v>
      </c>
      <c r="E226" s="408">
        <v>1160</v>
      </c>
      <c r="F226" s="409">
        <f t="shared" si="4"/>
        <v>100</v>
      </c>
      <c r="G226" s="409"/>
      <c r="I226" s="400">
        <v>2080801</v>
      </c>
      <c r="J226" s="400" t="s">
        <v>421</v>
      </c>
      <c r="K226" s="400">
        <v>500</v>
      </c>
    </row>
    <row r="227" ht="19.5" customHeight="1" spans="1:11">
      <c r="A227" s="376">
        <v>2080713</v>
      </c>
      <c r="B227" s="411" t="s">
        <v>422</v>
      </c>
      <c r="C227" s="414">
        <v>8</v>
      </c>
      <c r="D227" s="412">
        <v>4</v>
      </c>
      <c r="E227" s="414">
        <v>4</v>
      </c>
      <c r="F227" s="413">
        <f t="shared" si="4"/>
        <v>100</v>
      </c>
      <c r="G227" s="413"/>
      <c r="I227" s="400">
        <v>2080802</v>
      </c>
      <c r="J227" s="400" t="s">
        <v>423</v>
      </c>
      <c r="K227" s="400">
        <v>17</v>
      </c>
    </row>
    <row r="228" ht="19.5" customHeight="1" spans="1:11">
      <c r="A228" s="376">
        <v>2080799</v>
      </c>
      <c r="B228" s="411" t="s">
        <v>424</v>
      </c>
      <c r="C228" s="414">
        <v>128</v>
      </c>
      <c r="D228" s="412">
        <v>1156</v>
      </c>
      <c r="E228" s="414">
        <v>1156</v>
      </c>
      <c r="F228" s="413">
        <f t="shared" si="4"/>
        <v>100</v>
      </c>
      <c r="G228" s="413"/>
      <c r="I228" s="400">
        <v>2080803</v>
      </c>
      <c r="J228" s="400" t="s">
        <v>425</v>
      </c>
      <c r="K228" s="400">
        <v>21</v>
      </c>
    </row>
    <row r="229" s="396" customFormat="1" ht="19.5" customHeight="1" spans="1:11">
      <c r="A229" s="371">
        <v>20808</v>
      </c>
      <c r="B229" s="407" t="s">
        <v>426</v>
      </c>
      <c r="C229" s="410">
        <v>486</v>
      </c>
      <c r="D229" s="410">
        <v>1302</v>
      </c>
      <c r="E229" s="408">
        <v>1302</v>
      </c>
      <c r="F229" s="409">
        <f t="shared" si="4"/>
        <v>100</v>
      </c>
      <c r="G229" s="409"/>
      <c r="I229" s="400">
        <v>2080805</v>
      </c>
      <c r="J229" s="400" t="s">
        <v>427</v>
      </c>
      <c r="K229" s="400">
        <v>210</v>
      </c>
    </row>
    <row r="230" ht="19.5" customHeight="1" spans="1:11">
      <c r="A230" s="376">
        <v>2080801</v>
      </c>
      <c r="B230" s="411" t="s">
        <v>428</v>
      </c>
      <c r="C230" s="412"/>
      <c r="D230" s="412">
        <v>99</v>
      </c>
      <c r="E230" s="414">
        <v>99</v>
      </c>
      <c r="F230" s="413">
        <f t="shared" si="4"/>
        <v>100</v>
      </c>
      <c r="G230" s="413"/>
      <c r="I230" s="400">
        <v>2080899</v>
      </c>
      <c r="J230" s="400" t="s">
        <v>429</v>
      </c>
      <c r="K230" s="400">
        <v>85</v>
      </c>
    </row>
    <row r="231" ht="19.5" customHeight="1" spans="1:11">
      <c r="A231" s="376">
        <v>2080802</v>
      </c>
      <c r="B231" s="411" t="s">
        <v>430</v>
      </c>
      <c r="C231" s="414">
        <v>24</v>
      </c>
      <c r="D231" s="412">
        <v>21</v>
      </c>
      <c r="E231" s="414">
        <v>21</v>
      </c>
      <c r="F231" s="413">
        <f t="shared" si="4"/>
        <v>100</v>
      </c>
      <c r="G231" s="413"/>
      <c r="I231" s="396">
        <v>20809</v>
      </c>
      <c r="J231" s="396" t="s">
        <v>431</v>
      </c>
      <c r="K231" s="396">
        <v>168</v>
      </c>
    </row>
    <row r="232" ht="19.5" customHeight="1" spans="1:11">
      <c r="A232" s="376">
        <v>2080803</v>
      </c>
      <c r="B232" s="411" t="s">
        <v>432</v>
      </c>
      <c r="C232" s="414">
        <v>24</v>
      </c>
      <c r="D232" s="412"/>
      <c r="E232" s="414"/>
      <c r="F232" s="413"/>
      <c r="G232" s="413"/>
      <c r="I232" s="400">
        <v>2080901</v>
      </c>
      <c r="J232" s="400" t="s">
        <v>433</v>
      </c>
      <c r="K232" s="400">
        <v>150</v>
      </c>
    </row>
    <row r="233" ht="19.5" customHeight="1" spans="1:11">
      <c r="A233" s="376">
        <v>2080805</v>
      </c>
      <c r="B233" s="411" t="s">
        <v>434</v>
      </c>
      <c r="C233" s="414">
        <v>234</v>
      </c>
      <c r="D233" s="412">
        <v>220</v>
      </c>
      <c r="E233" s="414">
        <v>220</v>
      </c>
      <c r="F233" s="413">
        <f t="shared" si="4"/>
        <v>100</v>
      </c>
      <c r="G233" s="413"/>
      <c r="I233" s="400">
        <v>2080904</v>
      </c>
      <c r="J233" s="400" t="s">
        <v>435</v>
      </c>
      <c r="K233" s="400">
        <v>18</v>
      </c>
    </row>
    <row r="234" ht="19.5" customHeight="1" spans="1:11">
      <c r="A234" s="376">
        <v>2080899</v>
      </c>
      <c r="B234" s="411" t="s">
        <v>436</v>
      </c>
      <c r="C234" s="414">
        <v>204</v>
      </c>
      <c r="D234" s="412">
        <v>962</v>
      </c>
      <c r="E234" s="414">
        <v>962</v>
      </c>
      <c r="F234" s="413">
        <f t="shared" si="4"/>
        <v>100</v>
      </c>
      <c r="G234" s="413"/>
      <c r="I234" s="396">
        <v>20810</v>
      </c>
      <c r="J234" s="396" t="s">
        <v>437</v>
      </c>
      <c r="K234" s="396">
        <v>41</v>
      </c>
    </row>
    <row r="235" s="396" customFormat="1" ht="19.5" customHeight="1" spans="1:11">
      <c r="A235" s="371">
        <v>20809</v>
      </c>
      <c r="B235" s="407" t="s">
        <v>438</v>
      </c>
      <c r="C235" s="408">
        <v>208</v>
      </c>
      <c r="D235" s="410">
        <v>298</v>
      </c>
      <c r="E235" s="408">
        <v>284</v>
      </c>
      <c r="F235" s="409">
        <f t="shared" si="4"/>
        <v>95.3020134228188</v>
      </c>
      <c r="G235" s="409"/>
      <c r="I235" s="400">
        <v>2081001</v>
      </c>
      <c r="J235" s="400" t="s">
        <v>439</v>
      </c>
      <c r="K235" s="400">
        <v>38</v>
      </c>
    </row>
    <row r="236" ht="19.5" customHeight="1" spans="1:11">
      <c r="A236" s="376">
        <v>2080901</v>
      </c>
      <c r="B236" s="411" t="s">
        <v>440</v>
      </c>
      <c r="C236" s="414">
        <v>156</v>
      </c>
      <c r="D236" s="412">
        <v>130</v>
      </c>
      <c r="E236" s="414">
        <v>130</v>
      </c>
      <c r="F236" s="413">
        <f t="shared" si="4"/>
        <v>100</v>
      </c>
      <c r="G236" s="413"/>
      <c r="I236" s="400">
        <v>2081002</v>
      </c>
      <c r="J236" s="400" t="s">
        <v>441</v>
      </c>
      <c r="K236" s="400">
        <v>3</v>
      </c>
    </row>
    <row r="237" ht="19.5" customHeight="1" spans="1:7">
      <c r="A237" s="376">
        <v>2080902</v>
      </c>
      <c r="B237" s="411" t="s">
        <v>442</v>
      </c>
      <c r="C237" s="414"/>
      <c r="D237" s="412">
        <v>14</v>
      </c>
      <c r="E237" s="414">
        <v>14</v>
      </c>
      <c r="F237" s="413">
        <f t="shared" si="4"/>
        <v>100</v>
      </c>
      <c r="G237" s="413"/>
    </row>
    <row r="238" ht="19.5" customHeight="1" spans="1:7">
      <c r="A238" s="376">
        <v>2080904</v>
      </c>
      <c r="B238" s="411" t="s">
        <v>443</v>
      </c>
      <c r="C238" s="412">
        <v>52</v>
      </c>
      <c r="D238" s="412">
        <v>26</v>
      </c>
      <c r="E238" s="414">
        <v>11</v>
      </c>
      <c r="F238" s="413">
        <f t="shared" si="4"/>
        <v>42.3076923076923</v>
      </c>
      <c r="G238" s="413"/>
    </row>
    <row r="239" ht="19.5" customHeight="1" spans="1:7">
      <c r="A239" s="376">
        <v>2080905</v>
      </c>
      <c r="B239" s="411" t="s">
        <v>444</v>
      </c>
      <c r="C239" s="412"/>
      <c r="D239" s="412">
        <v>1</v>
      </c>
      <c r="E239" s="414"/>
      <c r="F239" s="413">
        <f t="shared" si="4"/>
        <v>0</v>
      </c>
      <c r="G239" s="413"/>
    </row>
    <row r="240" ht="19.5" customHeight="1" spans="1:11">
      <c r="A240" s="376">
        <v>2080999</v>
      </c>
      <c r="B240" s="411" t="s">
        <v>445</v>
      </c>
      <c r="C240" s="412"/>
      <c r="D240" s="412">
        <v>127</v>
      </c>
      <c r="E240" s="414">
        <v>129</v>
      </c>
      <c r="F240" s="413">
        <f t="shared" si="4"/>
        <v>101.574803149606</v>
      </c>
      <c r="G240" s="413"/>
      <c r="I240" s="396">
        <v>20811</v>
      </c>
      <c r="J240" s="396" t="s">
        <v>446</v>
      </c>
      <c r="K240" s="396">
        <v>962</v>
      </c>
    </row>
    <row r="241" s="396" customFormat="1" ht="19.5" customHeight="1" spans="1:11">
      <c r="A241" s="371">
        <v>20810</v>
      </c>
      <c r="B241" s="407" t="s">
        <v>447</v>
      </c>
      <c r="C241" s="408">
        <v>541</v>
      </c>
      <c r="D241" s="410">
        <v>885</v>
      </c>
      <c r="E241" s="408">
        <v>767</v>
      </c>
      <c r="F241" s="409">
        <f t="shared" si="4"/>
        <v>86.6666666666667</v>
      </c>
      <c r="G241" s="409"/>
      <c r="I241" s="400">
        <v>2081101</v>
      </c>
      <c r="J241" s="400" t="s">
        <v>150</v>
      </c>
      <c r="K241" s="400">
        <v>61</v>
      </c>
    </row>
    <row r="242" ht="19.5" customHeight="1" spans="1:11">
      <c r="A242" s="376">
        <v>2081001</v>
      </c>
      <c r="B242" s="411" t="s">
        <v>448</v>
      </c>
      <c r="C242" s="414">
        <v>39</v>
      </c>
      <c r="D242" s="412">
        <v>18</v>
      </c>
      <c r="E242" s="414">
        <v>18</v>
      </c>
      <c r="F242" s="413">
        <f t="shared" si="4"/>
        <v>100</v>
      </c>
      <c r="G242" s="413"/>
      <c r="I242" s="400">
        <v>2081104</v>
      </c>
      <c r="J242" s="400" t="s">
        <v>449</v>
      </c>
      <c r="K242" s="400">
        <v>39</v>
      </c>
    </row>
    <row r="243" ht="19.5" customHeight="1" spans="1:11">
      <c r="A243" s="376">
        <v>2081004</v>
      </c>
      <c r="B243" s="411" t="s">
        <v>450</v>
      </c>
      <c r="C243" s="412">
        <v>500</v>
      </c>
      <c r="D243" s="412">
        <v>499</v>
      </c>
      <c r="E243" s="414">
        <v>499</v>
      </c>
      <c r="F243" s="413">
        <f t="shared" si="4"/>
        <v>100</v>
      </c>
      <c r="G243" s="413"/>
      <c r="I243" s="400">
        <v>2081105</v>
      </c>
      <c r="J243" s="400" t="s">
        <v>451</v>
      </c>
      <c r="K243" s="400">
        <v>76</v>
      </c>
    </row>
    <row r="244" ht="19.5" customHeight="1" spans="1:7">
      <c r="A244" s="376">
        <v>2081005</v>
      </c>
      <c r="B244" s="411" t="s">
        <v>452</v>
      </c>
      <c r="C244" s="412">
        <v>2</v>
      </c>
      <c r="D244" s="412"/>
      <c r="E244" s="414"/>
      <c r="F244" s="413"/>
      <c r="G244" s="413"/>
    </row>
    <row r="245" ht="19.5" customHeight="1" spans="1:11">
      <c r="A245" s="376">
        <v>2081006</v>
      </c>
      <c r="B245" s="411" t="s">
        <v>453</v>
      </c>
      <c r="C245" s="414"/>
      <c r="D245" s="412">
        <v>268</v>
      </c>
      <c r="E245" s="414">
        <v>150</v>
      </c>
      <c r="F245" s="413">
        <f t="shared" si="4"/>
        <v>55.9701492537313</v>
      </c>
      <c r="G245" s="413"/>
      <c r="I245" s="400">
        <v>2081107</v>
      </c>
      <c r="J245" s="400" t="s">
        <v>454</v>
      </c>
      <c r="K245" s="400">
        <v>164</v>
      </c>
    </row>
    <row r="246" ht="19.5" customHeight="1" spans="1:11">
      <c r="A246" s="376">
        <v>2081099</v>
      </c>
      <c r="B246" s="411" t="s">
        <v>455</v>
      </c>
      <c r="C246" s="414"/>
      <c r="D246" s="412">
        <v>100</v>
      </c>
      <c r="E246" s="414">
        <v>100</v>
      </c>
      <c r="F246" s="413">
        <f t="shared" si="4"/>
        <v>100</v>
      </c>
      <c r="G246" s="413"/>
      <c r="I246" s="400">
        <v>2081199</v>
      </c>
      <c r="J246" s="400" t="s">
        <v>456</v>
      </c>
      <c r="K246" s="400">
        <v>622</v>
      </c>
    </row>
    <row r="247" s="396" customFormat="1" ht="19.5" customHeight="1" spans="1:11">
      <c r="A247" s="371">
        <v>20811</v>
      </c>
      <c r="B247" s="407" t="s">
        <v>457</v>
      </c>
      <c r="C247" s="408">
        <v>881</v>
      </c>
      <c r="D247" s="410">
        <v>1123</v>
      </c>
      <c r="E247" s="408">
        <v>1123</v>
      </c>
      <c r="F247" s="409">
        <f t="shared" si="4"/>
        <v>100</v>
      </c>
      <c r="G247" s="409"/>
      <c r="I247" s="396">
        <v>20819</v>
      </c>
      <c r="J247" s="396" t="s">
        <v>458</v>
      </c>
      <c r="K247" s="396">
        <v>700</v>
      </c>
    </row>
    <row r="248" ht="19.5" customHeight="1" spans="1:11">
      <c r="A248" s="376">
        <v>2081101</v>
      </c>
      <c r="B248" s="411" t="s">
        <v>149</v>
      </c>
      <c r="C248" s="414">
        <v>69</v>
      </c>
      <c r="D248" s="412">
        <v>61</v>
      </c>
      <c r="E248" s="414">
        <v>61</v>
      </c>
      <c r="F248" s="413">
        <f t="shared" si="4"/>
        <v>100</v>
      </c>
      <c r="G248" s="413"/>
      <c r="I248" s="400">
        <v>2081901</v>
      </c>
      <c r="J248" s="400" t="s">
        <v>459</v>
      </c>
      <c r="K248" s="400">
        <v>400</v>
      </c>
    </row>
    <row r="249" ht="19.5" customHeight="1" spans="1:11">
      <c r="A249" s="376">
        <v>2081104</v>
      </c>
      <c r="B249" s="411" t="s">
        <v>460</v>
      </c>
      <c r="C249" s="412">
        <v>67</v>
      </c>
      <c r="D249" s="412">
        <v>144</v>
      </c>
      <c r="E249" s="414">
        <v>144</v>
      </c>
      <c r="F249" s="413">
        <f t="shared" si="4"/>
        <v>100</v>
      </c>
      <c r="G249" s="413"/>
      <c r="I249" s="400">
        <v>2081902</v>
      </c>
      <c r="J249" s="400" t="s">
        <v>461</v>
      </c>
      <c r="K249" s="400">
        <v>300</v>
      </c>
    </row>
    <row r="250" ht="19.5" customHeight="1" spans="1:11">
      <c r="A250" s="376">
        <v>2081105</v>
      </c>
      <c r="B250" s="411" t="s">
        <v>462</v>
      </c>
      <c r="C250" s="414"/>
      <c r="D250" s="412">
        <v>73</v>
      </c>
      <c r="E250" s="414">
        <v>73</v>
      </c>
      <c r="F250" s="413">
        <f t="shared" si="4"/>
        <v>100</v>
      </c>
      <c r="G250" s="413"/>
      <c r="I250" s="396">
        <v>20820</v>
      </c>
      <c r="J250" s="396" t="s">
        <v>463</v>
      </c>
      <c r="K250" s="396">
        <v>60</v>
      </c>
    </row>
    <row r="251" ht="19.5" customHeight="1" spans="1:11">
      <c r="A251" s="376">
        <v>2081107</v>
      </c>
      <c r="B251" s="411" t="s">
        <v>464</v>
      </c>
      <c r="C251" s="414">
        <v>149</v>
      </c>
      <c r="D251" s="412">
        <v>225</v>
      </c>
      <c r="E251" s="414">
        <v>225</v>
      </c>
      <c r="F251" s="413">
        <f t="shared" si="4"/>
        <v>100</v>
      </c>
      <c r="G251" s="413"/>
      <c r="I251" s="400">
        <v>2082001</v>
      </c>
      <c r="J251" s="400" t="s">
        <v>465</v>
      </c>
      <c r="K251" s="400">
        <v>30</v>
      </c>
    </row>
    <row r="252" ht="19.5" customHeight="1" spans="1:11">
      <c r="A252" s="376">
        <v>2081199</v>
      </c>
      <c r="B252" s="411" t="s">
        <v>466</v>
      </c>
      <c r="C252" s="414">
        <v>569</v>
      </c>
      <c r="D252" s="412">
        <v>620</v>
      </c>
      <c r="E252" s="414">
        <v>620</v>
      </c>
      <c r="F252" s="413">
        <f t="shared" si="4"/>
        <v>100</v>
      </c>
      <c r="G252" s="413"/>
      <c r="I252" s="400">
        <v>2082002</v>
      </c>
      <c r="J252" s="400" t="s">
        <v>467</v>
      </c>
      <c r="K252" s="400">
        <v>30</v>
      </c>
    </row>
    <row r="253" s="396" customFormat="1" ht="19.5" customHeight="1" spans="1:11">
      <c r="A253" s="371">
        <v>20819</v>
      </c>
      <c r="B253" s="407" t="s">
        <v>468</v>
      </c>
      <c r="C253" s="408">
        <v>600</v>
      </c>
      <c r="D253" s="410">
        <v>316</v>
      </c>
      <c r="E253" s="408">
        <v>316</v>
      </c>
      <c r="F253" s="409">
        <f t="shared" si="4"/>
        <v>100</v>
      </c>
      <c r="G253" s="409"/>
      <c r="I253" s="396">
        <v>20821</v>
      </c>
      <c r="J253" s="396" t="s">
        <v>469</v>
      </c>
      <c r="K253" s="396">
        <v>664</v>
      </c>
    </row>
    <row r="254" ht="19.5" customHeight="1" spans="1:11">
      <c r="A254" s="376">
        <v>2081901</v>
      </c>
      <c r="B254" s="411" t="s">
        <v>470</v>
      </c>
      <c r="C254" s="414">
        <v>360</v>
      </c>
      <c r="D254" s="412">
        <v>187</v>
      </c>
      <c r="E254" s="414">
        <v>187</v>
      </c>
      <c r="F254" s="413">
        <f t="shared" si="4"/>
        <v>100</v>
      </c>
      <c r="G254" s="413"/>
      <c r="I254" s="400">
        <v>2082102</v>
      </c>
      <c r="J254" s="400" t="s">
        <v>471</v>
      </c>
      <c r="K254" s="400">
        <v>664</v>
      </c>
    </row>
    <row r="255" ht="19.5" customHeight="1" spans="1:11">
      <c r="A255" s="376">
        <v>2081902</v>
      </c>
      <c r="B255" s="411" t="s">
        <v>472</v>
      </c>
      <c r="C255" s="414">
        <v>240</v>
      </c>
      <c r="D255" s="412">
        <v>129</v>
      </c>
      <c r="E255" s="414">
        <v>129</v>
      </c>
      <c r="F255" s="413">
        <f t="shared" si="4"/>
        <v>100</v>
      </c>
      <c r="G255" s="413"/>
      <c r="I255" s="396">
        <v>20825</v>
      </c>
      <c r="J255" s="396" t="s">
        <v>473</v>
      </c>
      <c r="K255" s="396">
        <v>5</v>
      </c>
    </row>
    <row r="256" s="396" customFormat="1" ht="19.5" customHeight="1" spans="1:11">
      <c r="A256" s="371">
        <v>20820</v>
      </c>
      <c r="B256" s="407" t="s">
        <v>474</v>
      </c>
      <c r="C256" s="408">
        <v>110</v>
      </c>
      <c r="D256" s="410">
        <v>45</v>
      </c>
      <c r="E256" s="408">
        <v>45</v>
      </c>
      <c r="F256" s="409">
        <f t="shared" si="4"/>
        <v>100</v>
      </c>
      <c r="G256" s="409"/>
      <c r="I256" s="400"/>
      <c r="J256" s="400"/>
      <c r="K256" s="400"/>
    </row>
    <row r="257" ht="19.5" customHeight="1" spans="1:11">
      <c r="A257" s="376">
        <v>2082001</v>
      </c>
      <c r="B257" s="411" t="s">
        <v>475</v>
      </c>
      <c r="C257" s="412">
        <v>80</v>
      </c>
      <c r="D257" s="412">
        <v>45</v>
      </c>
      <c r="E257" s="414">
        <v>45</v>
      </c>
      <c r="F257" s="413">
        <f t="shared" si="4"/>
        <v>100</v>
      </c>
      <c r="G257" s="413"/>
      <c r="I257" s="400">
        <v>2082502</v>
      </c>
      <c r="J257" s="400" t="s">
        <v>476</v>
      </c>
      <c r="K257" s="400">
        <v>5</v>
      </c>
    </row>
    <row r="258" ht="19.5" customHeight="1" spans="1:11">
      <c r="A258" s="376">
        <v>2082002</v>
      </c>
      <c r="B258" s="411" t="s">
        <v>477</v>
      </c>
      <c r="C258" s="412">
        <v>30</v>
      </c>
      <c r="D258" s="412"/>
      <c r="E258" s="414"/>
      <c r="F258" s="413"/>
      <c r="G258" s="413"/>
      <c r="I258" s="396">
        <v>20828</v>
      </c>
      <c r="J258" s="396" t="s">
        <v>478</v>
      </c>
      <c r="K258" s="396">
        <v>54</v>
      </c>
    </row>
    <row r="259" s="396" customFormat="1" ht="19.5" customHeight="1" spans="1:11">
      <c r="A259" s="371">
        <v>20821</v>
      </c>
      <c r="B259" s="407" t="s">
        <v>479</v>
      </c>
      <c r="C259" s="408">
        <v>696</v>
      </c>
      <c r="D259" s="410">
        <v>499</v>
      </c>
      <c r="E259" s="408">
        <v>499</v>
      </c>
      <c r="F259" s="409">
        <f t="shared" si="4"/>
        <v>100</v>
      </c>
      <c r="G259" s="409"/>
      <c r="I259" s="400"/>
      <c r="J259" s="400"/>
      <c r="K259" s="400"/>
    </row>
    <row r="260" ht="19.5" customHeight="1" spans="1:7">
      <c r="A260" s="376">
        <v>2082102</v>
      </c>
      <c r="B260" s="411" t="s">
        <v>480</v>
      </c>
      <c r="C260" s="414">
        <v>696</v>
      </c>
      <c r="D260" s="412">
        <v>499</v>
      </c>
      <c r="E260" s="414">
        <v>499</v>
      </c>
      <c r="F260" s="413">
        <f t="shared" si="4"/>
        <v>100</v>
      </c>
      <c r="G260" s="413"/>
    </row>
    <row r="261" s="396" customFormat="1" ht="19.5" customHeight="1" spans="1:11">
      <c r="A261" s="371">
        <v>20825</v>
      </c>
      <c r="B261" s="407" t="s">
        <v>481</v>
      </c>
      <c r="C261" s="408">
        <v>5</v>
      </c>
      <c r="D261" s="410">
        <v>4</v>
      </c>
      <c r="E261" s="408">
        <v>4</v>
      </c>
      <c r="F261" s="409">
        <f t="shared" si="4"/>
        <v>100</v>
      </c>
      <c r="G261" s="409"/>
      <c r="I261" s="400">
        <v>2082804</v>
      </c>
      <c r="J261" s="400" t="s">
        <v>482</v>
      </c>
      <c r="K261" s="400">
        <v>54</v>
      </c>
    </row>
    <row r="262" ht="19.5" customHeight="1" spans="1:7">
      <c r="A262" s="376">
        <v>2082502</v>
      </c>
      <c r="B262" s="411" t="s">
        <v>483</v>
      </c>
      <c r="C262" s="412">
        <v>5</v>
      </c>
      <c r="D262" s="412">
        <v>4</v>
      </c>
      <c r="E262" s="414">
        <v>4</v>
      </c>
      <c r="F262" s="413">
        <f t="shared" si="4"/>
        <v>100</v>
      </c>
      <c r="G262" s="413"/>
    </row>
    <row r="263" s="396" customFormat="1" ht="19.5" customHeight="1" spans="1:11">
      <c r="A263" s="371">
        <v>20828</v>
      </c>
      <c r="B263" s="407" t="s">
        <v>484</v>
      </c>
      <c r="C263" s="408">
        <v>184</v>
      </c>
      <c r="D263" s="410">
        <v>164</v>
      </c>
      <c r="E263" s="408">
        <v>164</v>
      </c>
      <c r="F263" s="409">
        <f t="shared" ref="F263:F326" si="5">E263/D263*100</f>
        <v>100</v>
      </c>
      <c r="G263" s="409"/>
      <c r="I263" s="396">
        <v>20899</v>
      </c>
      <c r="J263" s="396" t="s">
        <v>485</v>
      </c>
      <c r="K263" s="396">
        <v>741</v>
      </c>
    </row>
    <row r="264" ht="19.5" customHeight="1" spans="1:11">
      <c r="A264" s="376">
        <v>2082801</v>
      </c>
      <c r="B264" s="411" t="s">
        <v>149</v>
      </c>
      <c r="C264" s="414">
        <v>85</v>
      </c>
      <c r="D264" s="412">
        <v>74</v>
      </c>
      <c r="E264" s="414">
        <v>74</v>
      </c>
      <c r="F264" s="413">
        <f t="shared" si="5"/>
        <v>100</v>
      </c>
      <c r="G264" s="413"/>
      <c r="I264" s="400">
        <v>2089901</v>
      </c>
      <c r="J264" s="400" t="s">
        <v>486</v>
      </c>
      <c r="K264" s="400">
        <v>741</v>
      </c>
    </row>
    <row r="265" ht="19.5" customHeight="1" spans="1:11">
      <c r="A265" s="376">
        <v>2082802</v>
      </c>
      <c r="B265" s="411" t="s">
        <v>151</v>
      </c>
      <c r="C265" s="412">
        <v>29</v>
      </c>
      <c r="D265" s="412">
        <v>27</v>
      </c>
      <c r="E265" s="414">
        <v>27</v>
      </c>
      <c r="F265" s="413">
        <f t="shared" si="5"/>
        <v>100</v>
      </c>
      <c r="G265" s="413"/>
      <c r="I265" s="396">
        <v>210</v>
      </c>
      <c r="J265" s="396" t="s">
        <v>487</v>
      </c>
      <c r="K265" s="396">
        <v>7452</v>
      </c>
    </row>
    <row r="266" ht="19.5" customHeight="1" spans="1:11">
      <c r="A266" s="376">
        <v>2082804</v>
      </c>
      <c r="B266" s="411" t="s">
        <v>488</v>
      </c>
      <c r="C266" s="414">
        <v>61</v>
      </c>
      <c r="D266" s="412">
        <v>55</v>
      </c>
      <c r="E266" s="414">
        <v>55</v>
      </c>
      <c r="F266" s="413">
        <f t="shared" si="5"/>
        <v>100</v>
      </c>
      <c r="G266" s="413"/>
      <c r="I266" s="396">
        <v>21001</v>
      </c>
      <c r="J266" s="396" t="s">
        <v>489</v>
      </c>
      <c r="K266" s="396">
        <v>418</v>
      </c>
    </row>
    <row r="267" ht="19.5" customHeight="1" spans="1:11">
      <c r="A267" s="376">
        <v>2082850</v>
      </c>
      <c r="B267" s="411" t="s">
        <v>160</v>
      </c>
      <c r="C267" s="414">
        <v>9</v>
      </c>
      <c r="D267" s="412">
        <v>8</v>
      </c>
      <c r="E267" s="414">
        <v>8</v>
      </c>
      <c r="F267" s="413">
        <f t="shared" si="5"/>
        <v>100</v>
      </c>
      <c r="G267" s="413"/>
      <c r="I267" s="400">
        <v>2100101</v>
      </c>
      <c r="J267" s="400" t="s">
        <v>150</v>
      </c>
      <c r="K267" s="400">
        <v>257</v>
      </c>
    </row>
    <row r="268" s="396" customFormat="1" ht="19.5" customHeight="1" spans="1:11">
      <c r="A268" s="371">
        <v>20899</v>
      </c>
      <c r="B268" s="407" t="s">
        <v>490</v>
      </c>
      <c r="C268" s="410">
        <v>14</v>
      </c>
      <c r="D268" s="410">
        <v>2389</v>
      </c>
      <c r="E268" s="408">
        <v>2389</v>
      </c>
      <c r="F268" s="409">
        <f t="shared" si="5"/>
        <v>100</v>
      </c>
      <c r="G268" s="409"/>
      <c r="I268" s="400">
        <v>2100102</v>
      </c>
      <c r="J268" s="400" t="s">
        <v>152</v>
      </c>
      <c r="K268" s="400">
        <v>100</v>
      </c>
    </row>
    <row r="269" ht="19.5" customHeight="1" spans="1:11">
      <c r="A269" s="376">
        <v>2089901</v>
      </c>
      <c r="B269" s="411" t="s">
        <v>491</v>
      </c>
      <c r="C269" s="414">
        <v>14</v>
      </c>
      <c r="D269" s="412">
        <v>2389</v>
      </c>
      <c r="E269" s="414">
        <v>2389</v>
      </c>
      <c r="F269" s="413">
        <f t="shared" si="5"/>
        <v>100</v>
      </c>
      <c r="G269" s="413"/>
      <c r="I269" s="400">
        <v>2100199</v>
      </c>
      <c r="J269" s="400" t="s">
        <v>492</v>
      </c>
      <c r="K269" s="400">
        <v>61</v>
      </c>
    </row>
    <row r="270" s="396" customFormat="1" ht="19.5" customHeight="1" spans="1:11">
      <c r="A270" s="371">
        <v>210</v>
      </c>
      <c r="B270" s="407" t="s">
        <v>493</v>
      </c>
      <c r="C270" s="408">
        <v>26113</v>
      </c>
      <c r="D270" s="410">
        <v>26612</v>
      </c>
      <c r="E270" s="408">
        <v>26612</v>
      </c>
      <c r="F270" s="409">
        <f t="shared" si="5"/>
        <v>100</v>
      </c>
      <c r="G270" s="409">
        <v>-4.23</v>
      </c>
      <c r="I270" s="396">
        <v>21002</v>
      </c>
      <c r="J270" s="396" t="s">
        <v>494</v>
      </c>
      <c r="K270" s="396">
        <v>351</v>
      </c>
    </row>
    <row r="271" s="396" customFormat="1" ht="19.5" customHeight="1" spans="1:11">
      <c r="A271" s="371">
        <v>21001</v>
      </c>
      <c r="B271" s="407" t="s">
        <v>495</v>
      </c>
      <c r="C271" s="410">
        <v>379</v>
      </c>
      <c r="D271" s="410">
        <v>388</v>
      </c>
      <c r="E271" s="408">
        <v>388</v>
      </c>
      <c r="F271" s="409">
        <f t="shared" si="5"/>
        <v>100</v>
      </c>
      <c r="G271" s="409"/>
      <c r="I271" s="400">
        <v>2100201</v>
      </c>
      <c r="J271" s="400" t="s">
        <v>496</v>
      </c>
      <c r="K271" s="400">
        <v>351</v>
      </c>
    </row>
    <row r="272" ht="19.5" customHeight="1" spans="1:7">
      <c r="A272" s="376">
        <v>2100101</v>
      </c>
      <c r="B272" s="411" t="s">
        <v>149</v>
      </c>
      <c r="C272" s="414">
        <v>261</v>
      </c>
      <c r="D272" s="414">
        <v>265</v>
      </c>
      <c r="E272" s="414">
        <v>265</v>
      </c>
      <c r="F272" s="413">
        <f t="shared" si="5"/>
        <v>100</v>
      </c>
      <c r="G272" s="413"/>
    </row>
    <row r="273" ht="19.5" customHeight="1" spans="1:11">
      <c r="A273" s="376">
        <v>2100102</v>
      </c>
      <c r="B273" s="411" t="s">
        <v>151</v>
      </c>
      <c r="C273" s="414"/>
      <c r="D273" s="412">
        <v>1</v>
      </c>
      <c r="E273" s="414">
        <v>1</v>
      </c>
      <c r="F273" s="413">
        <f t="shared" si="5"/>
        <v>100</v>
      </c>
      <c r="G273" s="413"/>
      <c r="I273" s="396">
        <v>21003</v>
      </c>
      <c r="J273" s="396" t="s">
        <v>497</v>
      </c>
      <c r="K273" s="396">
        <v>1726</v>
      </c>
    </row>
    <row r="274" ht="19.5" customHeight="1" spans="1:11">
      <c r="A274" s="376">
        <v>2100199</v>
      </c>
      <c r="B274" s="411" t="s">
        <v>498</v>
      </c>
      <c r="C274" s="412">
        <v>118</v>
      </c>
      <c r="D274" s="412">
        <v>122</v>
      </c>
      <c r="E274" s="414">
        <v>122</v>
      </c>
      <c r="F274" s="413">
        <f t="shared" si="5"/>
        <v>100</v>
      </c>
      <c r="G274" s="413"/>
      <c r="I274" s="400">
        <v>2100301</v>
      </c>
      <c r="J274" s="400" t="s">
        <v>499</v>
      </c>
      <c r="K274" s="400">
        <v>139</v>
      </c>
    </row>
    <row r="275" s="396" customFormat="1" ht="19.5" customHeight="1" spans="1:11">
      <c r="A275" s="371">
        <v>21002</v>
      </c>
      <c r="B275" s="407" t="s">
        <v>500</v>
      </c>
      <c r="C275" s="408">
        <v>13156</v>
      </c>
      <c r="D275" s="410">
        <v>10214</v>
      </c>
      <c r="E275" s="408">
        <v>10214</v>
      </c>
      <c r="F275" s="409">
        <f t="shared" si="5"/>
        <v>100</v>
      </c>
      <c r="G275" s="409"/>
      <c r="I275" s="400">
        <v>2100302</v>
      </c>
      <c r="J275" s="400" t="s">
        <v>501</v>
      </c>
      <c r="K275" s="400">
        <v>1342</v>
      </c>
    </row>
    <row r="276" ht="19.5" customHeight="1" spans="1:11">
      <c r="A276" s="376">
        <v>2100201</v>
      </c>
      <c r="B276" s="411" t="s">
        <v>502</v>
      </c>
      <c r="C276" s="414">
        <v>13156</v>
      </c>
      <c r="D276" s="412">
        <v>10173</v>
      </c>
      <c r="E276" s="414">
        <v>10173</v>
      </c>
      <c r="F276" s="413">
        <f t="shared" si="5"/>
        <v>100</v>
      </c>
      <c r="G276" s="413"/>
      <c r="I276" s="400">
        <v>2100399</v>
      </c>
      <c r="J276" s="400" t="s">
        <v>503</v>
      </c>
      <c r="K276" s="400">
        <v>245</v>
      </c>
    </row>
    <row r="277" ht="19.5" customHeight="1" spans="1:11">
      <c r="A277" s="376">
        <v>2100299</v>
      </c>
      <c r="B277" s="411" t="s">
        <v>504</v>
      </c>
      <c r="C277" s="412"/>
      <c r="D277" s="412">
        <v>41</v>
      </c>
      <c r="E277" s="414">
        <v>41</v>
      </c>
      <c r="F277" s="413">
        <f t="shared" si="5"/>
        <v>100</v>
      </c>
      <c r="G277" s="413"/>
      <c r="I277" s="396">
        <v>21004</v>
      </c>
      <c r="J277" s="396" t="s">
        <v>505</v>
      </c>
      <c r="K277" s="396">
        <v>1302</v>
      </c>
    </row>
    <row r="278" s="396" customFormat="1" ht="19.5" customHeight="1" spans="1:11">
      <c r="A278" s="371">
        <v>21003</v>
      </c>
      <c r="B278" s="407" t="s">
        <v>506</v>
      </c>
      <c r="C278" s="408">
        <v>4551</v>
      </c>
      <c r="D278" s="410">
        <v>5189</v>
      </c>
      <c r="E278" s="408">
        <v>5189</v>
      </c>
      <c r="F278" s="409">
        <f t="shared" si="5"/>
        <v>100</v>
      </c>
      <c r="G278" s="409"/>
      <c r="I278" s="400">
        <v>2100401</v>
      </c>
      <c r="J278" s="400" t="s">
        <v>507</v>
      </c>
      <c r="K278" s="400">
        <v>392</v>
      </c>
    </row>
    <row r="279" ht="19.5" customHeight="1" spans="1:11">
      <c r="A279" s="376">
        <v>2100301</v>
      </c>
      <c r="B279" s="411" t="s">
        <v>508</v>
      </c>
      <c r="C279" s="414">
        <v>543</v>
      </c>
      <c r="D279" s="412">
        <v>1133</v>
      </c>
      <c r="E279" s="414">
        <v>1133</v>
      </c>
      <c r="F279" s="413">
        <f t="shared" si="5"/>
        <v>100</v>
      </c>
      <c r="G279" s="413"/>
      <c r="I279" s="400">
        <v>2100402</v>
      </c>
      <c r="J279" s="400" t="s">
        <v>509</v>
      </c>
      <c r="K279" s="400">
        <v>139</v>
      </c>
    </row>
    <row r="280" ht="19.5" customHeight="1" spans="1:11">
      <c r="A280" s="376">
        <v>2100302</v>
      </c>
      <c r="B280" s="411" t="s">
        <v>510</v>
      </c>
      <c r="C280" s="414">
        <v>3901</v>
      </c>
      <c r="D280" s="412">
        <v>3634</v>
      </c>
      <c r="E280" s="414">
        <v>3634</v>
      </c>
      <c r="F280" s="413">
        <f t="shared" si="5"/>
        <v>100</v>
      </c>
      <c r="G280" s="413"/>
      <c r="I280" s="400">
        <v>2100403</v>
      </c>
      <c r="J280" s="400" t="s">
        <v>511</v>
      </c>
      <c r="K280" s="400">
        <v>485</v>
      </c>
    </row>
    <row r="281" ht="19.5" customHeight="1" spans="1:11">
      <c r="A281" s="376">
        <v>2100399</v>
      </c>
      <c r="B281" s="411" t="s">
        <v>512</v>
      </c>
      <c r="C281" s="412">
        <v>107</v>
      </c>
      <c r="D281" s="412">
        <v>422</v>
      </c>
      <c r="E281" s="414">
        <v>422</v>
      </c>
      <c r="F281" s="413">
        <f t="shared" si="5"/>
        <v>100</v>
      </c>
      <c r="G281" s="413"/>
      <c r="I281" s="400">
        <v>2100406</v>
      </c>
      <c r="J281" s="400" t="s">
        <v>513</v>
      </c>
      <c r="K281" s="400">
        <v>8</v>
      </c>
    </row>
    <row r="282" s="396" customFormat="1" ht="19.5" customHeight="1" spans="1:11">
      <c r="A282" s="371">
        <v>21004</v>
      </c>
      <c r="B282" s="407" t="s">
        <v>514</v>
      </c>
      <c r="C282" s="408">
        <v>3574</v>
      </c>
      <c r="D282" s="410">
        <v>4940</v>
      </c>
      <c r="E282" s="408">
        <v>4940</v>
      </c>
      <c r="F282" s="409">
        <f t="shared" si="5"/>
        <v>100</v>
      </c>
      <c r="G282" s="409"/>
      <c r="I282" s="400">
        <v>2100408</v>
      </c>
      <c r="J282" s="400" t="s">
        <v>515</v>
      </c>
      <c r="K282" s="400">
        <v>77</v>
      </c>
    </row>
    <row r="283" ht="19.5" customHeight="1" spans="1:11">
      <c r="A283" s="376">
        <v>2100401</v>
      </c>
      <c r="B283" s="422" t="s">
        <v>516</v>
      </c>
      <c r="C283" s="414">
        <v>453</v>
      </c>
      <c r="D283" s="412">
        <v>421</v>
      </c>
      <c r="E283" s="414">
        <v>421</v>
      </c>
      <c r="F283" s="413">
        <f t="shared" si="5"/>
        <v>100</v>
      </c>
      <c r="G283" s="413"/>
      <c r="I283" s="400">
        <v>2100409</v>
      </c>
      <c r="J283" s="400" t="s">
        <v>517</v>
      </c>
      <c r="K283" s="400">
        <v>201</v>
      </c>
    </row>
    <row r="284" ht="19.5" customHeight="1" spans="1:7">
      <c r="A284" s="376">
        <v>2100402</v>
      </c>
      <c r="B284" s="422" t="s">
        <v>518</v>
      </c>
      <c r="C284" s="412">
        <v>147</v>
      </c>
      <c r="D284" s="412">
        <v>127</v>
      </c>
      <c r="E284" s="414">
        <v>127</v>
      </c>
      <c r="F284" s="413">
        <f t="shared" si="5"/>
        <v>100</v>
      </c>
      <c r="G284" s="413"/>
    </row>
    <row r="285" ht="19.5" customHeight="1" spans="1:11">
      <c r="A285" s="376">
        <v>2100403</v>
      </c>
      <c r="B285" s="422" t="s">
        <v>519</v>
      </c>
      <c r="C285" s="414">
        <v>2492</v>
      </c>
      <c r="D285" s="412">
        <v>1337</v>
      </c>
      <c r="E285" s="414">
        <v>1337</v>
      </c>
      <c r="F285" s="413">
        <f t="shared" si="5"/>
        <v>100</v>
      </c>
      <c r="G285" s="413"/>
      <c r="I285" s="396"/>
      <c r="J285" s="396"/>
      <c r="K285" s="396"/>
    </row>
    <row r="286" ht="19.5" customHeight="1" spans="1:7">
      <c r="A286" s="376">
        <v>2100405</v>
      </c>
      <c r="B286" s="411" t="s">
        <v>520</v>
      </c>
      <c r="C286" s="414">
        <v>9</v>
      </c>
      <c r="D286" s="412">
        <v>5</v>
      </c>
      <c r="E286" s="414">
        <v>5</v>
      </c>
      <c r="F286" s="413">
        <f t="shared" si="5"/>
        <v>100</v>
      </c>
      <c r="G286" s="413"/>
    </row>
    <row r="287" ht="19.5" customHeight="1" spans="1:11">
      <c r="A287" s="376">
        <v>2100408</v>
      </c>
      <c r="B287" s="411" t="s">
        <v>521</v>
      </c>
      <c r="C287" s="414">
        <v>120</v>
      </c>
      <c r="D287" s="412">
        <v>1781</v>
      </c>
      <c r="E287" s="414">
        <v>1781</v>
      </c>
      <c r="F287" s="413">
        <f t="shared" si="5"/>
        <v>100</v>
      </c>
      <c r="G287" s="413"/>
      <c r="I287" s="396">
        <v>21007</v>
      </c>
      <c r="J287" s="396" t="s">
        <v>522</v>
      </c>
      <c r="K287" s="396">
        <v>335</v>
      </c>
    </row>
    <row r="288" ht="19.5" customHeight="1" spans="1:11">
      <c r="A288" s="376">
        <v>2100409</v>
      </c>
      <c r="B288" s="411" t="s">
        <v>523</v>
      </c>
      <c r="C288" s="412">
        <v>194</v>
      </c>
      <c r="D288" s="412">
        <v>1089</v>
      </c>
      <c r="E288" s="414">
        <v>1089</v>
      </c>
      <c r="F288" s="413">
        <f t="shared" si="5"/>
        <v>100</v>
      </c>
      <c r="G288" s="413"/>
      <c r="I288" s="400">
        <v>2100717</v>
      </c>
      <c r="J288" s="400" t="s">
        <v>524</v>
      </c>
      <c r="K288" s="400">
        <v>322</v>
      </c>
    </row>
    <row r="289" ht="19.5" customHeight="1" spans="1:11">
      <c r="A289" s="376">
        <v>2100410</v>
      </c>
      <c r="B289" s="411" t="s">
        <v>525</v>
      </c>
      <c r="C289" s="414"/>
      <c r="D289" s="412">
        <v>70</v>
      </c>
      <c r="E289" s="414">
        <v>70</v>
      </c>
      <c r="F289" s="413">
        <f t="shared" si="5"/>
        <v>100</v>
      </c>
      <c r="G289" s="413"/>
      <c r="I289" s="400">
        <v>2100799</v>
      </c>
      <c r="J289" s="400" t="s">
        <v>526</v>
      </c>
      <c r="K289" s="400">
        <v>13</v>
      </c>
    </row>
    <row r="290" ht="19.5" customHeight="1" spans="1:11">
      <c r="A290" s="376">
        <v>2100499</v>
      </c>
      <c r="B290" s="411" t="s">
        <v>527</v>
      </c>
      <c r="C290" s="414">
        <v>159</v>
      </c>
      <c r="D290" s="412">
        <v>110</v>
      </c>
      <c r="E290" s="414">
        <v>110</v>
      </c>
      <c r="F290" s="413">
        <f t="shared" si="5"/>
        <v>100</v>
      </c>
      <c r="G290" s="413"/>
      <c r="I290" s="396">
        <v>21011</v>
      </c>
      <c r="J290" s="396" t="s">
        <v>528</v>
      </c>
      <c r="K290" s="396">
        <v>2916</v>
      </c>
    </row>
    <row r="291" s="396" customFormat="1" ht="19.5" customHeight="1" spans="1:11">
      <c r="A291" s="371">
        <v>21006</v>
      </c>
      <c r="B291" s="407" t="s">
        <v>529</v>
      </c>
      <c r="C291" s="408">
        <v>201</v>
      </c>
      <c r="D291" s="410">
        <v>2</v>
      </c>
      <c r="E291" s="408">
        <v>2</v>
      </c>
      <c r="F291" s="409">
        <f t="shared" si="5"/>
        <v>100</v>
      </c>
      <c r="G291" s="409"/>
      <c r="I291" s="400">
        <v>2101101</v>
      </c>
      <c r="J291" s="400" t="s">
        <v>530</v>
      </c>
      <c r="K291" s="400">
        <v>750</v>
      </c>
    </row>
    <row r="292" ht="19.5" customHeight="1" spans="1:11">
      <c r="A292" s="376">
        <v>2100601</v>
      </c>
      <c r="B292" s="411" t="s">
        <v>531</v>
      </c>
      <c r="C292" s="414"/>
      <c r="D292" s="412">
        <v>2</v>
      </c>
      <c r="E292" s="414">
        <v>2</v>
      </c>
      <c r="F292" s="413">
        <f t="shared" si="5"/>
        <v>100</v>
      </c>
      <c r="G292" s="413"/>
      <c r="I292" s="400">
        <v>2101102</v>
      </c>
      <c r="J292" s="400" t="s">
        <v>532</v>
      </c>
      <c r="K292" s="400">
        <v>1698</v>
      </c>
    </row>
    <row r="293" s="396" customFormat="1" ht="19.5" customHeight="1" spans="1:11">
      <c r="A293" s="371">
        <v>21007</v>
      </c>
      <c r="B293" s="407" t="s">
        <v>533</v>
      </c>
      <c r="C293" s="408">
        <v>324</v>
      </c>
      <c r="D293" s="410">
        <v>732</v>
      </c>
      <c r="E293" s="408">
        <v>732</v>
      </c>
      <c r="F293" s="409">
        <f t="shared" si="5"/>
        <v>100</v>
      </c>
      <c r="G293" s="409"/>
      <c r="I293" s="400">
        <v>2101103</v>
      </c>
      <c r="J293" s="400" t="s">
        <v>534</v>
      </c>
      <c r="K293" s="400">
        <v>468</v>
      </c>
    </row>
    <row r="294" ht="19.5" customHeight="1" spans="1:11">
      <c r="A294" s="376">
        <v>2100716</v>
      </c>
      <c r="B294" s="411" t="s">
        <v>535</v>
      </c>
      <c r="C294" s="414">
        <v>40</v>
      </c>
      <c r="D294" s="423"/>
      <c r="E294" s="411"/>
      <c r="F294" s="413"/>
      <c r="G294" s="413"/>
      <c r="I294" s="396">
        <v>21013</v>
      </c>
      <c r="J294" s="396" t="s">
        <v>536</v>
      </c>
      <c r="K294" s="396">
        <v>150</v>
      </c>
    </row>
    <row r="295" ht="19.5" customHeight="1" spans="1:11">
      <c r="A295" s="376">
        <v>2100717</v>
      </c>
      <c r="B295" s="411" t="s">
        <v>537</v>
      </c>
      <c r="C295" s="414">
        <v>284</v>
      </c>
      <c r="D295" s="412">
        <v>719</v>
      </c>
      <c r="E295" s="414">
        <v>719</v>
      </c>
      <c r="F295" s="413">
        <f t="shared" si="5"/>
        <v>100</v>
      </c>
      <c r="G295" s="413"/>
      <c r="I295" s="400">
        <v>2101301</v>
      </c>
      <c r="J295" s="400" t="s">
        <v>538</v>
      </c>
      <c r="K295" s="400">
        <v>150</v>
      </c>
    </row>
    <row r="296" ht="19.5" customHeight="1" spans="1:11">
      <c r="A296" s="376">
        <v>2100799</v>
      </c>
      <c r="B296" s="411" t="s">
        <v>539</v>
      </c>
      <c r="C296" s="412"/>
      <c r="D296" s="412">
        <v>13</v>
      </c>
      <c r="E296" s="414">
        <v>13</v>
      </c>
      <c r="F296" s="413">
        <f t="shared" si="5"/>
        <v>100</v>
      </c>
      <c r="G296" s="413"/>
      <c r="I296" s="396"/>
      <c r="J296" s="396"/>
      <c r="K296" s="396"/>
    </row>
    <row r="297" s="396" customFormat="1" ht="19.5" customHeight="1" spans="1:11">
      <c r="A297" s="371">
        <v>21011</v>
      </c>
      <c r="B297" s="407" t="s">
        <v>540</v>
      </c>
      <c r="C297" s="408">
        <v>2890</v>
      </c>
      <c r="D297" s="410">
        <v>2884</v>
      </c>
      <c r="E297" s="408">
        <v>2884</v>
      </c>
      <c r="F297" s="409">
        <f t="shared" si="5"/>
        <v>100</v>
      </c>
      <c r="G297" s="409"/>
      <c r="I297" s="400"/>
      <c r="J297" s="400"/>
      <c r="K297" s="400"/>
    </row>
    <row r="298" ht="19.5" customHeight="1" spans="1:11">
      <c r="A298" s="376">
        <v>2101101</v>
      </c>
      <c r="B298" s="411" t="s">
        <v>541</v>
      </c>
      <c r="C298" s="412">
        <v>723</v>
      </c>
      <c r="D298" s="412">
        <v>721</v>
      </c>
      <c r="E298" s="414">
        <v>721</v>
      </c>
      <c r="F298" s="413">
        <f t="shared" si="5"/>
        <v>100</v>
      </c>
      <c r="G298" s="413"/>
      <c r="I298" s="396"/>
      <c r="J298" s="396"/>
      <c r="K298" s="396"/>
    </row>
    <row r="299" ht="19.5" customHeight="1" spans="1:7">
      <c r="A299" s="376">
        <v>2101102</v>
      </c>
      <c r="B299" s="411" t="s">
        <v>542</v>
      </c>
      <c r="C299" s="414">
        <v>1697</v>
      </c>
      <c r="D299" s="412">
        <v>1697</v>
      </c>
      <c r="E299" s="414">
        <v>1697</v>
      </c>
      <c r="F299" s="413">
        <f t="shared" si="5"/>
        <v>100</v>
      </c>
      <c r="G299" s="413"/>
    </row>
    <row r="300" ht="19.5" customHeight="1" spans="1:7">
      <c r="A300" s="376">
        <v>2101103</v>
      </c>
      <c r="B300" s="411" t="s">
        <v>543</v>
      </c>
      <c r="C300" s="414">
        <v>470</v>
      </c>
      <c r="D300" s="412">
        <v>466</v>
      </c>
      <c r="E300" s="414">
        <v>466</v>
      </c>
      <c r="F300" s="413">
        <f t="shared" si="5"/>
        <v>100</v>
      </c>
      <c r="G300" s="413"/>
    </row>
    <row r="301" s="396" customFormat="1" ht="19.5" customHeight="1" spans="1:11">
      <c r="A301" s="371">
        <v>21013</v>
      </c>
      <c r="B301" s="407" t="s">
        <v>544</v>
      </c>
      <c r="C301" s="410">
        <v>100</v>
      </c>
      <c r="D301" s="410">
        <v>391</v>
      </c>
      <c r="E301" s="408">
        <v>391</v>
      </c>
      <c r="F301" s="409">
        <f t="shared" si="5"/>
        <v>100</v>
      </c>
      <c r="G301" s="409"/>
      <c r="I301" s="400"/>
      <c r="J301" s="400"/>
      <c r="K301" s="400"/>
    </row>
    <row r="302" ht="19.5" customHeight="1" spans="1:7">
      <c r="A302" s="376">
        <v>2101301</v>
      </c>
      <c r="B302" s="411" t="s">
        <v>545</v>
      </c>
      <c r="C302" s="414">
        <v>100</v>
      </c>
      <c r="D302" s="412">
        <v>391</v>
      </c>
      <c r="E302" s="414">
        <v>391</v>
      </c>
      <c r="F302" s="413">
        <f t="shared" si="5"/>
        <v>100</v>
      </c>
      <c r="G302" s="413"/>
    </row>
    <row r="303" s="396" customFormat="1" ht="19.5" customHeight="1" spans="1:11">
      <c r="A303" s="371">
        <v>21014</v>
      </c>
      <c r="B303" s="407" t="s">
        <v>546</v>
      </c>
      <c r="C303" s="408">
        <v>31</v>
      </c>
      <c r="D303" s="410">
        <v>57</v>
      </c>
      <c r="E303" s="408">
        <v>57</v>
      </c>
      <c r="F303" s="409">
        <f t="shared" si="5"/>
        <v>100</v>
      </c>
      <c r="G303" s="409"/>
      <c r="I303" s="396">
        <v>21016</v>
      </c>
      <c r="J303" s="396" t="s">
        <v>547</v>
      </c>
      <c r="K303" s="396">
        <v>254</v>
      </c>
    </row>
    <row r="304" ht="19.5" customHeight="1" spans="1:11">
      <c r="A304" s="376">
        <v>2101401</v>
      </c>
      <c r="B304" s="411" t="s">
        <v>548</v>
      </c>
      <c r="C304" s="412">
        <v>31</v>
      </c>
      <c r="D304" s="412">
        <v>57</v>
      </c>
      <c r="E304" s="414">
        <v>57</v>
      </c>
      <c r="F304" s="413">
        <f t="shared" si="5"/>
        <v>100</v>
      </c>
      <c r="G304" s="413"/>
      <c r="I304" s="400">
        <v>2101601</v>
      </c>
      <c r="J304" s="400" t="s">
        <v>549</v>
      </c>
      <c r="K304" s="400">
        <v>254</v>
      </c>
    </row>
    <row r="305" s="396" customFormat="1" ht="19.5" customHeight="1" spans="1:7">
      <c r="A305" s="371">
        <v>21015</v>
      </c>
      <c r="B305" s="407" t="s">
        <v>550</v>
      </c>
      <c r="C305" s="408">
        <v>793</v>
      </c>
      <c r="D305" s="410">
        <v>764</v>
      </c>
      <c r="E305" s="408">
        <v>764</v>
      </c>
      <c r="F305" s="409">
        <f t="shared" si="5"/>
        <v>100</v>
      </c>
      <c r="G305" s="409"/>
    </row>
    <row r="306" ht="19.5" customHeight="1" spans="1:7">
      <c r="A306" s="376">
        <v>2101501</v>
      </c>
      <c r="B306" s="411" t="s">
        <v>149</v>
      </c>
      <c r="C306" s="414">
        <v>163</v>
      </c>
      <c r="D306" s="412">
        <v>195</v>
      </c>
      <c r="E306" s="414">
        <v>195</v>
      </c>
      <c r="F306" s="413">
        <f t="shared" si="5"/>
        <v>100</v>
      </c>
      <c r="G306" s="413"/>
    </row>
    <row r="307" ht="19.5" customHeight="1" spans="1:11">
      <c r="A307" s="376">
        <v>2101502</v>
      </c>
      <c r="B307" s="411" t="s">
        <v>151</v>
      </c>
      <c r="C307" s="414">
        <v>15</v>
      </c>
      <c r="D307" s="412">
        <v>13</v>
      </c>
      <c r="E307" s="414">
        <v>13</v>
      </c>
      <c r="F307" s="413">
        <f t="shared" si="5"/>
        <v>100</v>
      </c>
      <c r="G307" s="413"/>
      <c r="I307" s="396">
        <v>211</v>
      </c>
      <c r="J307" s="396" t="s">
        <v>551</v>
      </c>
      <c r="K307" s="396">
        <v>290</v>
      </c>
    </row>
    <row r="308" ht="19.5" customHeight="1" spans="1:11">
      <c r="A308" s="376">
        <v>2101504</v>
      </c>
      <c r="B308" s="411" t="s">
        <v>205</v>
      </c>
      <c r="C308" s="412">
        <v>9</v>
      </c>
      <c r="D308" s="412">
        <v>5</v>
      </c>
      <c r="E308" s="414">
        <v>5</v>
      </c>
      <c r="F308" s="413">
        <f t="shared" si="5"/>
        <v>100</v>
      </c>
      <c r="G308" s="413"/>
      <c r="I308" s="396">
        <v>21101</v>
      </c>
      <c r="J308" s="396" t="s">
        <v>552</v>
      </c>
      <c r="K308" s="396">
        <v>290</v>
      </c>
    </row>
    <row r="309" ht="19.5" customHeight="1" spans="1:11">
      <c r="A309" s="376">
        <v>2101550</v>
      </c>
      <c r="B309" s="411" t="s">
        <v>160</v>
      </c>
      <c r="C309" s="414">
        <v>2</v>
      </c>
      <c r="D309" s="412">
        <v>4</v>
      </c>
      <c r="E309" s="414">
        <v>4</v>
      </c>
      <c r="F309" s="413">
        <f t="shared" si="5"/>
        <v>100</v>
      </c>
      <c r="G309" s="413"/>
      <c r="I309" s="400">
        <v>2110101</v>
      </c>
      <c r="J309" s="400" t="s">
        <v>150</v>
      </c>
      <c r="K309" s="400">
        <v>157</v>
      </c>
    </row>
    <row r="310" ht="19.5" customHeight="1" spans="1:11">
      <c r="A310" s="376">
        <v>2101599</v>
      </c>
      <c r="B310" s="411" t="s">
        <v>553</v>
      </c>
      <c r="C310" s="414">
        <v>604</v>
      </c>
      <c r="D310" s="412">
        <v>547</v>
      </c>
      <c r="E310" s="414">
        <v>547</v>
      </c>
      <c r="F310" s="413">
        <f t="shared" si="5"/>
        <v>100</v>
      </c>
      <c r="G310" s="413"/>
      <c r="I310" s="400">
        <v>2110199</v>
      </c>
      <c r="J310" s="400" t="s">
        <v>554</v>
      </c>
      <c r="K310" s="400">
        <v>133</v>
      </c>
    </row>
    <row r="311" s="396" customFormat="1" ht="19.5" customHeight="1" spans="1:7">
      <c r="A311" s="371">
        <v>21016</v>
      </c>
      <c r="B311" s="407" t="s">
        <v>555</v>
      </c>
      <c r="C311" s="408">
        <v>315</v>
      </c>
      <c r="D311" s="410">
        <v>301</v>
      </c>
      <c r="E311" s="408">
        <v>301</v>
      </c>
      <c r="F311" s="409">
        <f t="shared" si="5"/>
        <v>100</v>
      </c>
      <c r="G311" s="409"/>
    </row>
    <row r="312" ht="19.5" customHeight="1" spans="1:7">
      <c r="A312" s="376">
        <v>2101601</v>
      </c>
      <c r="B312" s="411" t="s">
        <v>556</v>
      </c>
      <c r="C312" s="412">
        <v>315</v>
      </c>
      <c r="D312" s="412">
        <v>301</v>
      </c>
      <c r="E312" s="414">
        <v>301</v>
      </c>
      <c r="F312" s="413">
        <f t="shared" si="5"/>
        <v>100</v>
      </c>
      <c r="G312" s="413"/>
    </row>
    <row r="313" s="396" customFormat="1" ht="19.5" customHeight="1" spans="1:11">
      <c r="A313" s="371">
        <v>21099</v>
      </c>
      <c r="B313" s="407" t="s">
        <v>557</v>
      </c>
      <c r="C313" s="408">
        <v>254</v>
      </c>
      <c r="D313" s="410">
        <v>750</v>
      </c>
      <c r="E313" s="408">
        <v>750</v>
      </c>
      <c r="F313" s="409">
        <f t="shared" si="5"/>
        <v>100</v>
      </c>
      <c r="G313" s="409"/>
      <c r="I313" s="400"/>
      <c r="J313" s="400"/>
      <c r="K313" s="400"/>
    </row>
    <row r="314" ht="19.5" customHeight="1" spans="1:11">
      <c r="A314" s="376">
        <v>2109901</v>
      </c>
      <c r="B314" s="411" t="s">
        <v>558</v>
      </c>
      <c r="C314" s="412"/>
      <c r="D314" s="412">
        <v>750</v>
      </c>
      <c r="E314" s="414">
        <v>750</v>
      </c>
      <c r="F314" s="413">
        <f t="shared" si="5"/>
        <v>100</v>
      </c>
      <c r="G314" s="413"/>
      <c r="I314" s="396"/>
      <c r="J314" s="396"/>
      <c r="K314" s="396"/>
    </row>
    <row r="315" s="396" customFormat="1" ht="19.5" customHeight="1" spans="1:11">
      <c r="A315" s="371">
        <v>211</v>
      </c>
      <c r="B315" s="407" t="s">
        <v>559</v>
      </c>
      <c r="C315" s="408">
        <v>505</v>
      </c>
      <c r="D315" s="410">
        <v>3658</v>
      </c>
      <c r="E315" s="408">
        <v>3658</v>
      </c>
      <c r="F315" s="409">
        <f t="shared" si="5"/>
        <v>100</v>
      </c>
      <c r="G315" s="409">
        <v>218.09</v>
      </c>
      <c r="I315" s="400"/>
      <c r="J315" s="400"/>
      <c r="K315" s="400"/>
    </row>
    <row r="316" s="396" customFormat="1" ht="19.5" customHeight="1" spans="1:11">
      <c r="A316" s="371">
        <v>21101</v>
      </c>
      <c r="B316" s="407" t="s">
        <v>560</v>
      </c>
      <c r="C316" s="410">
        <v>405</v>
      </c>
      <c r="D316" s="410">
        <v>382</v>
      </c>
      <c r="E316" s="408">
        <v>382</v>
      </c>
      <c r="F316" s="409">
        <f t="shared" si="5"/>
        <v>100</v>
      </c>
      <c r="G316" s="409"/>
      <c r="I316" s="400"/>
      <c r="J316" s="400"/>
      <c r="K316" s="400"/>
    </row>
    <row r="317" ht="19.5" customHeight="1" spans="1:11">
      <c r="A317" s="376">
        <v>2110101</v>
      </c>
      <c r="B317" s="411" t="s">
        <v>149</v>
      </c>
      <c r="C317" s="414">
        <v>231</v>
      </c>
      <c r="D317" s="412">
        <v>214</v>
      </c>
      <c r="E317" s="414">
        <v>214</v>
      </c>
      <c r="F317" s="413">
        <f t="shared" si="5"/>
        <v>100</v>
      </c>
      <c r="G317" s="413"/>
      <c r="I317" s="396"/>
      <c r="J317" s="396"/>
      <c r="K317" s="396"/>
    </row>
    <row r="318" ht="19.5" customHeight="1" spans="1:7">
      <c r="A318" s="376">
        <v>2110102</v>
      </c>
      <c r="B318" s="411" t="s">
        <v>151</v>
      </c>
      <c r="C318" s="414"/>
      <c r="D318" s="412">
        <v>2</v>
      </c>
      <c r="E318" s="414">
        <v>2</v>
      </c>
      <c r="F318" s="413">
        <f t="shared" si="5"/>
        <v>100</v>
      </c>
      <c r="G318" s="413"/>
    </row>
    <row r="319" ht="19.5" customHeight="1" spans="1:7">
      <c r="A319" s="376">
        <v>2110199</v>
      </c>
      <c r="B319" s="411" t="s">
        <v>561</v>
      </c>
      <c r="C319" s="412">
        <v>174</v>
      </c>
      <c r="D319" s="412">
        <v>166</v>
      </c>
      <c r="E319" s="414">
        <v>166</v>
      </c>
      <c r="F319" s="413">
        <f t="shared" si="5"/>
        <v>100</v>
      </c>
      <c r="G319" s="413"/>
    </row>
    <row r="320" s="396" customFormat="1" ht="19.5" customHeight="1" spans="1:11">
      <c r="A320" s="371">
        <v>21103</v>
      </c>
      <c r="B320" s="407" t="s">
        <v>562</v>
      </c>
      <c r="C320" s="408">
        <v>100</v>
      </c>
      <c r="D320" s="410">
        <v>1031</v>
      </c>
      <c r="E320" s="408">
        <v>1031</v>
      </c>
      <c r="F320" s="409">
        <f t="shared" si="5"/>
        <v>100</v>
      </c>
      <c r="G320" s="409"/>
      <c r="I320" s="396">
        <v>212</v>
      </c>
      <c r="J320" s="396" t="s">
        <v>563</v>
      </c>
      <c r="K320" s="396">
        <v>2895</v>
      </c>
    </row>
    <row r="321" ht="19.5" customHeight="1" spans="1:11">
      <c r="A321" s="376">
        <v>2110302</v>
      </c>
      <c r="B321" s="411" t="s">
        <v>564</v>
      </c>
      <c r="C321" s="414"/>
      <c r="D321" s="412">
        <v>204</v>
      </c>
      <c r="E321" s="414">
        <v>204</v>
      </c>
      <c r="F321" s="413">
        <f t="shared" si="5"/>
        <v>100</v>
      </c>
      <c r="G321" s="413"/>
      <c r="I321" s="396">
        <v>21201</v>
      </c>
      <c r="J321" s="396" t="s">
        <v>565</v>
      </c>
      <c r="K321" s="396">
        <v>1556</v>
      </c>
    </row>
    <row r="322" ht="19.5" customHeight="1" spans="1:11">
      <c r="A322" s="376">
        <v>2110399</v>
      </c>
      <c r="B322" s="411" t="s">
        <v>566</v>
      </c>
      <c r="C322" s="412">
        <v>100</v>
      </c>
      <c r="D322" s="412">
        <v>827</v>
      </c>
      <c r="E322" s="414">
        <v>827</v>
      </c>
      <c r="F322" s="413">
        <f t="shared" si="5"/>
        <v>100</v>
      </c>
      <c r="G322" s="413"/>
      <c r="I322" s="400">
        <v>2120101</v>
      </c>
      <c r="J322" s="400" t="s">
        <v>150</v>
      </c>
      <c r="K322" s="400">
        <v>818</v>
      </c>
    </row>
    <row r="323" s="396" customFormat="1" ht="19.5" customHeight="1" spans="1:11">
      <c r="A323" s="371">
        <v>21104</v>
      </c>
      <c r="B323" s="407" t="s">
        <v>567</v>
      </c>
      <c r="C323" s="408"/>
      <c r="D323" s="410">
        <v>224</v>
      </c>
      <c r="E323" s="408">
        <v>224</v>
      </c>
      <c r="F323" s="409">
        <f t="shared" si="5"/>
        <v>100</v>
      </c>
      <c r="G323" s="409"/>
      <c r="I323" s="400"/>
      <c r="J323" s="400"/>
      <c r="K323" s="400"/>
    </row>
    <row r="324" ht="19.5" customHeight="1" spans="1:7">
      <c r="A324" s="376">
        <v>2110401</v>
      </c>
      <c r="B324" s="411" t="s">
        <v>568</v>
      </c>
      <c r="C324" s="414"/>
      <c r="D324" s="412">
        <v>224</v>
      </c>
      <c r="E324" s="414">
        <v>224</v>
      </c>
      <c r="F324" s="413">
        <f t="shared" si="5"/>
        <v>100</v>
      </c>
      <c r="G324" s="413"/>
    </row>
    <row r="325" s="396" customFormat="1" ht="19.5" customHeight="1" spans="1:11">
      <c r="A325" s="371">
        <v>21106</v>
      </c>
      <c r="B325" s="407" t="s">
        <v>569</v>
      </c>
      <c r="C325" s="410"/>
      <c r="D325" s="410">
        <v>21</v>
      </c>
      <c r="E325" s="408">
        <v>21</v>
      </c>
      <c r="F325" s="409">
        <f t="shared" si="5"/>
        <v>100</v>
      </c>
      <c r="G325" s="409"/>
      <c r="I325" s="400">
        <v>2120199</v>
      </c>
      <c r="J325" s="400" t="s">
        <v>570</v>
      </c>
      <c r="K325" s="400">
        <v>738</v>
      </c>
    </row>
    <row r="326" ht="19.5" customHeight="1" spans="1:11">
      <c r="A326" s="376">
        <v>2110602</v>
      </c>
      <c r="B326" s="411" t="s">
        <v>571</v>
      </c>
      <c r="C326" s="414"/>
      <c r="D326" s="412">
        <v>17</v>
      </c>
      <c r="E326" s="414">
        <v>17</v>
      </c>
      <c r="F326" s="413">
        <f t="shared" si="5"/>
        <v>100</v>
      </c>
      <c r="G326" s="413"/>
      <c r="I326" s="396">
        <v>21202</v>
      </c>
      <c r="J326" s="396" t="s">
        <v>572</v>
      </c>
      <c r="K326" s="396">
        <v>20</v>
      </c>
    </row>
    <row r="327" ht="19.5" customHeight="1" spans="1:11">
      <c r="A327" s="376">
        <v>2110604</v>
      </c>
      <c r="B327" s="411" t="s">
        <v>573</v>
      </c>
      <c r="C327" s="412"/>
      <c r="D327" s="412">
        <v>4</v>
      </c>
      <c r="E327" s="414">
        <v>4</v>
      </c>
      <c r="F327" s="413">
        <f t="shared" ref="F327:F390" si="6">E327/D327*100</f>
        <v>100</v>
      </c>
      <c r="G327" s="413"/>
      <c r="I327" s="400">
        <v>2120201</v>
      </c>
      <c r="J327" s="400" t="s">
        <v>574</v>
      </c>
      <c r="K327" s="400">
        <v>20</v>
      </c>
    </row>
    <row r="328" s="396" customFormat="1" ht="19.5" customHeight="1" spans="1:7">
      <c r="A328" s="371">
        <v>21199</v>
      </c>
      <c r="B328" s="407" t="s">
        <v>575</v>
      </c>
      <c r="C328" s="408"/>
      <c r="D328" s="410">
        <v>2000</v>
      </c>
      <c r="E328" s="408">
        <v>2000</v>
      </c>
      <c r="F328" s="409">
        <f t="shared" si="6"/>
        <v>100</v>
      </c>
      <c r="G328" s="409"/>
    </row>
    <row r="329" ht="19.5" customHeight="1" spans="1:7">
      <c r="A329" s="376">
        <v>2119901</v>
      </c>
      <c r="B329" s="411" t="s">
        <v>576</v>
      </c>
      <c r="C329" s="414">
        <v>2895</v>
      </c>
      <c r="D329" s="412">
        <v>2000</v>
      </c>
      <c r="E329" s="414">
        <v>2000</v>
      </c>
      <c r="F329" s="413">
        <f t="shared" si="6"/>
        <v>100</v>
      </c>
      <c r="G329" s="413"/>
    </row>
    <row r="330" s="396" customFormat="1" ht="19.5" customHeight="1" spans="1:11">
      <c r="A330" s="371">
        <v>212</v>
      </c>
      <c r="B330" s="407" t="s">
        <v>577</v>
      </c>
      <c r="C330" s="410">
        <v>5459</v>
      </c>
      <c r="D330" s="410">
        <v>38758</v>
      </c>
      <c r="E330" s="408">
        <v>38719</v>
      </c>
      <c r="F330" s="409">
        <f t="shared" si="6"/>
        <v>99.8993756127767</v>
      </c>
      <c r="G330" s="409">
        <v>81.36</v>
      </c>
      <c r="I330" s="400"/>
      <c r="J330" s="400"/>
      <c r="K330" s="400"/>
    </row>
    <row r="331" s="396" customFormat="1" ht="19.5" customHeight="1" spans="1:11">
      <c r="A331" s="371">
        <v>21201</v>
      </c>
      <c r="B331" s="407" t="s">
        <v>578</v>
      </c>
      <c r="C331" s="408">
        <v>1643</v>
      </c>
      <c r="D331" s="410">
        <v>2910</v>
      </c>
      <c r="E331" s="408">
        <v>2910</v>
      </c>
      <c r="F331" s="409">
        <f t="shared" si="6"/>
        <v>100</v>
      </c>
      <c r="G331" s="409"/>
      <c r="I331" s="396">
        <v>21205</v>
      </c>
      <c r="J331" s="396" t="s">
        <v>579</v>
      </c>
      <c r="K331" s="396">
        <v>289</v>
      </c>
    </row>
    <row r="332" ht="19.5" customHeight="1" spans="1:11">
      <c r="A332" s="376">
        <v>2120101</v>
      </c>
      <c r="B332" s="411" t="s">
        <v>149</v>
      </c>
      <c r="C332" s="412">
        <v>888</v>
      </c>
      <c r="D332" s="412">
        <v>927</v>
      </c>
      <c r="E332" s="414">
        <v>927</v>
      </c>
      <c r="F332" s="413">
        <f t="shared" si="6"/>
        <v>100</v>
      </c>
      <c r="G332" s="413"/>
      <c r="I332" s="400">
        <v>2120501</v>
      </c>
      <c r="J332" s="400" t="s">
        <v>580</v>
      </c>
      <c r="K332" s="400">
        <v>289</v>
      </c>
    </row>
    <row r="333" ht="19.5" customHeight="1" spans="1:11">
      <c r="A333" s="376">
        <v>2120102</v>
      </c>
      <c r="B333" s="411" t="s">
        <v>151</v>
      </c>
      <c r="C333" s="414">
        <v>6</v>
      </c>
      <c r="D333" s="412">
        <v>59</v>
      </c>
      <c r="E333" s="414">
        <v>59</v>
      </c>
      <c r="F333" s="413">
        <f t="shared" si="6"/>
        <v>100</v>
      </c>
      <c r="G333" s="413"/>
      <c r="I333" s="396">
        <v>21206</v>
      </c>
      <c r="J333" s="396" t="s">
        <v>581</v>
      </c>
      <c r="K333" s="396">
        <v>20</v>
      </c>
    </row>
    <row r="334" ht="19.5" customHeight="1" spans="1:11">
      <c r="A334" s="376">
        <v>2120199</v>
      </c>
      <c r="B334" s="411" t="s">
        <v>582</v>
      </c>
      <c r="C334" s="414">
        <v>749</v>
      </c>
      <c r="D334" s="412">
        <v>1924</v>
      </c>
      <c r="E334" s="414">
        <v>1924</v>
      </c>
      <c r="F334" s="413">
        <f t="shared" si="6"/>
        <v>100</v>
      </c>
      <c r="G334" s="413"/>
      <c r="I334" s="400">
        <v>2120601</v>
      </c>
      <c r="J334" s="400" t="s">
        <v>583</v>
      </c>
      <c r="K334" s="400">
        <v>20</v>
      </c>
    </row>
    <row r="335" s="396" customFormat="1" ht="19.5" customHeight="1" spans="1:11">
      <c r="A335" s="371">
        <v>21202</v>
      </c>
      <c r="B335" s="407" t="s">
        <v>584</v>
      </c>
      <c r="C335" s="410"/>
      <c r="D335" s="410">
        <v>713</v>
      </c>
      <c r="E335" s="408">
        <v>713</v>
      </c>
      <c r="F335" s="409">
        <f t="shared" si="6"/>
        <v>100</v>
      </c>
      <c r="G335" s="409"/>
      <c r="I335" s="396">
        <v>21299</v>
      </c>
      <c r="J335" s="396" t="s">
        <v>585</v>
      </c>
      <c r="K335" s="396">
        <v>1010</v>
      </c>
    </row>
    <row r="336" ht="19.5" customHeight="1" spans="1:11">
      <c r="A336" s="376">
        <v>2120201</v>
      </c>
      <c r="B336" s="411" t="s">
        <v>586</v>
      </c>
      <c r="C336" s="414"/>
      <c r="D336" s="412">
        <v>713</v>
      </c>
      <c r="E336" s="414">
        <v>713</v>
      </c>
      <c r="F336" s="413">
        <f t="shared" si="6"/>
        <v>100</v>
      </c>
      <c r="G336" s="413"/>
      <c r="I336" s="400">
        <v>2129901</v>
      </c>
      <c r="J336" s="400" t="s">
        <v>587</v>
      </c>
      <c r="K336" s="400">
        <v>1010</v>
      </c>
    </row>
    <row r="337" s="396" customFormat="1" ht="19.5" customHeight="1" spans="1:11">
      <c r="A337" s="371">
        <v>21203</v>
      </c>
      <c r="B337" s="407" t="s">
        <v>588</v>
      </c>
      <c r="C337" s="408">
        <v>300</v>
      </c>
      <c r="D337" s="410">
        <v>17265</v>
      </c>
      <c r="E337" s="408">
        <v>17226</v>
      </c>
      <c r="F337" s="409">
        <f t="shared" si="6"/>
        <v>99.7741094700261</v>
      </c>
      <c r="G337" s="409"/>
      <c r="I337" s="396">
        <v>213</v>
      </c>
      <c r="J337" s="396" t="s">
        <v>589</v>
      </c>
      <c r="K337" s="396">
        <v>8669</v>
      </c>
    </row>
    <row r="338" ht="19.5" customHeight="1" spans="1:11">
      <c r="A338" s="376">
        <v>2120399</v>
      </c>
      <c r="B338" s="411" t="s">
        <v>590</v>
      </c>
      <c r="C338" s="414">
        <v>300</v>
      </c>
      <c r="D338" s="412">
        <v>17265</v>
      </c>
      <c r="E338" s="414">
        <v>17226</v>
      </c>
      <c r="F338" s="413">
        <f t="shared" si="6"/>
        <v>99.7741094700261</v>
      </c>
      <c r="G338" s="413"/>
      <c r="I338" s="396">
        <v>21301</v>
      </c>
      <c r="J338" s="396" t="s">
        <v>591</v>
      </c>
      <c r="K338" s="396">
        <v>3099</v>
      </c>
    </row>
    <row r="339" s="396" customFormat="1" ht="19.5" customHeight="1" spans="1:11">
      <c r="A339" s="371">
        <v>21205</v>
      </c>
      <c r="B339" s="407" t="s">
        <v>592</v>
      </c>
      <c r="C339" s="410">
        <v>3466</v>
      </c>
      <c r="D339" s="410">
        <v>2967</v>
      </c>
      <c r="E339" s="408">
        <v>2967</v>
      </c>
      <c r="F339" s="409">
        <f t="shared" si="6"/>
        <v>100</v>
      </c>
      <c r="G339" s="409"/>
      <c r="I339" s="400">
        <v>2130101</v>
      </c>
      <c r="J339" s="400" t="s">
        <v>150</v>
      </c>
      <c r="K339" s="400">
        <v>508</v>
      </c>
    </row>
    <row r="340" ht="19.5" customHeight="1" spans="1:7">
      <c r="A340" s="376">
        <v>2120501</v>
      </c>
      <c r="B340" s="411" t="s">
        <v>593</v>
      </c>
      <c r="C340" s="414">
        <v>3466</v>
      </c>
      <c r="D340" s="412">
        <v>2967</v>
      </c>
      <c r="E340" s="414">
        <v>2967</v>
      </c>
      <c r="F340" s="413">
        <f t="shared" si="6"/>
        <v>100</v>
      </c>
      <c r="G340" s="413"/>
    </row>
    <row r="341" s="396" customFormat="1" ht="19.5" customHeight="1" spans="1:11">
      <c r="A341" s="371">
        <v>21206</v>
      </c>
      <c r="B341" s="407" t="s">
        <v>594</v>
      </c>
      <c r="C341" s="410">
        <v>10</v>
      </c>
      <c r="D341" s="410">
        <v>10</v>
      </c>
      <c r="E341" s="408">
        <v>10</v>
      </c>
      <c r="F341" s="409">
        <f t="shared" si="6"/>
        <v>100</v>
      </c>
      <c r="G341" s="409"/>
      <c r="I341" s="400">
        <v>2130104</v>
      </c>
      <c r="J341" s="400" t="s">
        <v>161</v>
      </c>
      <c r="K341" s="400">
        <v>1904</v>
      </c>
    </row>
    <row r="342" ht="19.5" customHeight="1" spans="1:11">
      <c r="A342" s="376">
        <v>2120601</v>
      </c>
      <c r="B342" s="411" t="s">
        <v>595</v>
      </c>
      <c r="C342" s="414">
        <v>10</v>
      </c>
      <c r="D342" s="412">
        <v>10</v>
      </c>
      <c r="E342" s="414">
        <v>10</v>
      </c>
      <c r="F342" s="413">
        <f t="shared" si="6"/>
        <v>100</v>
      </c>
      <c r="G342" s="413"/>
      <c r="I342" s="400">
        <v>2130106</v>
      </c>
      <c r="J342" s="400" t="s">
        <v>596</v>
      </c>
      <c r="K342" s="400">
        <v>10</v>
      </c>
    </row>
    <row r="343" s="396" customFormat="1" ht="19.5" customHeight="1" spans="1:11">
      <c r="A343" s="371">
        <v>21299</v>
      </c>
      <c r="B343" s="407" t="s">
        <v>597</v>
      </c>
      <c r="C343" s="410">
        <v>40</v>
      </c>
      <c r="D343" s="410">
        <v>14893</v>
      </c>
      <c r="E343" s="408">
        <v>14893</v>
      </c>
      <c r="F343" s="409">
        <f t="shared" si="6"/>
        <v>100</v>
      </c>
      <c r="G343" s="409"/>
      <c r="I343" s="400">
        <v>2130108</v>
      </c>
      <c r="J343" s="400" t="s">
        <v>598</v>
      </c>
      <c r="K343" s="400">
        <v>64</v>
      </c>
    </row>
    <row r="344" ht="19.5" customHeight="1" spans="1:11">
      <c r="A344" s="376">
        <v>2129901</v>
      </c>
      <c r="B344" s="411" t="s">
        <v>599</v>
      </c>
      <c r="C344" s="414">
        <v>40</v>
      </c>
      <c r="D344" s="412">
        <v>14893</v>
      </c>
      <c r="E344" s="414">
        <v>14893</v>
      </c>
      <c r="F344" s="413">
        <f t="shared" si="6"/>
        <v>100</v>
      </c>
      <c r="G344" s="413"/>
      <c r="I344" s="400">
        <v>2130109</v>
      </c>
      <c r="J344" s="400" t="s">
        <v>600</v>
      </c>
      <c r="K344" s="400">
        <v>12</v>
      </c>
    </row>
    <row r="345" s="396" customFormat="1" ht="19.5" customHeight="1" spans="1:11">
      <c r="A345" s="371">
        <v>213</v>
      </c>
      <c r="B345" s="407" t="s">
        <v>601</v>
      </c>
      <c r="C345" s="410">
        <v>8307</v>
      </c>
      <c r="D345" s="410">
        <v>32900</v>
      </c>
      <c r="E345" s="408">
        <v>31970</v>
      </c>
      <c r="F345" s="409">
        <f t="shared" si="6"/>
        <v>97.1732522796353</v>
      </c>
      <c r="G345" s="409">
        <v>25</v>
      </c>
      <c r="I345" s="400">
        <v>2130119</v>
      </c>
      <c r="J345" s="400" t="s">
        <v>602</v>
      </c>
      <c r="K345" s="400">
        <v>10</v>
      </c>
    </row>
    <row r="346" s="396" customFormat="1" ht="19.5" customHeight="1" spans="1:11">
      <c r="A346" s="371">
        <v>21301</v>
      </c>
      <c r="B346" s="407" t="s">
        <v>603</v>
      </c>
      <c r="C346" s="408">
        <v>3329</v>
      </c>
      <c r="D346" s="410">
        <v>13939</v>
      </c>
      <c r="E346" s="408">
        <v>13459</v>
      </c>
      <c r="F346" s="409">
        <f t="shared" si="6"/>
        <v>96.5564244206901</v>
      </c>
      <c r="G346" s="409"/>
      <c r="I346" s="400">
        <v>2130120</v>
      </c>
      <c r="J346" s="400" t="s">
        <v>604</v>
      </c>
      <c r="K346" s="400">
        <v>517</v>
      </c>
    </row>
    <row r="347" ht="19.5" customHeight="1" spans="1:7">
      <c r="A347" s="376">
        <v>2130101</v>
      </c>
      <c r="B347" s="411" t="s">
        <v>149</v>
      </c>
      <c r="C347" s="412">
        <v>556</v>
      </c>
      <c r="D347" s="412">
        <v>540</v>
      </c>
      <c r="E347" s="414">
        <v>540</v>
      </c>
      <c r="F347" s="413">
        <f t="shared" si="6"/>
        <v>100</v>
      </c>
      <c r="G347" s="413"/>
    </row>
    <row r="348" ht="19.5" customHeight="1" spans="1:7">
      <c r="A348" s="376">
        <v>2130102</v>
      </c>
      <c r="B348" s="411" t="s">
        <v>151</v>
      </c>
      <c r="C348" s="414"/>
      <c r="D348" s="412">
        <v>6</v>
      </c>
      <c r="E348" s="414">
        <v>6</v>
      </c>
      <c r="F348" s="413">
        <f t="shared" si="6"/>
        <v>100</v>
      </c>
      <c r="G348" s="413"/>
    </row>
    <row r="349" ht="19.5" customHeight="1" spans="1:11">
      <c r="A349" s="376">
        <v>2130104</v>
      </c>
      <c r="B349" s="411" t="s">
        <v>160</v>
      </c>
      <c r="C349" s="412">
        <v>2067</v>
      </c>
      <c r="D349" s="412">
        <v>2133</v>
      </c>
      <c r="E349" s="412">
        <v>2133</v>
      </c>
      <c r="F349" s="413">
        <f t="shared" si="6"/>
        <v>100</v>
      </c>
      <c r="G349" s="413"/>
      <c r="I349" s="400">
        <v>2130152</v>
      </c>
      <c r="J349" s="400" t="s">
        <v>605</v>
      </c>
      <c r="K349" s="400">
        <v>51</v>
      </c>
    </row>
    <row r="350" ht="19.5" customHeight="1" spans="1:11">
      <c r="A350" s="376">
        <v>2130106</v>
      </c>
      <c r="B350" s="411" t="s">
        <v>606</v>
      </c>
      <c r="C350" s="412">
        <v>14</v>
      </c>
      <c r="D350" s="412">
        <v>14</v>
      </c>
      <c r="E350" s="412">
        <v>14</v>
      </c>
      <c r="F350" s="413">
        <f t="shared" si="6"/>
        <v>100</v>
      </c>
      <c r="G350" s="413"/>
      <c r="I350" s="400">
        <v>2130199</v>
      </c>
      <c r="J350" s="400" t="s">
        <v>607</v>
      </c>
      <c r="K350" s="400">
        <v>23</v>
      </c>
    </row>
    <row r="351" ht="19.5" customHeight="1" spans="1:11">
      <c r="A351" s="376">
        <v>2130108</v>
      </c>
      <c r="B351" s="411" t="s">
        <v>608</v>
      </c>
      <c r="C351" s="412">
        <v>64</v>
      </c>
      <c r="D351" s="412">
        <v>594</v>
      </c>
      <c r="E351" s="412">
        <v>594</v>
      </c>
      <c r="F351" s="413">
        <f t="shared" si="6"/>
        <v>100</v>
      </c>
      <c r="G351" s="413"/>
      <c r="I351" s="396">
        <v>21302</v>
      </c>
      <c r="J351" s="396" t="s">
        <v>609</v>
      </c>
      <c r="K351" s="396">
        <v>743</v>
      </c>
    </row>
    <row r="352" ht="19.5" customHeight="1" spans="1:11">
      <c r="A352" s="376">
        <v>2130109</v>
      </c>
      <c r="B352" s="411" t="s">
        <v>610</v>
      </c>
      <c r="C352" s="412">
        <v>19</v>
      </c>
      <c r="D352" s="412">
        <v>19</v>
      </c>
      <c r="E352" s="412">
        <v>19</v>
      </c>
      <c r="F352" s="413">
        <f t="shared" si="6"/>
        <v>100</v>
      </c>
      <c r="G352" s="413"/>
      <c r="I352" s="400">
        <v>2130201</v>
      </c>
      <c r="J352" s="400" t="s">
        <v>150</v>
      </c>
      <c r="K352" s="400">
        <v>232</v>
      </c>
    </row>
    <row r="353" ht="19.5" customHeight="1" spans="1:11">
      <c r="A353" s="376">
        <v>2130112</v>
      </c>
      <c r="B353" s="411" t="s">
        <v>611</v>
      </c>
      <c r="C353" s="412"/>
      <c r="D353" s="412">
        <v>146</v>
      </c>
      <c r="E353" s="412">
        <v>146</v>
      </c>
      <c r="F353" s="413">
        <f t="shared" si="6"/>
        <v>100</v>
      </c>
      <c r="G353" s="413"/>
      <c r="I353" s="400">
        <v>2130202</v>
      </c>
      <c r="J353" s="400" t="s">
        <v>152</v>
      </c>
      <c r="K353" s="400">
        <v>5</v>
      </c>
    </row>
    <row r="354" ht="19.5" customHeight="1" spans="1:11">
      <c r="A354" s="376">
        <v>2130119</v>
      </c>
      <c r="B354" s="411" t="s">
        <v>612</v>
      </c>
      <c r="C354" s="412">
        <v>10</v>
      </c>
      <c r="D354" s="412">
        <v>223</v>
      </c>
      <c r="E354" s="412">
        <v>223</v>
      </c>
      <c r="F354" s="413">
        <f t="shared" si="6"/>
        <v>100</v>
      </c>
      <c r="G354" s="413"/>
      <c r="I354" s="400">
        <v>2130204</v>
      </c>
      <c r="J354" s="400" t="s">
        <v>613</v>
      </c>
      <c r="K354" s="400">
        <v>473</v>
      </c>
    </row>
    <row r="355" ht="19.5" customHeight="1" spans="1:7">
      <c r="A355" s="376">
        <v>2130120</v>
      </c>
      <c r="B355" s="411" t="s">
        <v>614</v>
      </c>
      <c r="C355" s="414">
        <v>548</v>
      </c>
      <c r="D355" s="412">
        <v>548</v>
      </c>
      <c r="E355" s="414">
        <v>548</v>
      </c>
      <c r="F355" s="413">
        <f t="shared" si="6"/>
        <v>100</v>
      </c>
      <c r="G355" s="413"/>
    </row>
    <row r="356" ht="19.5" customHeight="1" spans="1:7">
      <c r="A356" s="376">
        <v>2130122</v>
      </c>
      <c r="B356" s="411" t="s">
        <v>615</v>
      </c>
      <c r="C356" s="414"/>
      <c r="D356" s="412">
        <v>981</v>
      </c>
      <c r="E356" s="414">
        <v>981</v>
      </c>
      <c r="F356" s="413">
        <f t="shared" si="6"/>
        <v>100</v>
      </c>
      <c r="G356" s="413"/>
    </row>
    <row r="357" ht="19.5" customHeight="1" spans="1:7">
      <c r="A357" s="376">
        <v>2130124</v>
      </c>
      <c r="B357" s="411" t="s">
        <v>616</v>
      </c>
      <c r="C357" s="414"/>
      <c r="D357" s="412">
        <v>550</v>
      </c>
      <c r="E357" s="414">
        <v>550</v>
      </c>
      <c r="F357" s="413">
        <f t="shared" si="6"/>
        <v>100</v>
      </c>
      <c r="G357" s="413"/>
    </row>
    <row r="358" ht="19.5" customHeight="1" spans="1:7">
      <c r="A358" s="376">
        <v>2130135</v>
      </c>
      <c r="B358" s="411" t="s">
        <v>617</v>
      </c>
      <c r="C358" s="414">
        <v>5</v>
      </c>
      <c r="D358" s="412">
        <v>5</v>
      </c>
      <c r="E358" s="414">
        <v>5</v>
      </c>
      <c r="F358" s="413">
        <f t="shared" si="6"/>
        <v>100</v>
      </c>
      <c r="G358" s="413"/>
    </row>
    <row r="359" ht="19.5" customHeight="1" spans="1:11">
      <c r="A359" s="376">
        <v>2130152</v>
      </c>
      <c r="B359" s="411" t="s">
        <v>618</v>
      </c>
      <c r="C359" s="414">
        <v>34</v>
      </c>
      <c r="D359" s="412">
        <v>34</v>
      </c>
      <c r="E359" s="414">
        <v>20</v>
      </c>
      <c r="F359" s="413">
        <f t="shared" si="6"/>
        <v>58.8235294117647</v>
      </c>
      <c r="G359" s="413"/>
      <c r="I359" s="400">
        <v>2130234</v>
      </c>
      <c r="J359" s="400" t="s">
        <v>619</v>
      </c>
      <c r="K359" s="400">
        <v>32</v>
      </c>
    </row>
    <row r="360" ht="19.5" customHeight="1" spans="1:11">
      <c r="A360" s="376">
        <v>2130153</v>
      </c>
      <c r="B360" s="411" t="s">
        <v>620</v>
      </c>
      <c r="C360" s="414"/>
      <c r="D360" s="412">
        <v>2590</v>
      </c>
      <c r="E360" s="414">
        <v>2590</v>
      </c>
      <c r="F360" s="413">
        <f t="shared" si="6"/>
        <v>100</v>
      </c>
      <c r="G360" s="413"/>
      <c r="I360" s="400">
        <v>2130299</v>
      </c>
      <c r="J360" s="400" t="s">
        <v>621</v>
      </c>
      <c r="K360" s="400">
        <v>1</v>
      </c>
    </row>
    <row r="361" ht="19.5" customHeight="1" spans="1:11">
      <c r="A361" s="376">
        <v>2130199</v>
      </c>
      <c r="B361" s="411" t="s">
        <v>622</v>
      </c>
      <c r="C361" s="414">
        <v>12</v>
      </c>
      <c r="D361" s="412">
        <v>5556</v>
      </c>
      <c r="E361" s="414">
        <v>5090</v>
      </c>
      <c r="F361" s="413">
        <f t="shared" si="6"/>
        <v>91.6126709863211</v>
      </c>
      <c r="G361" s="413"/>
      <c r="I361" s="396">
        <v>21303</v>
      </c>
      <c r="J361" s="396" t="s">
        <v>623</v>
      </c>
      <c r="K361" s="396">
        <v>859</v>
      </c>
    </row>
    <row r="362" s="396" customFormat="1" ht="19.5" customHeight="1" spans="1:11">
      <c r="A362" s="371">
        <v>21302</v>
      </c>
      <c r="B362" s="407" t="s">
        <v>624</v>
      </c>
      <c r="C362" s="408">
        <v>700</v>
      </c>
      <c r="D362" s="410">
        <v>5361</v>
      </c>
      <c r="E362" s="408">
        <v>5361</v>
      </c>
      <c r="F362" s="409">
        <f t="shared" si="6"/>
        <v>100</v>
      </c>
      <c r="G362" s="409"/>
      <c r="I362" s="400">
        <v>2130301</v>
      </c>
      <c r="J362" s="400" t="s">
        <v>150</v>
      </c>
      <c r="K362" s="400">
        <v>157</v>
      </c>
    </row>
    <row r="363" ht="19.5" customHeight="1" spans="1:7">
      <c r="A363" s="376">
        <v>2130201</v>
      </c>
      <c r="B363" s="411" t="s">
        <v>149</v>
      </c>
      <c r="C363" s="414">
        <v>240</v>
      </c>
      <c r="D363" s="412">
        <v>225</v>
      </c>
      <c r="E363" s="414">
        <v>225</v>
      </c>
      <c r="F363" s="413">
        <f t="shared" si="6"/>
        <v>100</v>
      </c>
      <c r="G363" s="413"/>
    </row>
    <row r="364" ht="19.5" customHeight="1" spans="1:7">
      <c r="A364" s="376">
        <v>2130202</v>
      </c>
      <c r="B364" s="411" t="s">
        <v>151</v>
      </c>
      <c r="C364" s="414">
        <v>7</v>
      </c>
      <c r="D364" s="412">
        <v>9</v>
      </c>
      <c r="E364" s="414">
        <v>9</v>
      </c>
      <c r="F364" s="413">
        <f t="shared" si="6"/>
        <v>100</v>
      </c>
      <c r="G364" s="413"/>
    </row>
    <row r="365" ht="19.5" customHeight="1" spans="1:11">
      <c r="A365" s="376">
        <v>2130204</v>
      </c>
      <c r="B365" s="411" t="s">
        <v>625</v>
      </c>
      <c r="C365" s="414">
        <v>452</v>
      </c>
      <c r="D365" s="412">
        <v>431</v>
      </c>
      <c r="E365" s="414">
        <v>431</v>
      </c>
      <c r="F365" s="413">
        <f t="shared" si="6"/>
        <v>100</v>
      </c>
      <c r="G365" s="413"/>
      <c r="I365" s="400">
        <v>2130306</v>
      </c>
      <c r="J365" s="400" t="s">
        <v>626</v>
      </c>
      <c r="K365" s="400">
        <v>140</v>
      </c>
    </row>
    <row r="366" ht="19.5" customHeight="1" spans="1:11">
      <c r="A366" s="376">
        <v>2130205</v>
      </c>
      <c r="B366" s="411" t="s">
        <v>627</v>
      </c>
      <c r="C366" s="412"/>
      <c r="D366" s="412">
        <v>1317</v>
      </c>
      <c r="E366" s="414">
        <v>1317</v>
      </c>
      <c r="F366" s="413">
        <f t="shared" si="6"/>
        <v>100</v>
      </c>
      <c r="G366" s="413"/>
      <c r="I366" s="400">
        <v>2130314</v>
      </c>
      <c r="J366" s="400" t="s">
        <v>628</v>
      </c>
      <c r="K366" s="400">
        <v>3</v>
      </c>
    </row>
    <row r="367" ht="19.5" customHeight="1" spans="1:11">
      <c r="A367" s="376">
        <v>2130206</v>
      </c>
      <c r="B367" s="411" t="s">
        <v>629</v>
      </c>
      <c r="C367" s="414"/>
      <c r="D367" s="412">
        <v>161</v>
      </c>
      <c r="E367" s="414">
        <v>161</v>
      </c>
      <c r="F367" s="413">
        <f t="shared" si="6"/>
        <v>100</v>
      </c>
      <c r="G367" s="413"/>
      <c r="I367" s="400">
        <v>2130315</v>
      </c>
      <c r="J367" s="400" t="s">
        <v>630</v>
      </c>
      <c r="K367" s="400">
        <v>2</v>
      </c>
    </row>
    <row r="368" ht="19.5" customHeight="1" spans="1:11">
      <c r="A368" s="376">
        <v>2130207</v>
      </c>
      <c r="B368" s="411" t="s">
        <v>631</v>
      </c>
      <c r="C368" s="414"/>
      <c r="D368" s="412">
        <v>1003</v>
      </c>
      <c r="E368" s="414">
        <v>1003</v>
      </c>
      <c r="F368" s="413">
        <f t="shared" si="6"/>
        <v>100</v>
      </c>
      <c r="G368" s="413"/>
      <c r="I368" s="400">
        <v>2130399</v>
      </c>
      <c r="J368" s="400" t="s">
        <v>632</v>
      </c>
      <c r="K368" s="400">
        <v>557</v>
      </c>
    </row>
    <row r="369" ht="19.5" customHeight="1" spans="1:11">
      <c r="A369" s="376">
        <v>2130209</v>
      </c>
      <c r="B369" s="411" t="s">
        <v>633</v>
      </c>
      <c r="C369" s="414"/>
      <c r="D369" s="412">
        <v>365</v>
      </c>
      <c r="E369" s="414">
        <v>365</v>
      </c>
      <c r="F369" s="413">
        <f t="shared" si="6"/>
        <v>100</v>
      </c>
      <c r="G369" s="413"/>
      <c r="I369" s="396">
        <v>21305</v>
      </c>
      <c r="J369" s="396" t="s">
        <v>634</v>
      </c>
      <c r="K369" s="396">
        <v>1574</v>
      </c>
    </row>
    <row r="370" ht="19.5" customHeight="1" spans="1:7">
      <c r="A370" s="376">
        <v>2130210</v>
      </c>
      <c r="B370" s="411" t="s">
        <v>635</v>
      </c>
      <c r="C370" s="414"/>
      <c r="D370" s="412">
        <v>750</v>
      </c>
      <c r="E370" s="414">
        <v>750</v>
      </c>
      <c r="F370" s="413">
        <f t="shared" si="6"/>
        <v>100</v>
      </c>
      <c r="G370" s="413"/>
    </row>
    <row r="371" ht="19.5" customHeight="1" spans="1:7">
      <c r="A371" s="376">
        <v>2130211</v>
      </c>
      <c r="B371" s="411" t="s">
        <v>636</v>
      </c>
      <c r="C371" s="414"/>
      <c r="D371" s="412">
        <v>25</v>
      </c>
      <c r="E371" s="414">
        <v>25</v>
      </c>
      <c r="F371" s="413">
        <f t="shared" si="6"/>
        <v>100</v>
      </c>
      <c r="G371" s="413"/>
    </row>
    <row r="372" ht="19.5" customHeight="1" spans="1:11">
      <c r="A372" s="376">
        <v>2130234</v>
      </c>
      <c r="B372" s="411" t="s">
        <v>637</v>
      </c>
      <c r="C372" s="414"/>
      <c r="D372" s="412">
        <v>243</v>
      </c>
      <c r="E372" s="414">
        <v>243</v>
      </c>
      <c r="F372" s="413">
        <f t="shared" si="6"/>
        <v>100</v>
      </c>
      <c r="G372" s="413"/>
      <c r="I372" s="400">
        <v>2130506</v>
      </c>
      <c r="J372" s="400" t="s">
        <v>638</v>
      </c>
      <c r="K372" s="400">
        <v>274</v>
      </c>
    </row>
    <row r="373" ht="19.5" customHeight="1" spans="1:11">
      <c r="A373" s="376">
        <v>2130299</v>
      </c>
      <c r="B373" s="411" t="s">
        <v>639</v>
      </c>
      <c r="C373" s="414">
        <v>1</v>
      </c>
      <c r="D373" s="412">
        <v>832</v>
      </c>
      <c r="E373" s="414">
        <v>832</v>
      </c>
      <c r="F373" s="413">
        <f t="shared" si="6"/>
        <v>100</v>
      </c>
      <c r="G373" s="413"/>
      <c r="I373" s="400">
        <v>2130599</v>
      </c>
      <c r="J373" s="400" t="s">
        <v>640</v>
      </c>
      <c r="K373" s="400">
        <v>1300</v>
      </c>
    </row>
    <row r="374" s="396" customFormat="1" ht="19.5" customHeight="1" spans="1:7">
      <c r="A374" s="371">
        <v>21303</v>
      </c>
      <c r="B374" s="407" t="s">
        <v>641</v>
      </c>
      <c r="C374" s="410">
        <v>867</v>
      </c>
      <c r="D374" s="410">
        <v>1739</v>
      </c>
      <c r="E374" s="408">
        <v>1419</v>
      </c>
      <c r="F374" s="409">
        <f t="shared" si="6"/>
        <v>81.5986198964922</v>
      </c>
      <c r="G374" s="409"/>
    </row>
    <row r="375" ht="19.5" customHeight="1" spans="1:7">
      <c r="A375" s="376">
        <v>2130301</v>
      </c>
      <c r="B375" s="411" t="s">
        <v>149</v>
      </c>
      <c r="C375" s="414">
        <v>123</v>
      </c>
      <c r="D375" s="412">
        <v>136</v>
      </c>
      <c r="E375" s="414">
        <v>136</v>
      </c>
      <c r="F375" s="413">
        <f t="shared" si="6"/>
        <v>100</v>
      </c>
      <c r="G375" s="413"/>
    </row>
    <row r="376" ht="19.5" customHeight="1" spans="1:11">
      <c r="A376" s="376">
        <v>2130302</v>
      </c>
      <c r="B376" s="411" t="s">
        <v>151</v>
      </c>
      <c r="C376" s="414"/>
      <c r="D376" s="412">
        <v>3</v>
      </c>
      <c r="E376" s="414">
        <v>3</v>
      </c>
      <c r="F376" s="413">
        <f t="shared" si="6"/>
        <v>100</v>
      </c>
      <c r="G376" s="413"/>
      <c r="I376" s="396">
        <v>21307</v>
      </c>
      <c r="J376" s="396" t="s">
        <v>642</v>
      </c>
      <c r="K376" s="396">
        <v>124</v>
      </c>
    </row>
    <row r="377" ht="19.5" customHeight="1" spans="1:11">
      <c r="A377" s="376">
        <v>2130306</v>
      </c>
      <c r="B377" s="411" t="s">
        <v>643</v>
      </c>
      <c r="C377" s="414">
        <v>147</v>
      </c>
      <c r="D377" s="412">
        <v>135</v>
      </c>
      <c r="E377" s="414">
        <v>135</v>
      </c>
      <c r="F377" s="413">
        <f t="shared" si="6"/>
        <v>100</v>
      </c>
      <c r="G377" s="413"/>
      <c r="I377" s="400">
        <v>2130701</v>
      </c>
      <c r="J377" s="400" t="s">
        <v>644</v>
      </c>
      <c r="K377" s="400">
        <v>50</v>
      </c>
    </row>
    <row r="378" ht="19.5" customHeight="1" spans="1:11">
      <c r="A378" s="376">
        <v>2130314</v>
      </c>
      <c r="B378" s="411" t="s">
        <v>645</v>
      </c>
      <c r="C378" s="414">
        <v>10</v>
      </c>
      <c r="D378" s="412">
        <v>50</v>
      </c>
      <c r="E378" s="414">
        <v>50</v>
      </c>
      <c r="F378" s="413">
        <f t="shared" si="6"/>
        <v>100</v>
      </c>
      <c r="G378" s="413"/>
      <c r="I378" s="400">
        <v>2130705</v>
      </c>
      <c r="J378" s="400" t="s">
        <v>646</v>
      </c>
      <c r="K378" s="400">
        <v>74</v>
      </c>
    </row>
    <row r="379" ht="19.5" customHeight="1" spans="1:7">
      <c r="A379" s="376">
        <v>2130315</v>
      </c>
      <c r="B379" s="411" t="s">
        <v>647</v>
      </c>
      <c r="C379" s="414"/>
      <c r="D379" s="412">
        <v>640</v>
      </c>
      <c r="E379" s="414">
        <v>320</v>
      </c>
      <c r="F379" s="413">
        <f t="shared" si="6"/>
        <v>50</v>
      </c>
      <c r="G379" s="413"/>
    </row>
    <row r="380" ht="19.5" customHeight="1" spans="1:11">
      <c r="A380" s="376">
        <v>2130316</v>
      </c>
      <c r="B380" s="411" t="s">
        <v>648</v>
      </c>
      <c r="C380" s="414"/>
      <c r="D380" s="412">
        <v>120</v>
      </c>
      <c r="E380" s="414">
        <v>120</v>
      </c>
      <c r="F380" s="413">
        <f t="shared" si="6"/>
        <v>100</v>
      </c>
      <c r="G380" s="413"/>
      <c r="I380" s="396">
        <v>21308</v>
      </c>
      <c r="J380" s="396" t="s">
        <v>649</v>
      </c>
      <c r="K380" s="396">
        <v>270</v>
      </c>
    </row>
    <row r="381" ht="19.5" customHeight="1" spans="1:11">
      <c r="A381" s="376">
        <v>2130335</v>
      </c>
      <c r="B381" s="411" t="s">
        <v>650</v>
      </c>
      <c r="C381" s="414"/>
      <c r="D381" s="412">
        <v>25</v>
      </c>
      <c r="E381" s="414">
        <v>25</v>
      </c>
      <c r="F381" s="413">
        <f t="shared" si="6"/>
        <v>100</v>
      </c>
      <c r="G381" s="413"/>
      <c r="I381" s="400">
        <v>2130803</v>
      </c>
      <c r="J381" s="400" t="s">
        <v>651</v>
      </c>
      <c r="K381" s="400">
        <v>270</v>
      </c>
    </row>
    <row r="382" ht="19.5" customHeight="1" spans="1:11">
      <c r="A382" s="376">
        <v>2130399</v>
      </c>
      <c r="B382" s="411" t="s">
        <v>652</v>
      </c>
      <c r="C382" s="414">
        <v>587</v>
      </c>
      <c r="D382" s="412">
        <v>630</v>
      </c>
      <c r="E382" s="414">
        <v>630</v>
      </c>
      <c r="F382" s="413">
        <f t="shared" si="6"/>
        <v>100</v>
      </c>
      <c r="G382" s="413"/>
      <c r="I382" s="396">
        <v>21399</v>
      </c>
      <c r="J382" s="396" t="s">
        <v>653</v>
      </c>
      <c r="K382" s="396">
        <v>2000</v>
      </c>
    </row>
    <row r="383" s="396" customFormat="1" ht="19.5" customHeight="1" spans="1:11">
      <c r="A383" s="371">
        <v>21305</v>
      </c>
      <c r="B383" s="407" t="s">
        <v>654</v>
      </c>
      <c r="C383" s="408">
        <v>1887</v>
      </c>
      <c r="D383" s="410">
        <v>4165</v>
      </c>
      <c r="E383" s="408">
        <v>4165</v>
      </c>
      <c r="F383" s="409">
        <f t="shared" si="6"/>
        <v>100</v>
      </c>
      <c r="G383" s="409"/>
      <c r="I383" s="400">
        <v>2139999</v>
      </c>
      <c r="J383" s="400" t="s">
        <v>655</v>
      </c>
      <c r="K383" s="400">
        <v>2000</v>
      </c>
    </row>
    <row r="384" ht="19.5" customHeight="1" spans="1:11">
      <c r="A384" s="376">
        <v>2130502</v>
      </c>
      <c r="B384" s="411" t="s">
        <v>151</v>
      </c>
      <c r="C384" s="414">
        <v>15</v>
      </c>
      <c r="D384" s="412">
        <v>99</v>
      </c>
      <c r="E384" s="414">
        <v>99</v>
      </c>
      <c r="F384" s="413">
        <f t="shared" si="6"/>
        <v>100</v>
      </c>
      <c r="G384" s="413"/>
      <c r="I384" s="396">
        <v>214</v>
      </c>
      <c r="J384" s="396" t="s">
        <v>656</v>
      </c>
      <c r="K384" s="396">
        <v>784</v>
      </c>
    </row>
    <row r="385" ht="19.5" customHeight="1" spans="1:11">
      <c r="A385" s="376">
        <v>2130504</v>
      </c>
      <c r="B385" s="411" t="s">
        <v>657</v>
      </c>
      <c r="C385" s="414"/>
      <c r="D385" s="412">
        <v>25</v>
      </c>
      <c r="E385" s="414">
        <v>25</v>
      </c>
      <c r="F385" s="413">
        <f t="shared" si="6"/>
        <v>100</v>
      </c>
      <c r="G385" s="413"/>
      <c r="I385" s="396">
        <v>21401</v>
      </c>
      <c r="J385" s="396" t="s">
        <v>658</v>
      </c>
      <c r="K385" s="396">
        <v>784</v>
      </c>
    </row>
    <row r="386" ht="19.5" customHeight="1" spans="1:11">
      <c r="A386" s="376">
        <v>2130506</v>
      </c>
      <c r="B386" s="411" t="s">
        <v>659</v>
      </c>
      <c r="C386" s="412">
        <v>171</v>
      </c>
      <c r="D386" s="412">
        <v>287</v>
      </c>
      <c r="E386" s="414">
        <v>287</v>
      </c>
      <c r="F386" s="413">
        <f t="shared" si="6"/>
        <v>100</v>
      </c>
      <c r="G386" s="413"/>
      <c r="I386" s="400">
        <v>2140101</v>
      </c>
      <c r="J386" s="400" t="s">
        <v>150</v>
      </c>
      <c r="K386" s="400">
        <v>364</v>
      </c>
    </row>
    <row r="387" ht="19.5" customHeight="1" spans="1:11">
      <c r="A387" s="376">
        <v>2130599</v>
      </c>
      <c r="B387" s="411" t="s">
        <v>660</v>
      </c>
      <c r="C387" s="414">
        <v>1700</v>
      </c>
      <c r="D387" s="412">
        <v>3754</v>
      </c>
      <c r="E387" s="414">
        <v>3754</v>
      </c>
      <c r="F387" s="413">
        <f t="shared" si="6"/>
        <v>100</v>
      </c>
      <c r="G387" s="413"/>
      <c r="I387" s="400">
        <v>2140102</v>
      </c>
      <c r="J387" s="400" t="s">
        <v>152</v>
      </c>
      <c r="K387" s="400">
        <v>51</v>
      </c>
    </row>
    <row r="388" s="396" customFormat="1" ht="19.5" customHeight="1" spans="1:11">
      <c r="A388" s="371">
        <v>21307</v>
      </c>
      <c r="B388" s="407" t="s">
        <v>661</v>
      </c>
      <c r="C388" s="408">
        <v>224</v>
      </c>
      <c r="D388" s="410">
        <v>1162</v>
      </c>
      <c r="E388" s="408">
        <v>1032</v>
      </c>
      <c r="F388" s="409">
        <f t="shared" si="6"/>
        <v>88.8123924268503</v>
      </c>
      <c r="G388" s="409"/>
      <c r="I388" s="400"/>
      <c r="J388" s="400"/>
      <c r="K388" s="400"/>
    </row>
    <row r="389" ht="19.5" customHeight="1" spans="1:11">
      <c r="A389" s="376">
        <v>2130701</v>
      </c>
      <c r="B389" s="411" t="s">
        <v>662</v>
      </c>
      <c r="C389" s="414">
        <v>150</v>
      </c>
      <c r="D389" s="412"/>
      <c r="E389" s="414"/>
      <c r="F389" s="413"/>
      <c r="G389" s="413"/>
      <c r="I389" s="400">
        <v>2140106</v>
      </c>
      <c r="J389" s="400" t="s">
        <v>663</v>
      </c>
      <c r="K389" s="400">
        <v>324</v>
      </c>
    </row>
    <row r="390" ht="19.5" customHeight="1" spans="1:7">
      <c r="A390" s="376">
        <v>2130705</v>
      </c>
      <c r="B390" s="411" t="s">
        <v>664</v>
      </c>
      <c r="C390" s="414">
        <v>74</v>
      </c>
      <c r="D390" s="412">
        <v>52</v>
      </c>
      <c r="E390" s="414">
        <v>52</v>
      </c>
      <c r="F390" s="413">
        <f t="shared" si="6"/>
        <v>100</v>
      </c>
      <c r="G390" s="413"/>
    </row>
    <row r="391" ht="19.5" customHeight="1" spans="1:11">
      <c r="A391" s="376">
        <v>2130706</v>
      </c>
      <c r="B391" s="411" t="s">
        <v>665</v>
      </c>
      <c r="C391" s="414"/>
      <c r="D391" s="412">
        <v>510</v>
      </c>
      <c r="E391" s="414">
        <v>380</v>
      </c>
      <c r="F391" s="413">
        <f t="shared" ref="F391:F454" si="7">E391/D391*100</f>
        <v>74.5098039215686</v>
      </c>
      <c r="G391" s="413"/>
      <c r="I391" s="400">
        <v>2140131</v>
      </c>
      <c r="J391" s="400" t="s">
        <v>666</v>
      </c>
      <c r="K391" s="400">
        <v>4</v>
      </c>
    </row>
    <row r="392" ht="19.5" customHeight="1" spans="1:7">
      <c r="A392" s="376">
        <v>2130799</v>
      </c>
      <c r="B392" s="411" t="s">
        <v>667</v>
      </c>
      <c r="C392" s="414"/>
      <c r="D392" s="412">
        <v>600</v>
      </c>
      <c r="E392" s="414">
        <v>600</v>
      </c>
      <c r="F392" s="413">
        <f t="shared" si="7"/>
        <v>100</v>
      </c>
      <c r="G392" s="413"/>
    </row>
    <row r="393" s="396" customFormat="1" ht="19.5" customHeight="1" spans="1:11">
      <c r="A393" s="371">
        <v>21308</v>
      </c>
      <c r="B393" s="407" t="s">
        <v>668</v>
      </c>
      <c r="C393" s="410">
        <v>300</v>
      </c>
      <c r="D393" s="410">
        <v>275</v>
      </c>
      <c r="E393" s="408">
        <v>275</v>
      </c>
      <c r="F393" s="409">
        <f t="shared" si="7"/>
        <v>100</v>
      </c>
      <c r="G393" s="409"/>
      <c r="I393" s="400">
        <v>2140199</v>
      </c>
      <c r="J393" s="400" t="s">
        <v>669</v>
      </c>
      <c r="K393" s="400">
        <v>41</v>
      </c>
    </row>
    <row r="394" ht="19.5" customHeight="1" spans="1:11">
      <c r="A394" s="376">
        <v>2130803</v>
      </c>
      <c r="B394" s="411" t="s">
        <v>670</v>
      </c>
      <c r="C394" s="414">
        <v>300</v>
      </c>
      <c r="D394" s="412">
        <v>266</v>
      </c>
      <c r="E394" s="414">
        <v>266</v>
      </c>
      <c r="F394" s="413">
        <f t="shared" si="7"/>
        <v>100</v>
      </c>
      <c r="G394" s="413"/>
      <c r="I394" s="396"/>
      <c r="J394" s="396"/>
      <c r="K394" s="396"/>
    </row>
    <row r="395" ht="19.5" customHeight="1" spans="1:7">
      <c r="A395" s="376">
        <v>2130899</v>
      </c>
      <c r="B395" s="411" t="s">
        <v>671</v>
      </c>
      <c r="C395" s="414"/>
      <c r="D395" s="412">
        <v>9</v>
      </c>
      <c r="E395" s="414">
        <v>9</v>
      </c>
      <c r="F395" s="413">
        <f t="shared" si="7"/>
        <v>100</v>
      </c>
      <c r="G395" s="413"/>
    </row>
    <row r="396" s="396" customFormat="1" ht="19.5" customHeight="1" spans="1:7">
      <c r="A396" s="371">
        <v>21399</v>
      </c>
      <c r="B396" s="407" t="s">
        <v>672</v>
      </c>
      <c r="C396" s="408">
        <v>1000</v>
      </c>
      <c r="D396" s="410">
        <v>6259</v>
      </c>
      <c r="E396" s="408">
        <v>6259</v>
      </c>
      <c r="F396" s="409">
        <f t="shared" si="7"/>
        <v>100</v>
      </c>
      <c r="G396" s="409"/>
    </row>
    <row r="397" ht="19.5" customHeight="1" spans="1:7">
      <c r="A397" s="376">
        <v>2139999</v>
      </c>
      <c r="B397" s="411" t="s">
        <v>673</v>
      </c>
      <c r="C397" s="412">
        <v>1000</v>
      </c>
      <c r="D397" s="412">
        <v>6259</v>
      </c>
      <c r="E397" s="414">
        <v>6259</v>
      </c>
      <c r="F397" s="413">
        <f t="shared" si="7"/>
        <v>100</v>
      </c>
      <c r="G397" s="413"/>
    </row>
    <row r="398" s="396" customFormat="1" ht="19.5" customHeight="1" spans="1:7">
      <c r="A398" s="371">
        <v>214</v>
      </c>
      <c r="B398" s="407" t="s">
        <v>674</v>
      </c>
      <c r="C398" s="408">
        <v>641</v>
      </c>
      <c r="D398" s="410">
        <v>4122</v>
      </c>
      <c r="E398" s="408">
        <v>3920</v>
      </c>
      <c r="F398" s="409">
        <f t="shared" si="7"/>
        <v>95.0994662785056</v>
      </c>
      <c r="G398" s="409">
        <v>18.46</v>
      </c>
    </row>
    <row r="399" s="396" customFormat="1" ht="19.5" customHeight="1" spans="1:11">
      <c r="A399" s="371">
        <v>21401</v>
      </c>
      <c r="B399" s="407" t="s">
        <v>675</v>
      </c>
      <c r="C399" s="408">
        <v>641</v>
      </c>
      <c r="D399" s="410">
        <v>2859</v>
      </c>
      <c r="E399" s="408">
        <v>2859</v>
      </c>
      <c r="F399" s="409">
        <f t="shared" si="7"/>
        <v>100</v>
      </c>
      <c r="G399" s="409"/>
      <c r="I399" s="400"/>
      <c r="J399" s="400"/>
      <c r="K399" s="400"/>
    </row>
    <row r="400" ht="19.5" customHeight="1" spans="1:11">
      <c r="A400" s="376">
        <v>2140101</v>
      </c>
      <c r="B400" s="411" t="s">
        <v>149</v>
      </c>
      <c r="C400" s="414">
        <v>408</v>
      </c>
      <c r="D400" s="412">
        <v>401</v>
      </c>
      <c r="E400" s="414">
        <v>401</v>
      </c>
      <c r="F400" s="413">
        <f t="shared" si="7"/>
        <v>100</v>
      </c>
      <c r="G400" s="413"/>
      <c r="I400" s="396"/>
      <c r="J400" s="396"/>
      <c r="K400" s="396"/>
    </row>
    <row r="401" ht="19.5" customHeight="1" spans="1:11">
      <c r="A401" s="376">
        <v>2140102</v>
      </c>
      <c r="B401" s="411" t="s">
        <v>151</v>
      </c>
      <c r="C401" s="414">
        <v>78</v>
      </c>
      <c r="D401" s="412">
        <v>143</v>
      </c>
      <c r="E401" s="414">
        <v>143</v>
      </c>
      <c r="F401" s="413">
        <f t="shared" si="7"/>
        <v>100</v>
      </c>
      <c r="G401" s="413"/>
      <c r="I401" s="396"/>
      <c r="J401" s="396"/>
      <c r="K401" s="396"/>
    </row>
    <row r="402" ht="19.5" customHeight="1" spans="1:7">
      <c r="A402" s="376">
        <v>2140103</v>
      </c>
      <c r="B402" s="411" t="s">
        <v>176</v>
      </c>
      <c r="C402" s="414"/>
      <c r="D402" s="412">
        <v>7</v>
      </c>
      <c r="E402" s="414">
        <v>7</v>
      </c>
      <c r="F402" s="413">
        <f t="shared" si="7"/>
        <v>100</v>
      </c>
      <c r="G402" s="413"/>
    </row>
    <row r="403" ht="19.5" customHeight="1" spans="1:11">
      <c r="A403" s="376">
        <v>2140104</v>
      </c>
      <c r="B403" s="411" t="s">
        <v>676</v>
      </c>
      <c r="C403" s="412"/>
      <c r="D403" s="412">
        <v>167</v>
      </c>
      <c r="E403" s="414">
        <v>167</v>
      </c>
      <c r="F403" s="413">
        <f t="shared" si="7"/>
        <v>100</v>
      </c>
      <c r="G403" s="413"/>
      <c r="I403" s="396"/>
      <c r="J403" s="396"/>
      <c r="K403" s="396"/>
    </row>
    <row r="404" ht="19.5" customHeight="1" spans="1:7">
      <c r="A404" s="376">
        <v>2140106</v>
      </c>
      <c r="B404" s="411" t="s">
        <v>677</v>
      </c>
      <c r="C404" s="414">
        <v>115</v>
      </c>
      <c r="D404" s="412">
        <v>242</v>
      </c>
      <c r="E404" s="414">
        <v>242</v>
      </c>
      <c r="F404" s="413">
        <f t="shared" si="7"/>
        <v>100</v>
      </c>
      <c r="G404" s="413"/>
    </row>
    <row r="405" ht="19.5" customHeight="1" spans="1:7">
      <c r="A405" s="376">
        <v>2140110</v>
      </c>
      <c r="B405" s="411" t="s">
        <v>678</v>
      </c>
      <c r="C405" s="414"/>
      <c r="D405" s="412">
        <v>24</v>
      </c>
      <c r="E405" s="414">
        <v>24</v>
      </c>
      <c r="F405" s="413">
        <f t="shared" si="7"/>
        <v>100</v>
      </c>
      <c r="G405" s="413"/>
    </row>
    <row r="406" ht="19.5" customHeight="1" spans="1:11">
      <c r="A406" s="376">
        <v>2140131</v>
      </c>
      <c r="B406" s="411" t="s">
        <v>679</v>
      </c>
      <c r="C406" s="412">
        <v>3</v>
      </c>
      <c r="D406" s="412">
        <v>3</v>
      </c>
      <c r="E406" s="414">
        <v>3</v>
      </c>
      <c r="F406" s="413">
        <f t="shared" si="7"/>
        <v>100</v>
      </c>
      <c r="G406" s="413"/>
      <c r="I406" s="396">
        <v>216</v>
      </c>
      <c r="J406" s="396" t="s">
        <v>680</v>
      </c>
      <c r="K406" s="396">
        <v>186</v>
      </c>
    </row>
    <row r="407" ht="19.5" customHeight="1" spans="1:11">
      <c r="A407" s="376">
        <v>2140199</v>
      </c>
      <c r="B407" s="411" t="s">
        <v>681</v>
      </c>
      <c r="C407" s="414">
        <v>37</v>
      </c>
      <c r="D407" s="412">
        <v>1872</v>
      </c>
      <c r="E407" s="414">
        <v>1872</v>
      </c>
      <c r="F407" s="413">
        <f t="shared" si="7"/>
        <v>100</v>
      </c>
      <c r="G407" s="413"/>
      <c r="I407" s="396">
        <v>21602</v>
      </c>
      <c r="J407" s="396" t="s">
        <v>682</v>
      </c>
      <c r="K407" s="396">
        <v>186</v>
      </c>
    </row>
    <row r="408" s="396" customFormat="1" ht="19.5" customHeight="1" spans="1:11">
      <c r="A408" s="371">
        <v>21404</v>
      </c>
      <c r="B408" s="407" t="s">
        <v>683</v>
      </c>
      <c r="C408" s="408">
        <v>641</v>
      </c>
      <c r="D408" s="410">
        <v>202</v>
      </c>
      <c r="E408" s="408"/>
      <c r="F408" s="409">
        <f t="shared" si="7"/>
        <v>0</v>
      </c>
      <c r="G408" s="409"/>
      <c r="I408" s="400"/>
      <c r="J408" s="400"/>
      <c r="K408" s="400"/>
    </row>
    <row r="409" ht="19.5" customHeight="1" spans="1:11">
      <c r="A409" s="376">
        <v>2140402</v>
      </c>
      <c r="B409" s="411" t="s">
        <v>684</v>
      </c>
      <c r="C409" s="414">
        <v>408</v>
      </c>
      <c r="D409" s="412">
        <v>202</v>
      </c>
      <c r="E409" s="414"/>
      <c r="F409" s="413">
        <f t="shared" si="7"/>
        <v>0</v>
      </c>
      <c r="G409" s="413"/>
      <c r="I409" s="396"/>
      <c r="J409" s="396"/>
      <c r="K409" s="396"/>
    </row>
    <row r="410" s="396" customFormat="1" ht="19.5" customHeight="1" spans="1:11">
      <c r="A410" s="371">
        <v>21406</v>
      </c>
      <c r="B410" s="407" t="s">
        <v>685</v>
      </c>
      <c r="C410" s="408"/>
      <c r="D410" s="410">
        <v>1061</v>
      </c>
      <c r="E410" s="408">
        <v>1061</v>
      </c>
      <c r="F410" s="409">
        <f t="shared" si="7"/>
        <v>100</v>
      </c>
      <c r="G410" s="409"/>
      <c r="I410" s="400">
        <v>2160201</v>
      </c>
      <c r="J410" s="400" t="s">
        <v>150</v>
      </c>
      <c r="K410" s="400">
        <v>54</v>
      </c>
    </row>
    <row r="411" ht="19.5" customHeight="1" spans="1:7">
      <c r="A411" s="376">
        <v>2140601</v>
      </c>
      <c r="B411" s="411" t="s">
        <v>686</v>
      </c>
      <c r="C411" s="412"/>
      <c r="D411" s="412">
        <v>1061</v>
      </c>
      <c r="E411" s="414">
        <v>1061</v>
      </c>
      <c r="F411" s="413">
        <f t="shared" si="7"/>
        <v>100</v>
      </c>
      <c r="G411" s="413"/>
    </row>
    <row r="412" s="396" customFormat="1" ht="19.5" customHeight="1" spans="1:11">
      <c r="A412" s="371">
        <v>215</v>
      </c>
      <c r="B412" s="407" t="s">
        <v>687</v>
      </c>
      <c r="C412" s="408"/>
      <c r="D412" s="408">
        <v>740</v>
      </c>
      <c r="E412" s="408">
        <v>720</v>
      </c>
      <c r="F412" s="409">
        <f t="shared" si="7"/>
        <v>97.2972972972973</v>
      </c>
      <c r="G412" s="409">
        <v>-22.58</v>
      </c>
      <c r="I412" s="400">
        <v>2160250</v>
      </c>
      <c r="J412" s="400" t="s">
        <v>161</v>
      </c>
      <c r="K412" s="400">
        <v>126</v>
      </c>
    </row>
    <row r="413" s="396" customFormat="1" ht="19.5" customHeight="1" spans="1:11">
      <c r="A413" s="371">
        <v>21502</v>
      </c>
      <c r="B413" s="407" t="s">
        <v>688</v>
      </c>
      <c r="C413" s="408"/>
      <c r="D413" s="410">
        <v>740</v>
      </c>
      <c r="E413" s="408">
        <v>720</v>
      </c>
      <c r="F413" s="409">
        <f t="shared" si="7"/>
        <v>97.2972972972973</v>
      </c>
      <c r="G413" s="409"/>
      <c r="I413" s="400">
        <v>2160299</v>
      </c>
      <c r="J413" s="400" t="s">
        <v>689</v>
      </c>
      <c r="K413" s="400">
        <v>6</v>
      </c>
    </row>
    <row r="414" ht="19.5" customHeight="1" spans="1:11">
      <c r="A414" s="376">
        <v>2150299</v>
      </c>
      <c r="B414" s="411" t="s">
        <v>690</v>
      </c>
      <c r="C414" s="414"/>
      <c r="D414" s="412">
        <v>740</v>
      </c>
      <c r="E414" s="414">
        <v>720</v>
      </c>
      <c r="F414" s="413">
        <f t="shared" si="7"/>
        <v>97.2972972972973</v>
      </c>
      <c r="G414" s="413"/>
      <c r="I414" s="396"/>
      <c r="J414" s="396"/>
      <c r="K414" s="396"/>
    </row>
    <row r="415" s="396" customFormat="1" ht="19.5" customHeight="1" spans="1:11">
      <c r="A415" s="371">
        <v>216</v>
      </c>
      <c r="B415" s="407" t="s">
        <v>691</v>
      </c>
      <c r="C415" s="408">
        <v>39</v>
      </c>
      <c r="D415" s="410">
        <v>211</v>
      </c>
      <c r="E415" s="408">
        <v>211</v>
      </c>
      <c r="F415" s="409">
        <f t="shared" si="7"/>
        <v>100</v>
      </c>
      <c r="G415" s="409">
        <v>-36.45</v>
      </c>
      <c r="I415" s="400"/>
      <c r="J415" s="400"/>
      <c r="K415" s="400"/>
    </row>
    <row r="416" s="396" customFormat="1" ht="19.5" customHeight="1" spans="1:11">
      <c r="A416" s="371">
        <v>21602</v>
      </c>
      <c r="B416" s="407" t="s">
        <v>692</v>
      </c>
      <c r="C416" s="408">
        <v>39</v>
      </c>
      <c r="D416" s="410">
        <v>211</v>
      </c>
      <c r="E416" s="408">
        <v>211</v>
      </c>
      <c r="F416" s="409">
        <f t="shared" si="7"/>
        <v>100</v>
      </c>
      <c r="G416" s="409"/>
      <c r="I416" s="396">
        <v>220</v>
      </c>
      <c r="J416" s="396" t="s">
        <v>693</v>
      </c>
      <c r="K416" s="396">
        <v>147</v>
      </c>
    </row>
    <row r="417" ht="19.5" customHeight="1" spans="1:11">
      <c r="A417" s="376">
        <v>2160201</v>
      </c>
      <c r="B417" s="411" t="s">
        <v>149</v>
      </c>
      <c r="C417" s="414">
        <v>39</v>
      </c>
      <c r="D417" s="412">
        <v>27</v>
      </c>
      <c r="E417" s="414">
        <v>27</v>
      </c>
      <c r="F417" s="413">
        <f t="shared" si="7"/>
        <v>100</v>
      </c>
      <c r="G417" s="413"/>
      <c r="I417" s="396">
        <v>22001</v>
      </c>
      <c r="J417" s="396" t="s">
        <v>694</v>
      </c>
      <c r="K417" s="396">
        <v>60</v>
      </c>
    </row>
    <row r="418" ht="19.5" customHeight="1" spans="1:7">
      <c r="A418" s="376">
        <v>2160202</v>
      </c>
      <c r="B418" s="411" t="s">
        <v>151</v>
      </c>
      <c r="C418" s="412"/>
      <c r="D418" s="412">
        <v>102</v>
      </c>
      <c r="E418" s="414">
        <v>102</v>
      </c>
      <c r="F418" s="413">
        <f t="shared" si="7"/>
        <v>100</v>
      </c>
      <c r="G418" s="413"/>
    </row>
    <row r="419" ht="19.5" customHeight="1" spans="1:7">
      <c r="A419" s="376">
        <v>2160299</v>
      </c>
      <c r="B419" s="411" t="s">
        <v>695</v>
      </c>
      <c r="C419" s="414"/>
      <c r="D419" s="412">
        <v>82</v>
      </c>
      <c r="E419" s="414">
        <v>82</v>
      </c>
      <c r="F419" s="413">
        <f t="shared" si="7"/>
        <v>100</v>
      </c>
      <c r="G419" s="413"/>
    </row>
    <row r="420" s="396" customFormat="1" ht="19.5" customHeight="1" spans="1:11">
      <c r="A420" s="371">
        <v>217</v>
      </c>
      <c r="B420" s="407" t="s">
        <v>696</v>
      </c>
      <c r="C420" s="410"/>
      <c r="D420" s="410">
        <v>19</v>
      </c>
      <c r="E420" s="408">
        <v>19</v>
      </c>
      <c r="F420" s="409">
        <f t="shared" si="7"/>
        <v>100</v>
      </c>
      <c r="G420" s="424" t="s">
        <v>130</v>
      </c>
      <c r="I420" s="400"/>
      <c r="J420" s="400"/>
      <c r="K420" s="400"/>
    </row>
    <row r="421" s="396" customFormat="1" ht="19.5" customHeight="1" spans="1:11">
      <c r="A421" s="371">
        <v>21703</v>
      </c>
      <c r="B421" s="407" t="s">
        <v>697</v>
      </c>
      <c r="C421" s="408"/>
      <c r="D421" s="410">
        <v>19</v>
      </c>
      <c r="E421" s="408">
        <v>19</v>
      </c>
      <c r="F421" s="409">
        <f t="shared" si="7"/>
        <v>100</v>
      </c>
      <c r="G421" s="409"/>
      <c r="I421" s="400">
        <v>2200110</v>
      </c>
      <c r="J421" s="400" t="s">
        <v>698</v>
      </c>
      <c r="K421" s="400">
        <v>12</v>
      </c>
    </row>
    <row r="422" ht="19.5" customHeight="1" spans="1:11">
      <c r="A422" s="376">
        <v>2170399</v>
      </c>
      <c r="B422" s="411" t="s">
        <v>699</v>
      </c>
      <c r="C422" s="414"/>
      <c r="D422" s="412">
        <v>19</v>
      </c>
      <c r="E422" s="414">
        <v>19</v>
      </c>
      <c r="F422" s="413">
        <f t="shared" si="7"/>
        <v>100</v>
      </c>
      <c r="G422" s="413"/>
      <c r="I422" s="400">
        <v>2200114</v>
      </c>
      <c r="J422" s="400" t="s">
        <v>700</v>
      </c>
      <c r="K422" s="400">
        <v>48</v>
      </c>
    </row>
    <row r="423" s="396" customFormat="1" ht="19.5" customHeight="1" spans="1:11">
      <c r="A423" s="371">
        <v>220</v>
      </c>
      <c r="B423" s="407" t="s">
        <v>701</v>
      </c>
      <c r="C423" s="408">
        <v>184</v>
      </c>
      <c r="D423" s="410">
        <v>794</v>
      </c>
      <c r="E423" s="408">
        <v>794</v>
      </c>
      <c r="F423" s="409">
        <f t="shared" si="7"/>
        <v>100</v>
      </c>
      <c r="G423" s="409">
        <v>-1.24</v>
      </c>
      <c r="I423" s="400"/>
      <c r="J423" s="400"/>
      <c r="K423" s="400"/>
    </row>
    <row r="424" s="396" customFormat="1" ht="19.5" customHeight="1" spans="1:11">
      <c r="A424" s="371">
        <v>22001</v>
      </c>
      <c r="B424" s="407" t="s">
        <v>702</v>
      </c>
      <c r="C424" s="410">
        <v>95</v>
      </c>
      <c r="D424" s="410">
        <v>704</v>
      </c>
      <c r="E424" s="408">
        <v>704</v>
      </c>
      <c r="F424" s="409">
        <f t="shared" si="7"/>
        <v>100</v>
      </c>
      <c r="G424" s="409"/>
      <c r="I424" s="396">
        <v>22005</v>
      </c>
      <c r="J424" s="396" t="s">
        <v>703</v>
      </c>
      <c r="K424" s="396">
        <v>84</v>
      </c>
    </row>
    <row r="425" ht="19.5" customHeight="1" spans="1:11">
      <c r="A425" s="376">
        <v>2200101</v>
      </c>
      <c r="B425" s="411" t="s">
        <v>149</v>
      </c>
      <c r="C425" s="414"/>
      <c r="D425" s="412">
        <v>30</v>
      </c>
      <c r="E425" s="414">
        <v>30</v>
      </c>
      <c r="F425" s="413">
        <f t="shared" si="7"/>
        <v>100</v>
      </c>
      <c r="G425" s="413"/>
      <c r="I425" s="400">
        <v>2200504</v>
      </c>
      <c r="J425" s="400" t="s">
        <v>704</v>
      </c>
      <c r="K425" s="400">
        <v>26</v>
      </c>
    </row>
    <row r="426" ht="19.5" customHeight="1" spans="1:11">
      <c r="A426" s="376">
        <v>2200106</v>
      </c>
      <c r="B426" s="411" t="s">
        <v>705</v>
      </c>
      <c r="C426" s="412"/>
      <c r="D426" s="412">
        <v>8</v>
      </c>
      <c r="E426" s="414">
        <v>8</v>
      </c>
      <c r="F426" s="413">
        <f t="shared" si="7"/>
        <v>100</v>
      </c>
      <c r="G426" s="413"/>
      <c r="I426" s="400">
        <v>2200509</v>
      </c>
      <c r="J426" s="400" t="s">
        <v>706</v>
      </c>
      <c r="K426" s="400">
        <v>58</v>
      </c>
    </row>
    <row r="427" ht="19.5" customHeight="1" spans="1:7">
      <c r="A427" s="376">
        <v>2200109</v>
      </c>
      <c r="B427" s="411" t="s">
        <v>707</v>
      </c>
      <c r="C427" s="414"/>
      <c r="D427" s="414">
        <v>90</v>
      </c>
      <c r="E427" s="414">
        <v>90</v>
      </c>
      <c r="F427" s="413">
        <f t="shared" si="7"/>
        <v>100</v>
      </c>
      <c r="G427" s="413"/>
    </row>
    <row r="428" ht="19.5" customHeight="1" spans="1:11">
      <c r="A428" s="376">
        <v>2200114</v>
      </c>
      <c r="B428" s="411" t="s">
        <v>708</v>
      </c>
      <c r="C428" s="412">
        <v>48</v>
      </c>
      <c r="D428" s="412">
        <v>77</v>
      </c>
      <c r="E428" s="414">
        <v>77</v>
      </c>
      <c r="F428" s="413">
        <f t="shared" si="7"/>
        <v>100</v>
      </c>
      <c r="G428" s="413"/>
      <c r="I428" s="396">
        <v>22099</v>
      </c>
      <c r="J428" s="396" t="s">
        <v>709</v>
      </c>
      <c r="K428" s="396">
        <v>3</v>
      </c>
    </row>
    <row r="429" ht="19.5" customHeight="1" spans="1:11">
      <c r="A429" s="376">
        <v>2200199</v>
      </c>
      <c r="B429" s="411" t="s">
        <v>710</v>
      </c>
      <c r="C429" s="414">
        <v>47</v>
      </c>
      <c r="D429" s="412">
        <v>499</v>
      </c>
      <c r="E429" s="414">
        <v>499</v>
      </c>
      <c r="F429" s="413">
        <f t="shared" si="7"/>
        <v>100</v>
      </c>
      <c r="G429" s="413"/>
      <c r="I429" s="400">
        <v>2209901</v>
      </c>
      <c r="J429" s="400" t="s">
        <v>711</v>
      </c>
      <c r="K429" s="400">
        <v>3</v>
      </c>
    </row>
    <row r="430" s="396" customFormat="1" ht="19.5" customHeight="1" spans="1:11">
      <c r="A430" s="371">
        <v>22005</v>
      </c>
      <c r="B430" s="407" t="s">
        <v>712</v>
      </c>
      <c r="C430" s="408">
        <v>89</v>
      </c>
      <c r="D430" s="410">
        <v>90</v>
      </c>
      <c r="E430" s="408">
        <v>90</v>
      </c>
      <c r="F430" s="409">
        <f t="shared" si="7"/>
        <v>100</v>
      </c>
      <c r="G430" s="409"/>
      <c r="I430" s="396">
        <v>221</v>
      </c>
      <c r="J430" s="396" t="s">
        <v>713</v>
      </c>
      <c r="K430" s="396">
        <v>6110</v>
      </c>
    </row>
    <row r="431" ht="19.5" customHeight="1" spans="1:11">
      <c r="A431" s="376">
        <v>2200504</v>
      </c>
      <c r="B431" s="411" t="s">
        <v>714</v>
      </c>
      <c r="C431" s="414">
        <v>31</v>
      </c>
      <c r="D431" s="412">
        <v>32</v>
      </c>
      <c r="E431" s="414">
        <v>32</v>
      </c>
      <c r="F431" s="413">
        <f t="shared" si="7"/>
        <v>100</v>
      </c>
      <c r="G431" s="413"/>
      <c r="I431" s="396">
        <v>22101</v>
      </c>
      <c r="J431" s="396" t="s">
        <v>715</v>
      </c>
      <c r="K431" s="396">
        <v>10</v>
      </c>
    </row>
    <row r="432" ht="19.5" customHeight="1" spans="1:7">
      <c r="A432" s="376">
        <v>2200509</v>
      </c>
      <c r="B432" s="411" t="s">
        <v>716</v>
      </c>
      <c r="C432" s="414">
        <v>58</v>
      </c>
      <c r="D432" s="412">
        <v>58</v>
      </c>
      <c r="E432" s="414">
        <v>58</v>
      </c>
      <c r="F432" s="413">
        <f t="shared" si="7"/>
        <v>100</v>
      </c>
      <c r="G432" s="413"/>
    </row>
    <row r="433" s="396" customFormat="1" ht="19.5" customHeight="1" spans="1:11">
      <c r="A433" s="371">
        <v>221</v>
      </c>
      <c r="B433" s="407" t="s">
        <v>717</v>
      </c>
      <c r="C433" s="410">
        <v>6478</v>
      </c>
      <c r="D433" s="410">
        <v>13368</v>
      </c>
      <c r="E433" s="408">
        <v>13255</v>
      </c>
      <c r="F433" s="409">
        <f t="shared" si="7"/>
        <v>99.154697785757</v>
      </c>
      <c r="G433" s="409">
        <v>81.13</v>
      </c>
      <c r="I433" s="400"/>
      <c r="J433" s="400"/>
      <c r="K433" s="400"/>
    </row>
    <row r="434" s="396" customFormat="1" ht="19.5" customHeight="1" spans="1:11">
      <c r="A434" s="371">
        <v>22101</v>
      </c>
      <c r="B434" s="407" t="s">
        <v>718</v>
      </c>
      <c r="C434" s="408">
        <v>3</v>
      </c>
      <c r="D434" s="410">
        <v>6841</v>
      </c>
      <c r="E434" s="408">
        <v>6841</v>
      </c>
      <c r="F434" s="409">
        <f t="shared" si="7"/>
        <v>100</v>
      </c>
      <c r="G434" s="409"/>
      <c r="I434" s="400">
        <v>2210107</v>
      </c>
      <c r="J434" s="400" t="s">
        <v>719</v>
      </c>
      <c r="K434" s="400">
        <v>10</v>
      </c>
    </row>
    <row r="435" ht="19.5" customHeight="1" spans="1:7">
      <c r="A435" s="376">
        <v>2210102</v>
      </c>
      <c r="B435" s="411" t="s">
        <v>720</v>
      </c>
      <c r="C435" s="412"/>
      <c r="D435" s="412">
        <v>308</v>
      </c>
      <c r="E435" s="414">
        <v>308</v>
      </c>
      <c r="F435" s="413">
        <f t="shared" si="7"/>
        <v>100</v>
      </c>
      <c r="G435" s="413"/>
    </row>
    <row r="436" ht="19.5" customHeight="1" spans="1:11">
      <c r="A436" s="376">
        <v>2210105</v>
      </c>
      <c r="B436" s="411" t="s">
        <v>721</v>
      </c>
      <c r="C436" s="414"/>
      <c r="D436" s="412">
        <v>188</v>
      </c>
      <c r="E436" s="414">
        <v>188</v>
      </c>
      <c r="F436" s="413">
        <f t="shared" si="7"/>
        <v>100</v>
      </c>
      <c r="G436" s="413"/>
      <c r="I436" s="396">
        <v>22102</v>
      </c>
      <c r="J436" s="396" t="s">
        <v>722</v>
      </c>
      <c r="K436" s="396">
        <v>6100</v>
      </c>
    </row>
    <row r="437" ht="19.5" customHeight="1" spans="1:11">
      <c r="A437" s="376">
        <v>2210107</v>
      </c>
      <c r="B437" s="411" t="s">
        <v>723</v>
      </c>
      <c r="C437" s="414">
        <v>3</v>
      </c>
      <c r="D437" s="412">
        <v>6</v>
      </c>
      <c r="E437" s="414">
        <v>6</v>
      </c>
      <c r="F437" s="413">
        <f t="shared" si="7"/>
        <v>100</v>
      </c>
      <c r="G437" s="413"/>
      <c r="I437" s="400">
        <v>2210201</v>
      </c>
      <c r="J437" s="400" t="s">
        <v>724</v>
      </c>
      <c r="K437" s="400">
        <v>6100</v>
      </c>
    </row>
    <row r="438" ht="19.5" customHeight="1" spans="1:11">
      <c r="A438" s="376">
        <v>2210108</v>
      </c>
      <c r="B438" s="411" t="s">
        <v>725</v>
      </c>
      <c r="C438" s="412"/>
      <c r="D438" s="412">
        <v>5443</v>
      </c>
      <c r="E438" s="414">
        <v>5330</v>
      </c>
      <c r="F438" s="413">
        <f t="shared" si="7"/>
        <v>97.9239390042256</v>
      </c>
      <c r="G438" s="413"/>
      <c r="I438" s="396"/>
      <c r="J438" s="396"/>
      <c r="K438" s="396"/>
    </row>
    <row r="439" ht="19.5" customHeight="1" spans="1:7">
      <c r="A439" s="376">
        <v>2210199</v>
      </c>
      <c r="B439" s="411" t="s">
        <v>726</v>
      </c>
      <c r="C439" s="414"/>
      <c r="D439" s="412">
        <v>1009</v>
      </c>
      <c r="E439" s="414">
        <v>1009</v>
      </c>
      <c r="F439" s="413">
        <f t="shared" si="7"/>
        <v>100</v>
      </c>
      <c r="G439" s="413"/>
    </row>
    <row r="440" s="396" customFormat="1" ht="19.5" customHeight="1" spans="1:11">
      <c r="A440" s="371">
        <v>22102</v>
      </c>
      <c r="B440" s="407" t="s">
        <v>727</v>
      </c>
      <c r="C440" s="408">
        <v>6475</v>
      </c>
      <c r="D440" s="410">
        <v>6414</v>
      </c>
      <c r="E440" s="408">
        <v>6414</v>
      </c>
      <c r="F440" s="409">
        <f t="shared" si="7"/>
        <v>100</v>
      </c>
      <c r="G440" s="409"/>
      <c r="I440" s="396">
        <v>222</v>
      </c>
      <c r="J440" s="396" t="s">
        <v>728</v>
      </c>
      <c r="K440" s="396">
        <v>349</v>
      </c>
    </row>
    <row r="441" ht="19.5" customHeight="1" spans="1:11">
      <c r="A441" s="376">
        <v>2210201</v>
      </c>
      <c r="B441" s="411" t="s">
        <v>729</v>
      </c>
      <c r="C441" s="414">
        <v>6475</v>
      </c>
      <c r="D441" s="412">
        <v>6414</v>
      </c>
      <c r="E441" s="414">
        <v>6414</v>
      </c>
      <c r="F441" s="413">
        <f t="shared" si="7"/>
        <v>100</v>
      </c>
      <c r="G441" s="413"/>
      <c r="I441" s="396">
        <v>22201</v>
      </c>
      <c r="J441" s="396" t="s">
        <v>730</v>
      </c>
      <c r="K441" s="396">
        <v>70</v>
      </c>
    </row>
    <row r="442" s="396" customFormat="1" ht="19.5" customHeight="1" spans="1:11">
      <c r="A442" s="371">
        <v>222</v>
      </c>
      <c r="B442" s="407" t="s">
        <v>731</v>
      </c>
      <c r="C442" s="410">
        <v>413</v>
      </c>
      <c r="D442" s="410">
        <v>673</v>
      </c>
      <c r="E442" s="408">
        <v>673</v>
      </c>
      <c r="F442" s="409">
        <f t="shared" si="7"/>
        <v>100</v>
      </c>
      <c r="G442" s="409">
        <v>66.17</v>
      </c>
      <c r="I442" s="400">
        <v>2220101</v>
      </c>
      <c r="J442" s="400" t="s">
        <v>150</v>
      </c>
      <c r="K442" s="400">
        <v>69</v>
      </c>
    </row>
    <row r="443" s="396" customFormat="1" ht="19.5" customHeight="1" spans="1:11">
      <c r="A443" s="371">
        <v>22201</v>
      </c>
      <c r="B443" s="407" t="s">
        <v>732</v>
      </c>
      <c r="C443" s="408">
        <v>1</v>
      </c>
      <c r="D443" s="408">
        <v>1</v>
      </c>
      <c r="E443" s="408">
        <v>1</v>
      </c>
      <c r="F443" s="409">
        <f t="shared" si="7"/>
        <v>100</v>
      </c>
      <c r="G443" s="409"/>
      <c r="I443" s="400">
        <v>2220105</v>
      </c>
      <c r="J443" s="400" t="s">
        <v>733</v>
      </c>
      <c r="K443" s="400">
        <v>1</v>
      </c>
    </row>
    <row r="444" ht="19.5" customHeight="1" spans="1:7">
      <c r="A444" s="376">
        <v>2220105</v>
      </c>
      <c r="B444" s="411" t="s">
        <v>734</v>
      </c>
      <c r="C444" s="414">
        <v>1</v>
      </c>
      <c r="D444" s="412">
        <v>1</v>
      </c>
      <c r="E444" s="414">
        <v>1</v>
      </c>
      <c r="F444" s="413">
        <f t="shared" si="7"/>
        <v>100</v>
      </c>
      <c r="G444" s="413"/>
    </row>
    <row r="445" s="396" customFormat="1" ht="19.5" customHeight="1" spans="1:11">
      <c r="A445" s="371">
        <v>22204</v>
      </c>
      <c r="B445" s="407" t="s">
        <v>735</v>
      </c>
      <c r="C445" s="408">
        <v>412</v>
      </c>
      <c r="D445" s="410">
        <v>672</v>
      </c>
      <c r="E445" s="408">
        <v>672</v>
      </c>
      <c r="F445" s="409">
        <f t="shared" si="7"/>
        <v>100</v>
      </c>
      <c r="G445" s="409"/>
      <c r="I445" s="396">
        <v>22204</v>
      </c>
      <c r="J445" s="396" t="s">
        <v>736</v>
      </c>
      <c r="K445" s="396">
        <v>279</v>
      </c>
    </row>
    <row r="446" ht="19.5" customHeight="1" spans="1:11">
      <c r="A446" s="376">
        <v>2220401</v>
      </c>
      <c r="B446" s="411" t="s">
        <v>737</v>
      </c>
      <c r="C446" s="412">
        <v>412</v>
      </c>
      <c r="D446" s="412">
        <v>402</v>
      </c>
      <c r="E446" s="414">
        <v>402</v>
      </c>
      <c r="F446" s="413">
        <f t="shared" si="7"/>
        <v>100</v>
      </c>
      <c r="G446" s="413"/>
      <c r="I446" s="400">
        <v>2220401</v>
      </c>
      <c r="J446" s="400" t="s">
        <v>738</v>
      </c>
      <c r="K446" s="400">
        <v>279</v>
      </c>
    </row>
    <row r="447" ht="19.5" customHeight="1" spans="1:11">
      <c r="A447" s="376">
        <v>2220403</v>
      </c>
      <c r="B447" s="411" t="s">
        <v>739</v>
      </c>
      <c r="C447" s="414"/>
      <c r="D447" s="412">
        <v>270</v>
      </c>
      <c r="E447" s="414">
        <v>270</v>
      </c>
      <c r="F447" s="413">
        <f t="shared" si="7"/>
        <v>100</v>
      </c>
      <c r="G447" s="413"/>
      <c r="I447" s="396">
        <v>224</v>
      </c>
      <c r="J447" s="396" t="s">
        <v>740</v>
      </c>
      <c r="K447" s="396">
        <v>909</v>
      </c>
    </row>
    <row r="448" s="396" customFormat="1" ht="19.5" customHeight="1" spans="1:11">
      <c r="A448" s="371">
        <v>224</v>
      </c>
      <c r="B448" s="407" t="s">
        <v>741</v>
      </c>
      <c r="C448" s="410">
        <v>879</v>
      </c>
      <c r="D448" s="410">
        <v>2831</v>
      </c>
      <c r="E448" s="408">
        <v>2778</v>
      </c>
      <c r="F448" s="409">
        <f t="shared" si="7"/>
        <v>98.127870010597</v>
      </c>
      <c r="G448" s="409">
        <v>71.91</v>
      </c>
      <c r="I448" s="396">
        <v>22401</v>
      </c>
      <c r="J448" s="396" t="s">
        <v>742</v>
      </c>
      <c r="K448" s="396">
        <v>200</v>
      </c>
    </row>
    <row r="449" s="396" customFormat="1" ht="19.5" customHeight="1" spans="1:11">
      <c r="A449" s="371">
        <v>22401</v>
      </c>
      <c r="B449" s="407" t="s">
        <v>743</v>
      </c>
      <c r="C449" s="408">
        <v>462</v>
      </c>
      <c r="D449" s="410">
        <v>960</v>
      </c>
      <c r="E449" s="408">
        <v>940</v>
      </c>
      <c r="F449" s="409">
        <f t="shared" si="7"/>
        <v>97.9166666666667</v>
      </c>
      <c r="G449" s="409"/>
      <c r="I449" s="400">
        <v>2240101</v>
      </c>
      <c r="J449" s="400" t="s">
        <v>150</v>
      </c>
      <c r="K449" s="400">
        <v>178</v>
      </c>
    </row>
    <row r="450" ht="19.5" customHeight="1" spans="1:11">
      <c r="A450" s="376">
        <v>2240101</v>
      </c>
      <c r="B450" s="411" t="s">
        <v>149</v>
      </c>
      <c r="C450" s="414">
        <v>292</v>
      </c>
      <c r="D450" s="412">
        <v>296</v>
      </c>
      <c r="E450" s="414">
        <v>296</v>
      </c>
      <c r="F450" s="413">
        <f t="shared" si="7"/>
        <v>100</v>
      </c>
      <c r="G450" s="413"/>
      <c r="I450" s="400">
        <v>2240102</v>
      </c>
      <c r="J450" s="400" t="s">
        <v>152</v>
      </c>
      <c r="K450" s="400">
        <v>22</v>
      </c>
    </row>
    <row r="451" ht="19.5" customHeight="1" spans="1:7">
      <c r="A451" s="376">
        <v>2240102</v>
      </c>
      <c r="B451" s="411" t="s">
        <v>151</v>
      </c>
      <c r="C451" s="412">
        <v>21</v>
      </c>
      <c r="D451" s="412">
        <v>152</v>
      </c>
      <c r="E451" s="414">
        <v>152</v>
      </c>
      <c r="F451" s="413">
        <f t="shared" si="7"/>
        <v>100</v>
      </c>
      <c r="G451" s="413"/>
    </row>
    <row r="452" ht="19.5" customHeight="1" spans="1:7">
      <c r="A452" s="376">
        <v>2240106</v>
      </c>
      <c r="B452" s="411" t="s">
        <v>744</v>
      </c>
      <c r="C452" s="414">
        <v>130</v>
      </c>
      <c r="D452" s="412">
        <v>150</v>
      </c>
      <c r="E452" s="414">
        <v>150</v>
      </c>
      <c r="F452" s="413">
        <f t="shared" si="7"/>
        <v>100</v>
      </c>
      <c r="G452" s="413"/>
    </row>
    <row r="453" ht="19.5" customHeight="1" spans="1:11">
      <c r="A453" s="376">
        <v>2240108</v>
      </c>
      <c r="B453" s="411" t="s">
        <v>745</v>
      </c>
      <c r="C453" s="414"/>
      <c r="D453" s="412">
        <v>220</v>
      </c>
      <c r="E453" s="414">
        <v>200</v>
      </c>
      <c r="F453" s="413">
        <f t="shared" si="7"/>
        <v>90.9090909090909</v>
      </c>
      <c r="G453" s="413"/>
      <c r="I453" s="396">
        <v>22402</v>
      </c>
      <c r="J453" s="396" t="s">
        <v>746</v>
      </c>
      <c r="K453" s="396">
        <v>186</v>
      </c>
    </row>
    <row r="454" ht="19.5" customHeight="1" spans="1:7">
      <c r="A454" s="376">
        <v>2240150</v>
      </c>
      <c r="B454" s="411" t="s">
        <v>160</v>
      </c>
      <c r="C454" s="412">
        <v>19</v>
      </c>
      <c r="D454" s="412">
        <v>19</v>
      </c>
      <c r="E454" s="414">
        <v>19</v>
      </c>
      <c r="F454" s="413">
        <f t="shared" si="7"/>
        <v>100</v>
      </c>
      <c r="G454" s="413"/>
    </row>
    <row r="455" ht="19.5" customHeight="1" spans="1:11">
      <c r="A455" s="376">
        <v>2240199</v>
      </c>
      <c r="B455" s="411" t="s">
        <v>747</v>
      </c>
      <c r="C455" s="414"/>
      <c r="D455" s="412">
        <v>123</v>
      </c>
      <c r="E455" s="414">
        <v>123</v>
      </c>
      <c r="F455" s="413">
        <f t="shared" ref="F455:F481" si="8">E455/D455*100</f>
        <v>100</v>
      </c>
      <c r="G455" s="413"/>
      <c r="I455" s="400">
        <v>2240299</v>
      </c>
      <c r="J455" s="400" t="s">
        <v>748</v>
      </c>
      <c r="K455" s="400">
        <v>186</v>
      </c>
    </row>
    <row r="456" s="396" customFormat="1" ht="19.5" customHeight="1" spans="1:7">
      <c r="A456" s="371">
        <v>22402</v>
      </c>
      <c r="B456" s="407" t="s">
        <v>749</v>
      </c>
      <c r="C456" s="408"/>
      <c r="D456" s="410">
        <v>110</v>
      </c>
      <c r="E456" s="408">
        <v>110</v>
      </c>
      <c r="F456" s="409">
        <f t="shared" si="8"/>
        <v>100</v>
      </c>
      <c r="G456" s="409"/>
    </row>
    <row r="457" ht="19.5" customHeight="1" spans="1:7">
      <c r="A457" s="376">
        <v>2240204</v>
      </c>
      <c r="B457" s="411" t="s">
        <v>750</v>
      </c>
      <c r="C457" s="414"/>
      <c r="D457" s="412">
        <v>35</v>
      </c>
      <c r="E457" s="414">
        <v>35</v>
      </c>
      <c r="F457" s="413">
        <f t="shared" si="8"/>
        <v>100</v>
      </c>
      <c r="G457" s="413"/>
    </row>
    <row r="458" ht="19.5" customHeight="1" spans="1:11">
      <c r="A458" s="376">
        <v>2240299</v>
      </c>
      <c r="B458" s="411" t="s">
        <v>751</v>
      </c>
      <c r="C458" s="414"/>
      <c r="D458" s="412">
        <v>75</v>
      </c>
      <c r="E458" s="414">
        <v>75</v>
      </c>
      <c r="F458" s="413">
        <f t="shared" si="8"/>
        <v>100</v>
      </c>
      <c r="G458" s="413"/>
      <c r="I458" s="396">
        <v>22404</v>
      </c>
      <c r="J458" s="396" t="s">
        <v>752</v>
      </c>
      <c r="K458" s="396">
        <v>501</v>
      </c>
    </row>
    <row r="459" s="396" customFormat="1" ht="19.5" customHeight="1" spans="1:11">
      <c r="A459" s="371">
        <v>22403</v>
      </c>
      <c r="B459" s="407" t="s">
        <v>753</v>
      </c>
      <c r="C459" s="408"/>
      <c r="D459" s="410">
        <v>175</v>
      </c>
      <c r="E459" s="408">
        <v>175</v>
      </c>
      <c r="F459" s="409">
        <f t="shared" si="8"/>
        <v>100</v>
      </c>
      <c r="G459" s="409"/>
      <c r="I459" s="400">
        <v>2240401</v>
      </c>
      <c r="J459" s="400" t="s">
        <v>150</v>
      </c>
      <c r="K459" s="400">
        <v>170</v>
      </c>
    </row>
    <row r="460" ht="19.5" customHeight="1" spans="1:7">
      <c r="A460" s="376">
        <v>2240399</v>
      </c>
      <c r="B460" s="411" t="s">
        <v>754</v>
      </c>
      <c r="C460" s="414"/>
      <c r="D460" s="412">
        <v>175</v>
      </c>
      <c r="E460" s="414">
        <v>175</v>
      </c>
      <c r="F460" s="413">
        <f t="shared" si="8"/>
        <v>100</v>
      </c>
      <c r="G460" s="413"/>
    </row>
    <row r="461" s="396" customFormat="1" ht="19.5" customHeight="1" spans="1:11">
      <c r="A461" s="371">
        <v>22404</v>
      </c>
      <c r="B461" s="407" t="s">
        <v>755</v>
      </c>
      <c r="C461" s="410">
        <v>417</v>
      </c>
      <c r="D461" s="410">
        <v>377</v>
      </c>
      <c r="E461" s="408">
        <v>377</v>
      </c>
      <c r="F461" s="409">
        <f t="shared" si="8"/>
        <v>100</v>
      </c>
      <c r="G461" s="409"/>
      <c r="I461" s="400">
        <v>2240450</v>
      </c>
      <c r="J461" s="400" t="s">
        <v>161</v>
      </c>
      <c r="K461" s="400">
        <v>108</v>
      </c>
    </row>
    <row r="462" ht="19.5" customHeight="1" spans="1:11">
      <c r="A462" s="376">
        <v>2240401</v>
      </c>
      <c r="B462" s="411" t="s">
        <v>149</v>
      </c>
      <c r="C462" s="414">
        <v>181</v>
      </c>
      <c r="D462" s="414">
        <v>148</v>
      </c>
      <c r="E462" s="414">
        <v>148</v>
      </c>
      <c r="F462" s="413">
        <f t="shared" si="8"/>
        <v>100</v>
      </c>
      <c r="G462" s="413"/>
      <c r="I462" s="400">
        <v>2240499</v>
      </c>
      <c r="J462" s="400" t="s">
        <v>756</v>
      </c>
      <c r="K462" s="400">
        <v>223</v>
      </c>
    </row>
    <row r="463" ht="19.5" customHeight="1" spans="1:11">
      <c r="A463" s="376">
        <v>2240404</v>
      </c>
      <c r="B463" s="411" t="s">
        <v>757</v>
      </c>
      <c r="C463" s="412">
        <v>124</v>
      </c>
      <c r="D463" s="412">
        <v>124</v>
      </c>
      <c r="E463" s="414">
        <v>124</v>
      </c>
      <c r="F463" s="413">
        <f t="shared" si="8"/>
        <v>100</v>
      </c>
      <c r="G463" s="413"/>
      <c r="I463" s="396">
        <v>22406</v>
      </c>
      <c r="J463" s="396" t="s">
        <v>758</v>
      </c>
      <c r="K463" s="396">
        <v>22</v>
      </c>
    </row>
    <row r="464" ht="19.5" customHeight="1" spans="1:11">
      <c r="A464" s="376">
        <v>2240450</v>
      </c>
      <c r="B464" s="411" t="s">
        <v>160</v>
      </c>
      <c r="C464" s="414">
        <v>112</v>
      </c>
      <c r="D464" s="412">
        <v>105</v>
      </c>
      <c r="E464" s="414">
        <v>105</v>
      </c>
      <c r="F464" s="413">
        <f t="shared" si="8"/>
        <v>100</v>
      </c>
      <c r="G464" s="413"/>
      <c r="I464" s="400">
        <v>2240601</v>
      </c>
      <c r="J464" s="400" t="s">
        <v>759</v>
      </c>
      <c r="K464" s="400">
        <v>22</v>
      </c>
    </row>
    <row r="465" s="396" customFormat="1" ht="19.5" customHeight="1" spans="1:7">
      <c r="A465" s="371">
        <v>22406</v>
      </c>
      <c r="B465" s="407" t="s">
        <v>760</v>
      </c>
      <c r="C465" s="425"/>
      <c r="D465" s="410">
        <v>80</v>
      </c>
      <c r="E465" s="408">
        <v>80</v>
      </c>
      <c r="F465" s="409">
        <f t="shared" si="8"/>
        <v>100</v>
      </c>
      <c r="G465" s="409"/>
    </row>
    <row r="466" ht="19.5" customHeight="1" spans="1:7">
      <c r="A466" s="376">
        <v>2240602</v>
      </c>
      <c r="B466" s="426" t="s">
        <v>761</v>
      </c>
      <c r="C466" s="427"/>
      <c r="D466" s="412">
        <v>80</v>
      </c>
      <c r="E466" s="414">
        <v>80</v>
      </c>
      <c r="F466" s="413">
        <f t="shared" si="8"/>
        <v>100</v>
      </c>
      <c r="G466" s="413"/>
    </row>
    <row r="467" s="396" customFormat="1" ht="19.5" customHeight="1" spans="1:11">
      <c r="A467" s="371">
        <v>22407</v>
      </c>
      <c r="B467" s="407" t="s">
        <v>762</v>
      </c>
      <c r="C467" s="410"/>
      <c r="D467" s="410">
        <v>98</v>
      </c>
      <c r="E467" s="410">
        <v>65</v>
      </c>
      <c r="F467" s="409">
        <f t="shared" si="8"/>
        <v>66.3265306122449</v>
      </c>
      <c r="G467" s="409"/>
      <c r="I467" s="400"/>
      <c r="J467" s="400"/>
      <c r="K467" s="400"/>
    </row>
    <row r="468" ht="19.5" customHeight="1" spans="1:11">
      <c r="A468" s="376">
        <v>2240702</v>
      </c>
      <c r="B468" s="426" t="s">
        <v>763</v>
      </c>
      <c r="C468" s="427"/>
      <c r="D468" s="412">
        <v>65</v>
      </c>
      <c r="E468" s="414">
        <v>65</v>
      </c>
      <c r="F468" s="413">
        <f t="shared" si="8"/>
        <v>100</v>
      </c>
      <c r="G468" s="413"/>
      <c r="I468" s="396">
        <v>227</v>
      </c>
      <c r="J468" s="396" t="s">
        <v>764</v>
      </c>
      <c r="K468" s="396">
        <v>2000</v>
      </c>
    </row>
    <row r="469" ht="19.5" customHeight="1" spans="1:11">
      <c r="A469" s="376">
        <v>2240703</v>
      </c>
      <c r="B469" s="426" t="s">
        <v>765</v>
      </c>
      <c r="C469" s="427"/>
      <c r="D469" s="412">
        <v>33</v>
      </c>
      <c r="E469" s="414"/>
      <c r="F469" s="413">
        <f t="shared" si="8"/>
        <v>0</v>
      </c>
      <c r="G469" s="413"/>
      <c r="I469" s="396"/>
      <c r="J469" s="396"/>
      <c r="K469" s="396"/>
    </row>
    <row r="470" s="396" customFormat="1" ht="19.5" customHeight="1" spans="1:11">
      <c r="A470" s="371">
        <v>22499</v>
      </c>
      <c r="B470" s="428" t="s">
        <v>766</v>
      </c>
      <c r="C470" s="425"/>
      <c r="D470" s="410">
        <v>1031</v>
      </c>
      <c r="E470" s="408">
        <v>1031</v>
      </c>
      <c r="F470" s="409">
        <f t="shared" si="8"/>
        <v>100</v>
      </c>
      <c r="G470" s="409"/>
      <c r="I470" s="400"/>
      <c r="J470" s="400"/>
      <c r="K470" s="400"/>
    </row>
    <row r="471" s="396" customFormat="1" ht="19.5" customHeight="1" spans="1:11">
      <c r="A471" s="371">
        <v>227</v>
      </c>
      <c r="B471" s="428" t="s">
        <v>767</v>
      </c>
      <c r="C471" s="425">
        <v>2000</v>
      </c>
      <c r="D471" s="410"/>
      <c r="E471" s="408"/>
      <c r="F471" s="409"/>
      <c r="G471" s="409"/>
      <c r="I471" s="400"/>
      <c r="J471" s="400"/>
      <c r="K471" s="400"/>
    </row>
    <row r="472" s="396" customFormat="1" ht="19.5" customHeight="1" spans="1:11">
      <c r="A472" s="371">
        <v>229</v>
      </c>
      <c r="B472" s="407" t="s">
        <v>768</v>
      </c>
      <c r="C472" s="408"/>
      <c r="D472" s="410">
        <v>120</v>
      </c>
      <c r="E472" s="408">
        <v>100</v>
      </c>
      <c r="F472" s="409">
        <f t="shared" si="8"/>
        <v>83.3333333333333</v>
      </c>
      <c r="G472" s="409">
        <v>-65.64</v>
      </c>
      <c r="I472" s="400"/>
      <c r="J472" s="400"/>
      <c r="K472" s="400"/>
    </row>
    <row r="473" s="396" customFormat="1" ht="19.5" customHeight="1" spans="1:11">
      <c r="A473" s="381">
        <v>22999</v>
      </c>
      <c r="B473" s="429" t="s">
        <v>769</v>
      </c>
      <c r="C473" s="430"/>
      <c r="D473" s="410">
        <v>120</v>
      </c>
      <c r="E473" s="408">
        <v>100</v>
      </c>
      <c r="F473" s="409">
        <f t="shared" si="8"/>
        <v>83.3333333333333</v>
      </c>
      <c r="G473" s="409"/>
      <c r="I473" s="400"/>
      <c r="J473" s="400"/>
      <c r="K473" s="400"/>
    </row>
    <row r="474" ht="19.5" customHeight="1" spans="1:7">
      <c r="A474" s="376">
        <v>2299901</v>
      </c>
      <c r="B474" s="411" t="s">
        <v>770</v>
      </c>
      <c r="C474" s="414"/>
      <c r="D474" s="412">
        <v>120</v>
      </c>
      <c r="E474" s="414">
        <v>100</v>
      </c>
      <c r="F474" s="413">
        <f t="shared" si="8"/>
        <v>83.3333333333333</v>
      </c>
      <c r="G474" s="413"/>
    </row>
    <row r="475" s="396" customFormat="1" ht="19.5" customHeight="1" spans="1:11">
      <c r="A475" s="371">
        <v>232</v>
      </c>
      <c r="B475" s="407" t="s">
        <v>771</v>
      </c>
      <c r="C475" s="410">
        <v>6600</v>
      </c>
      <c r="D475" s="410">
        <v>5666</v>
      </c>
      <c r="E475" s="410">
        <v>5666</v>
      </c>
      <c r="F475" s="409">
        <f t="shared" si="8"/>
        <v>100</v>
      </c>
      <c r="G475" s="409">
        <v>3.53</v>
      </c>
      <c r="I475" s="400"/>
      <c r="J475" s="400"/>
      <c r="K475" s="400"/>
    </row>
    <row r="476" s="396" customFormat="1" ht="19.5" customHeight="1" spans="1:11">
      <c r="A476" s="371">
        <v>23203</v>
      </c>
      <c r="B476" s="431" t="s">
        <v>772</v>
      </c>
      <c r="C476" s="415">
        <v>6600</v>
      </c>
      <c r="D476" s="415">
        <v>5666</v>
      </c>
      <c r="E476" s="415">
        <v>5666</v>
      </c>
      <c r="F476" s="409">
        <f t="shared" si="8"/>
        <v>100</v>
      </c>
      <c r="G476" s="409"/>
      <c r="I476" s="400"/>
      <c r="J476" s="400"/>
      <c r="K476" s="400"/>
    </row>
    <row r="477" ht="19.5" customHeight="1" spans="1:11">
      <c r="A477" s="376">
        <v>2320301</v>
      </c>
      <c r="B477" s="426" t="s">
        <v>773</v>
      </c>
      <c r="C477" s="427">
        <v>5700</v>
      </c>
      <c r="D477" s="412">
        <v>5666</v>
      </c>
      <c r="E477" s="414">
        <v>5666</v>
      </c>
      <c r="F477" s="413">
        <f t="shared" si="8"/>
        <v>100</v>
      </c>
      <c r="G477" s="413"/>
      <c r="I477" s="396"/>
      <c r="J477" s="396"/>
      <c r="K477" s="396"/>
    </row>
    <row r="478" ht="19.5" customHeight="1" spans="1:11">
      <c r="A478" s="376">
        <v>2320304</v>
      </c>
      <c r="B478" s="426" t="s">
        <v>774</v>
      </c>
      <c r="C478" s="427">
        <v>900</v>
      </c>
      <c r="D478" s="412"/>
      <c r="E478" s="414"/>
      <c r="F478" s="413"/>
      <c r="G478" s="413"/>
      <c r="I478" s="396"/>
      <c r="J478" s="396"/>
      <c r="K478" s="396"/>
    </row>
    <row r="479" s="396" customFormat="1" ht="19.5" customHeight="1" spans="1:11">
      <c r="A479" s="371">
        <v>233</v>
      </c>
      <c r="B479" s="407" t="s">
        <v>775</v>
      </c>
      <c r="C479" s="410"/>
      <c r="D479" s="410">
        <v>43</v>
      </c>
      <c r="E479" s="410">
        <v>43</v>
      </c>
      <c r="F479" s="409">
        <f t="shared" si="8"/>
        <v>100</v>
      </c>
      <c r="G479" s="409">
        <v>59.26</v>
      </c>
      <c r="I479" s="400"/>
      <c r="J479" s="400"/>
      <c r="K479" s="400"/>
    </row>
    <row r="480" s="396" customFormat="1" ht="19.5" customHeight="1" spans="1:11">
      <c r="A480" s="371">
        <v>23303</v>
      </c>
      <c r="B480" s="431" t="s">
        <v>776</v>
      </c>
      <c r="C480" s="415"/>
      <c r="D480" s="415">
        <v>43</v>
      </c>
      <c r="E480" s="415">
        <v>43</v>
      </c>
      <c r="F480" s="409">
        <f t="shared" si="8"/>
        <v>100</v>
      </c>
      <c r="G480" s="409"/>
      <c r="I480" s="400"/>
      <c r="J480" s="400"/>
      <c r="K480" s="400"/>
    </row>
    <row r="481" ht="30" customHeight="1" spans="1:8">
      <c r="A481" s="382">
        <v>244</v>
      </c>
      <c r="B481" s="432" t="s">
        <v>777</v>
      </c>
      <c r="C481" s="416">
        <f>SUM(C4,C122,C149,C170,C181,C204,C270,C315,C330,C345,C398,C412,C415,C420,C423,C433,C442,C448,C472,C475,C479)</f>
        <v>123005</v>
      </c>
      <c r="D481" s="416">
        <f t="shared" ref="D481:E481" si="9">SUM(D4,D122,D149,D170,D181,D204,D270,D315,D330,D345,D398,D412,D415,D420,D423,D433,D442,D448,D472,D475,D479)</f>
        <v>228771</v>
      </c>
      <c r="E481" s="416">
        <f t="shared" si="9"/>
        <v>225088</v>
      </c>
      <c r="F481" s="409">
        <f t="shared" si="8"/>
        <v>98.3900931499185</v>
      </c>
      <c r="G481" s="409">
        <v>26.19</v>
      </c>
      <c r="H481" s="396"/>
    </row>
    <row r="484" spans="9:11">
      <c r="I484" s="396"/>
      <c r="J484" s="396"/>
      <c r="K484" s="396"/>
    </row>
    <row r="487" spans="9:11">
      <c r="I487" s="396"/>
      <c r="J487" s="396"/>
      <c r="K487" s="396"/>
    </row>
    <row r="492" spans="9:11">
      <c r="I492" s="396"/>
      <c r="J492" s="396"/>
      <c r="K492" s="396"/>
    </row>
    <row r="494" spans="9:11">
      <c r="I494" s="396"/>
      <c r="J494" s="396"/>
      <c r="K494" s="396"/>
    </row>
    <row r="496" spans="9:11">
      <c r="I496" s="396"/>
      <c r="J496" s="396"/>
      <c r="K496" s="396"/>
    </row>
    <row r="497" spans="9:11">
      <c r="I497" s="396"/>
      <c r="J497" s="396"/>
      <c r="K497" s="396"/>
    </row>
    <row r="503" spans="9:11">
      <c r="I503" s="396"/>
      <c r="J503" s="396"/>
      <c r="K503" s="396"/>
    </row>
    <row r="505" spans="9:11">
      <c r="I505" s="396"/>
      <c r="J505" s="396"/>
      <c r="K505" s="396"/>
    </row>
    <row r="508" spans="9:11">
      <c r="I508" s="396"/>
      <c r="J508" s="396"/>
      <c r="K508" s="396"/>
    </row>
    <row r="509" spans="9:11">
      <c r="I509" s="396"/>
      <c r="J509" s="396"/>
      <c r="K509" s="396"/>
    </row>
    <row r="512" spans="9:11">
      <c r="I512" s="396"/>
      <c r="J512" s="396"/>
      <c r="K512" s="396"/>
    </row>
    <row r="514" spans="9:11">
      <c r="I514" s="396"/>
      <c r="J514" s="396"/>
      <c r="K514" s="396"/>
    </row>
    <row r="519" spans="9:11">
      <c r="I519" s="396"/>
      <c r="J519" s="396"/>
      <c r="K519" s="396"/>
    </row>
    <row r="521" spans="9:11">
      <c r="I521" s="396"/>
      <c r="J521" s="396"/>
      <c r="K521" s="396"/>
    </row>
    <row r="523" spans="9:11">
      <c r="I523" s="396"/>
      <c r="J523" s="396"/>
      <c r="K523" s="396"/>
    </row>
    <row r="524" spans="9:11">
      <c r="I524" s="396"/>
      <c r="J524" s="396"/>
      <c r="K524" s="396"/>
    </row>
    <row r="528" spans="9:11">
      <c r="I528" s="396"/>
      <c r="J528" s="396"/>
      <c r="K528" s="396"/>
    </row>
    <row r="532" spans="9:11">
      <c r="I532" s="396"/>
      <c r="J532" s="396"/>
      <c r="K532" s="396"/>
    </row>
    <row r="534" spans="9:11">
      <c r="I534" s="396"/>
      <c r="J534" s="396"/>
      <c r="K534" s="396"/>
    </row>
    <row r="535" spans="9:11">
      <c r="I535" s="396"/>
      <c r="J535" s="396"/>
      <c r="K535" s="396"/>
    </row>
    <row r="537" spans="9:11">
      <c r="I537" s="396"/>
      <c r="J537" s="396"/>
      <c r="K537" s="396"/>
    </row>
    <row r="539" spans="9:11">
      <c r="I539" s="396"/>
      <c r="J539" s="396"/>
      <c r="K539" s="396"/>
    </row>
    <row r="540" spans="9:11">
      <c r="I540" s="396"/>
      <c r="J540" s="396"/>
      <c r="K540" s="396"/>
    </row>
    <row r="544" spans="9:11">
      <c r="I544" s="396"/>
      <c r="J544" s="396"/>
      <c r="K544" s="396"/>
    </row>
    <row r="546" spans="9:11">
      <c r="I546" s="396"/>
      <c r="J546" s="396"/>
      <c r="K546" s="396"/>
    </row>
    <row r="550" spans="9:11">
      <c r="I550" s="396"/>
      <c r="J550" s="396"/>
      <c r="K550" s="396"/>
    </row>
    <row r="551" spans="9:11">
      <c r="I551" s="396"/>
      <c r="J551" s="396"/>
      <c r="K551" s="396"/>
    </row>
    <row r="555" spans="9:11">
      <c r="I555" s="396"/>
      <c r="J555" s="396"/>
      <c r="K555" s="396"/>
    </row>
    <row r="557" spans="9:11">
      <c r="I557" s="396"/>
      <c r="J557" s="396"/>
      <c r="K557" s="396"/>
    </row>
    <row r="558" spans="9:11">
      <c r="I558" s="396"/>
      <c r="J558" s="396"/>
      <c r="K558" s="396"/>
    </row>
    <row r="562" spans="9:11">
      <c r="I562" s="396"/>
      <c r="J562" s="396"/>
      <c r="K562" s="396"/>
    </row>
    <row r="564" spans="9:11">
      <c r="I564" s="396"/>
      <c r="J564" s="396"/>
      <c r="K564" s="396"/>
    </row>
    <row r="565" spans="9:11">
      <c r="I565" s="396"/>
      <c r="J565" s="396"/>
      <c r="K565" s="396"/>
    </row>
    <row r="566" spans="9:11">
      <c r="I566" s="396"/>
      <c r="J566" s="396"/>
      <c r="K566" s="396"/>
    </row>
    <row r="568" spans="9:11">
      <c r="I568" s="396"/>
      <c r="J568" s="396"/>
      <c r="K568" s="396"/>
    </row>
    <row r="569" spans="9:11">
      <c r="I569" s="396"/>
      <c r="J569" s="396"/>
      <c r="K569" s="396"/>
    </row>
    <row r="571" spans="9:11">
      <c r="I571" s="396"/>
      <c r="J571" s="396"/>
      <c r="K571" s="396"/>
    </row>
    <row r="572" spans="9:11">
      <c r="I572" s="396"/>
      <c r="J572" s="396"/>
      <c r="K572" s="396"/>
    </row>
    <row r="573" spans="9:11">
      <c r="I573" s="396"/>
      <c r="J573" s="396"/>
      <c r="K573" s="396"/>
    </row>
    <row r="578" spans="9:11">
      <c r="I578" s="396"/>
      <c r="J578" s="396"/>
      <c r="K578" s="396"/>
    </row>
    <row r="579" spans="9:11">
      <c r="I579" s="396"/>
      <c r="J579" s="396"/>
      <c r="K579" s="396"/>
    </row>
    <row r="581" spans="9:11">
      <c r="I581" s="396"/>
      <c r="J581" s="396"/>
      <c r="K581" s="396"/>
    </row>
    <row r="582" spans="9:11">
      <c r="I582" s="396"/>
      <c r="J582" s="396"/>
      <c r="K582" s="396"/>
    </row>
    <row r="584" spans="9:11">
      <c r="I584" s="396"/>
      <c r="J584" s="396"/>
      <c r="K584" s="396"/>
    </row>
  </sheetData>
  <autoFilter ref="A3:Y481">
    <extLst/>
  </autoFilter>
  <mergeCells count="1">
    <mergeCell ref="B1:G1"/>
  </mergeCells>
  <printOptions horizontalCentered="1"/>
  <pageMargins left="0.708661417322835" right="0.708661417322835" top="0.78740157480315" bottom="0.78740157480315" header="0.31496062992126" footer="0.31496062992126"/>
  <pageSetup paperSize="9" scale="9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0"/>
  <sheetViews>
    <sheetView showGridLines="0" showZeros="0" zoomScale="96" zoomScaleNormal="96" workbookViewId="0">
      <selection activeCell="A2" sqref="A2:D2"/>
    </sheetView>
  </sheetViews>
  <sheetFormatPr defaultColWidth="9.11111111111111" defaultRowHeight="15.6" outlineLevelCol="3"/>
  <cols>
    <col min="1" max="1" width="33.1111111111111" style="262" customWidth="1"/>
    <col min="2" max="2" width="12.8888888888889" style="263" customWidth="1"/>
    <col min="3" max="3" width="33.1111111111111" style="262" customWidth="1"/>
    <col min="4" max="4" width="12.8888888888889" style="263" customWidth="1"/>
    <col min="5" max="16384" width="9.11111111111111" style="262"/>
  </cols>
  <sheetData>
    <row r="1" ht="33.9" customHeight="1" spans="1:4">
      <c r="A1" s="264" t="s">
        <v>867</v>
      </c>
      <c r="B1" s="264"/>
      <c r="C1" s="264"/>
      <c r="D1" s="264"/>
    </row>
    <row r="2" ht="21" customHeight="1" spans="1:4">
      <c r="A2" s="265" t="s">
        <v>779</v>
      </c>
      <c r="B2" s="265"/>
      <c r="C2" s="265"/>
      <c r="D2" s="265"/>
    </row>
    <row r="3" ht="36.75" customHeight="1" spans="1:4">
      <c r="A3" s="266" t="s">
        <v>780</v>
      </c>
      <c r="B3" s="267" t="s">
        <v>781</v>
      </c>
      <c r="C3" s="266" t="s">
        <v>780</v>
      </c>
      <c r="D3" s="267" t="s">
        <v>781</v>
      </c>
    </row>
    <row r="4" ht="36.75" customHeight="1" spans="1:4">
      <c r="A4" s="268" t="s">
        <v>782</v>
      </c>
      <c r="B4" s="269">
        <f>'一般公共预算收入（本级）'!D27</f>
        <v>104932</v>
      </c>
      <c r="C4" s="270" t="s">
        <v>783</v>
      </c>
      <c r="D4" s="269">
        <f>'一般预算支出决算表 (本级)'!E481</f>
        <v>225088</v>
      </c>
    </row>
    <row r="5" ht="36.75" customHeight="1" spans="1:4">
      <c r="A5" s="268" t="s">
        <v>784</v>
      </c>
      <c r="B5" s="269">
        <f>SUM(B6:B8)</f>
        <v>98095</v>
      </c>
      <c r="C5" s="270" t="s">
        <v>785</v>
      </c>
      <c r="D5" s="269">
        <v>10094</v>
      </c>
    </row>
    <row r="6" ht="36.75" customHeight="1" spans="1:4">
      <c r="A6" s="383" t="s">
        <v>786</v>
      </c>
      <c r="B6" s="277">
        <v>9083</v>
      </c>
      <c r="C6" s="270" t="s">
        <v>787</v>
      </c>
      <c r="D6" s="269">
        <v>34070</v>
      </c>
    </row>
    <row r="7" ht="36.75" customHeight="1" spans="1:4">
      <c r="A7" s="383" t="s">
        <v>788</v>
      </c>
      <c r="B7" s="277">
        <v>65699</v>
      </c>
      <c r="C7" s="270" t="s">
        <v>789</v>
      </c>
      <c r="D7" s="269">
        <v>3732</v>
      </c>
    </row>
    <row r="8" ht="36.75" customHeight="1" spans="1:4">
      <c r="A8" s="383" t="s">
        <v>790</v>
      </c>
      <c r="B8" s="277">
        <v>23313</v>
      </c>
      <c r="C8" s="384"/>
      <c r="D8" s="277"/>
    </row>
    <row r="9" ht="36.75" customHeight="1" spans="1:4">
      <c r="A9" s="268" t="s">
        <v>791</v>
      </c>
      <c r="B9" s="269">
        <v>30863</v>
      </c>
      <c r="C9" s="384"/>
      <c r="D9" s="277"/>
    </row>
    <row r="10" ht="36.75" customHeight="1" spans="1:4">
      <c r="A10" s="268" t="s">
        <v>792</v>
      </c>
      <c r="B10" s="269">
        <v>6454</v>
      </c>
      <c r="C10" s="384"/>
      <c r="D10" s="385"/>
    </row>
    <row r="11" ht="36.75" customHeight="1" spans="1:4">
      <c r="A11" s="268" t="s">
        <v>793</v>
      </c>
      <c r="B11" s="269">
        <f>SUM(B12:B14)</f>
        <v>36107</v>
      </c>
      <c r="C11" s="384"/>
      <c r="D11" s="385"/>
    </row>
    <row r="12" ht="36.75" customHeight="1" spans="1:4">
      <c r="A12" s="386" t="s">
        <v>794</v>
      </c>
      <c r="B12" s="277">
        <v>0</v>
      </c>
      <c r="C12" s="387"/>
      <c r="D12" s="385"/>
    </row>
    <row r="13" ht="36.75" customHeight="1" spans="1:4">
      <c r="A13" s="386" t="s">
        <v>795</v>
      </c>
      <c r="B13" s="277">
        <v>1000</v>
      </c>
      <c r="C13" s="387"/>
      <c r="D13" s="385"/>
    </row>
    <row r="14" ht="36.75" customHeight="1" spans="1:4">
      <c r="A14" s="386" t="s">
        <v>796</v>
      </c>
      <c r="B14" s="277">
        <v>35107</v>
      </c>
      <c r="C14" s="387"/>
      <c r="D14" s="385"/>
    </row>
    <row r="15" ht="36.75" customHeight="1" spans="1:4">
      <c r="A15" s="388" t="s">
        <v>797</v>
      </c>
      <c r="B15" s="269">
        <v>216</v>
      </c>
      <c r="C15" s="387"/>
      <c r="D15" s="277"/>
    </row>
    <row r="16" ht="36.75" customHeight="1" spans="1:4">
      <c r="A16" s="389" t="s">
        <v>798</v>
      </c>
      <c r="B16" s="269">
        <f>B4+B5+B9+B10+B11+B15</f>
        <v>276667</v>
      </c>
      <c r="C16" s="390" t="s">
        <v>799</v>
      </c>
      <c r="D16" s="391">
        <f>SUM(D4:D11)</f>
        <v>272984</v>
      </c>
    </row>
    <row r="17" ht="36.75" hidden="1" customHeight="1" spans="1:4">
      <c r="A17" s="389"/>
      <c r="B17" s="277"/>
      <c r="C17" s="390"/>
      <c r="D17" s="385"/>
    </row>
    <row r="18" ht="36.75" customHeight="1" spans="1:4">
      <c r="A18" s="389"/>
      <c r="B18" s="277"/>
      <c r="C18" s="392" t="s">
        <v>800</v>
      </c>
      <c r="D18" s="269">
        <f>B16-D16</f>
        <v>3683</v>
      </c>
    </row>
    <row r="19" ht="36.75" customHeight="1" spans="1:4">
      <c r="A19" s="393"/>
      <c r="B19" s="394"/>
      <c r="C19" s="395" t="s">
        <v>801</v>
      </c>
      <c r="D19" s="385">
        <v>3683</v>
      </c>
    </row>
    <row r="20" ht="36.75" customHeight="1" spans="1:4">
      <c r="A20" s="393"/>
      <c r="B20" s="394"/>
      <c r="C20" s="395" t="s">
        <v>802</v>
      </c>
      <c r="D20" s="394"/>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41</vt:i4>
      </vt:variant>
    </vt:vector>
  </HeadingPairs>
  <TitlesOfParts>
    <vt:vector size="41" baseType="lpstr">
      <vt:lpstr>决算表目录</vt:lpstr>
      <vt:lpstr>一般预算收入决算表</vt:lpstr>
      <vt:lpstr>一般预算支出决算表</vt:lpstr>
      <vt:lpstr>一般平衡表</vt:lpstr>
      <vt:lpstr>支出经济分类决算表</vt:lpstr>
      <vt:lpstr>06-基本支出经济分类决算表 </vt:lpstr>
      <vt:lpstr>一般公共预算收入（本级）</vt:lpstr>
      <vt:lpstr>一般预算支出决算表 (本级)</vt:lpstr>
      <vt:lpstr>一般平衡表 (本级)</vt:lpstr>
      <vt:lpstr>支出经济分类决算表 (本级)</vt:lpstr>
      <vt:lpstr>06-基本支出经济分类决算表 (本级)</vt:lpstr>
      <vt:lpstr>41上级对市县补助</vt:lpstr>
      <vt:lpstr>05-对下补助分项目</vt:lpstr>
      <vt:lpstr>基金收入决算表</vt:lpstr>
      <vt:lpstr>基金支出决算表</vt:lpstr>
      <vt:lpstr>基金平衡表</vt:lpstr>
      <vt:lpstr>基金收入决算表 (本级)</vt:lpstr>
      <vt:lpstr>基金支出决算表 (本级)</vt:lpstr>
      <vt:lpstr>基金平衡表 (本级)</vt:lpstr>
      <vt:lpstr>54-上级对市县基金补助</vt:lpstr>
      <vt:lpstr>13-对下基金补助</vt:lpstr>
      <vt:lpstr>07-预算内基本建设</vt:lpstr>
      <vt:lpstr>本级重大政府投资项目表</vt:lpstr>
      <vt:lpstr>国有资本经营预算</vt:lpstr>
      <vt:lpstr>区本级国有资本经营预算收入</vt:lpstr>
      <vt:lpstr>区本级国有资本经营预算支出</vt:lpstr>
      <vt:lpstr>国有资本经营预算 (本级)</vt:lpstr>
      <vt:lpstr>对下国有资本经营预算转移支付</vt:lpstr>
      <vt:lpstr>社会保险基金收入</vt:lpstr>
      <vt:lpstr>社会保险基金支出</vt:lpstr>
      <vt:lpstr>社会保险基金收支平衡表</vt:lpstr>
      <vt:lpstr>5-一般债务余额 </vt:lpstr>
      <vt:lpstr>10-专项债务余额</vt:lpstr>
      <vt:lpstr>33-债务汇总</vt:lpstr>
      <vt:lpstr>34-分地区汇总</vt:lpstr>
      <vt:lpstr>债务变动情况表</vt:lpstr>
      <vt:lpstr>债券发行、还本付息决算数</vt:lpstr>
      <vt:lpstr>分地区政府债务十年到期情况表</vt:lpstr>
      <vt:lpstr>地方政府债务相关情况表</vt:lpstr>
      <vt:lpstr>本级地方政府专项债务表</vt:lpstr>
      <vt:lpstr>本级政府债券使用情况表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雷静</dc:creator>
  <cp:lastModifiedBy>Administrator</cp:lastModifiedBy>
  <dcterms:created xsi:type="dcterms:W3CDTF">2016-08-16T08:31:00Z</dcterms:created>
  <cp:lastPrinted>2022-07-17T13:42:00Z</cp:lastPrinted>
  <dcterms:modified xsi:type="dcterms:W3CDTF">2024-02-23T01:10:48Z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B1150EC9A1024DF5AED178C8FE0D39F6</vt:lpwstr>
  </property>
  <property fmtid="{D5CDD505-2E9C-101B-9397-08002B2CF9AE}" pid="3" name="KSOProductBuildVer">
    <vt:lpwstr>2052-11.8.6.11825</vt:lpwstr>
  </property>
</Properties>
</file>