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4年公共收入预算表" sheetId="12" r:id="rId1"/>
    <sheet name="2024年公共支出预算表" sheetId="30" r:id="rId2"/>
    <sheet name="2024一般平衡" sheetId="14" r:id="rId3"/>
    <sheet name="14-省对市县补助" sheetId="15" r:id="rId4"/>
    <sheet name="2024年一般公共支出" sheetId="16" r:id="rId5"/>
    <sheet name="2024年一般公共经济分类基本支出" sheetId="32" r:id="rId6"/>
    <sheet name="2024年基金收入预算表" sheetId="17" r:id="rId7"/>
    <sheet name="2024年基金支出预算表  " sheetId="18" r:id="rId8"/>
    <sheet name="2024基金平衡表 " sheetId="19" r:id="rId9"/>
    <sheet name="2024年国有资本经营预算" sheetId="2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" hidden="1">'2024年公共支出预算表'!$A$5:$D$318</definedName>
    <definedName name="_xlnm._FilterDatabase" localSheetId="7" hidden="1">'2024年基金支出预算表  '!$A$4:$E$19</definedName>
    <definedName name="。" localSheetId="3">#REF!</definedName>
    <definedName name="。" localSheetId="8">#REF!</definedName>
    <definedName name="。" localSheetId="1">#REF!</definedName>
    <definedName name="。" localSheetId="7">#REF!</definedName>
    <definedName name="。" localSheetId="5">#REF!</definedName>
    <definedName name="。" localSheetId="2">#REF!</definedName>
    <definedName name="。">#REF!</definedName>
    <definedName name="_______________A01" localSheetId="3">#REF!</definedName>
    <definedName name="_______________A01" localSheetId="8">#REF!</definedName>
    <definedName name="_______________A01" localSheetId="1">#REF!</definedName>
    <definedName name="_______________A01" localSheetId="7">#REF!</definedName>
    <definedName name="_______________A01" localSheetId="5">#REF!</definedName>
    <definedName name="_______________A01" localSheetId="2">#REF!</definedName>
    <definedName name="_______________A01">#REF!</definedName>
    <definedName name="_______________A08" localSheetId="3">'[2]A01-1'!$A$5:$C$36</definedName>
    <definedName name="_______________A08" localSheetId="1">'[3]A01-1'!$A$5:$C$36</definedName>
    <definedName name="_______________A08">'[4]A01-1'!$A$5:$C$36</definedName>
    <definedName name="___1A01_" localSheetId="3">#REF!</definedName>
    <definedName name="___1A01_" localSheetId="8">#REF!</definedName>
    <definedName name="___1A01_" localSheetId="1">#REF!</definedName>
    <definedName name="___1A01_" localSheetId="7">#REF!</definedName>
    <definedName name="___1A01_" localSheetId="5">#REF!</definedName>
    <definedName name="___1A01_" localSheetId="2">#REF!</definedName>
    <definedName name="___1A01_">#REF!</definedName>
    <definedName name="___2A08_" localSheetId="3">'[2]A01-1'!$A$5:$C$36</definedName>
    <definedName name="___2A08_" localSheetId="1">'[3]A01-1'!$A$5:$C$36</definedName>
    <definedName name="___2A08_">'[4]A01-1'!$A$5:$C$36</definedName>
    <definedName name="__1A01_" localSheetId="3">#REF!</definedName>
    <definedName name="__1A01_" localSheetId="8">#REF!</definedName>
    <definedName name="__1A01_" localSheetId="1">#REF!</definedName>
    <definedName name="__1A01_" localSheetId="7">#REF!</definedName>
    <definedName name="__1A01_" localSheetId="5">#REF!</definedName>
    <definedName name="__1A01_" localSheetId="2">#REF!</definedName>
    <definedName name="__1A01_">#REF!</definedName>
    <definedName name="__2A08_" localSheetId="3">'[2]A01-1'!$A$5:$C$36</definedName>
    <definedName name="__2A08_" localSheetId="1">'[3]A01-1'!$A$5:$C$36</definedName>
    <definedName name="__2A08_">'[4]A01-1'!$A$5:$C$36</definedName>
    <definedName name="__A01" localSheetId="3">#REF!</definedName>
    <definedName name="__A01" localSheetId="8">#REF!</definedName>
    <definedName name="__A01" localSheetId="1">#REF!</definedName>
    <definedName name="__A01" localSheetId="7">#REF!</definedName>
    <definedName name="__A01" localSheetId="5">#REF!</definedName>
    <definedName name="__A01" localSheetId="2">#REF!</definedName>
    <definedName name="__A01">#REF!</definedName>
    <definedName name="__A08" localSheetId="3">'[2]A01-1'!$A$5:$C$36</definedName>
    <definedName name="__A08" localSheetId="1">'[3]A01-1'!$A$5:$C$36</definedName>
    <definedName name="__A08">'[4]A01-1'!$A$5:$C$36</definedName>
    <definedName name="_1A01_" localSheetId="3">#REF!</definedName>
    <definedName name="_1A01_" localSheetId="8">#REF!</definedName>
    <definedName name="_1A01_" localSheetId="1">#REF!</definedName>
    <definedName name="_1A01_" localSheetId="7">#REF!</definedName>
    <definedName name="_1A01_" localSheetId="5">#REF!</definedName>
    <definedName name="_1A01_" localSheetId="2">#REF!</definedName>
    <definedName name="_1A01_">#REF!</definedName>
    <definedName name="_2A01_" localSheetId="3">#REF!</definedName>
    <definedName name="_2A01_" localSheetId="8">#REF!</definedName>
    <definedName name="_2A01_" localSheetId="1">#REF!</definedName>
    <definedName name="_2A01_" localSheetId="7">#REF!</definedName>
    <definedName name="_2A01_" localSheetId="5">#REF!</definedName>
    <definedName name="_2A01_" localSheetId="2">#REF!</definedName>
    <definedName name="_2A01_">#REF!</definedName>
    <definedName name="_2A08_" localSheetId="3">'[6]A01-1'!$A$5:$C$36</definedName>
    <definedName name="_2A08_" localSheetId="1">'[7]A01-1'!$A$5:$C$36</definedName>
    <definedName name="_2A08_">'[8]A01-1'!$A$5:$C$36</definedName>
    <definedName name="_4A08_" localSheetId="3">'[2]A01-1'!$A$5:$C$36</definedName>
    <definedName name="_4A08_" localSheetId="1">'[3]A01-1'!$A$5:$C$36</definedName>
    <definedName name="_4A08_">'[4]A01-1'!$A$5:$C$36</definedName>
    <definedName name="_A01" localSheetId="3">#REF!</definedName>
    <definedName name="_A01" localSheetId="8">#REF!</definedName>
    <definedName name="_A01" localSheetId="1">#REF!</definedName>
    <definedName name="_A01" localSheetId="7">#REF!</definedName>
    <definedName name="_A01" localSheetId="5">#REF!</definedName>
    <definedName name="_A01" localSheetId="2">#REF!</definedName>
    <definedName name="_A01">#REF!</definedName>
    <definedName name="_A08" localSheetId="3">'[2]A01-1'!$A$5:$C$36</definedName>
    <definedName name="_A08" localSheetId="1">'[3]A01-1'!$A$5:$C$36</definedName>
    <definedName name="_A08">'[4]A01-1'!$A$5:$C$36</definedName>
    <definedName name="_A205">#REF!</definedName>
    <definedName name="a">#N/A</definedName>
    <definedName name="aaa" localSheetId="1">#REF!</definedName>
    <definedName name="aaa" localSheetId="5">#REF!</definedName>
    <definedName name="aaa">#REF!</definedName>
    <definedName name="b">#N/A</definedName>
    <definedName name="d">#N/A</definedName>
    <definedName name="Database" localSheetId="3">#REF!</definedName>
    <definedName name="Database" localSheetId="8">#REF!</definedName>
    <definedName name="Database" localSheetId="1">#REF!</definedName>
    <definedName name="Database" localSheetId="7">#REF!</definedName>
    <definedName name="Database" localSheetId="5">#REF!</definedName>
    <definedName name="Database" localSheetId="2">#REF!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8">'2024基金平衡表 '!$A$1:$D$13</definedName>
    <definedName name="_xlnm.Print_Area" localSheetId="0">'2024年公共收入预算表'!$A$1:$D$31</definedName>
    <definedName name="_xlnm.Print_Area" localSheetId="6">'2024年基金收入预算表'!$A$1:$B$8</definedName>
    <definedName name="_xlnm.Print_Area" localSheetId="2">'2024一般平衡'!$A$1:$D$20</definedName>
    <definedName name="_xlnm.Print_Area" hidden="1">#N/A</definedName>
    <definedName name="_xlnm.Print_Titles" localSheetId="1">'2024年公共支出预算表'!$4:5</definedName>
    <definedName name="_xlnm.Print_Titles" localSheetId="7">'2024年基金支出预算表  '!$4:4</definedName>
    <definedName name="_xlnm.Print_Titles" localSheetId="5">'2024年一般公共经济分类基本支出'!$4:4</definedName>
    <definedName name="_xlnm.Print_Titles" localSheetId="4">'2024年一般公共支出'!$4:4</definedName>
    <definedName name="_xlnm.Print_Titles" hidden="1">#N/A</definedName>
    <definedName name="qsq" localSheetId="8">#REF!</definedName>
    <definedName name="qsq" localSheetId="1">#REF!</definedName>
    <definedName name="qsq" localSheetId="9">#REF!</definedName>
    <definedName name="qsq" localSheetId="7">#REF!</definedName>
    <definedName name="qsq" localSheetId="5">#REF!</definedName>
    <definedName name="qsq" localSheetId="2">#REF!</definedName>
    <definedName name="qsq">#REF!</definedName>
    <definedName name="s">#N/A</definedName>
    <definedName name="ss">#N/A</definedName>
    <definedName name="x" localSheetId="8">#REF!</definedName>
    <definedName name="x" localSheetId="1">#REF!</definedName>
    <definedName name="x" localSheetId="9">#REF!</definedName>
    <definedName name="x" localSheetId="7">#REF!</definedName>
    <definedName name="x" localSheetId="5">#REF!</definedName>
    <definedName name="x" localSheetId="2">#REF!</definedName>
    <definedName name="x">#REF!</definedName>
    <definedName name="xc" localSheetId="5">#REF!</definedName>
    <definedName name="xc">#REF!</definedName>
    <definedName name="xxxx" localSheetId="1">#REF!</definedName>
    <definedName name="xxxx" localSheetId="5">#REF!</definedName>
    <definedName name="xxxx">#REF!</definedName>
    <definedName name="地区名称" localSheetId="3">#REF!</definedName>
    <definedName name="地区名称" localSheetId="8">#REF!</definedName>
    <definedName name="地区名称" localSheetId="1">#REF!</definedName>
    <definedName name="地区名称" localSheetId="7">#REF!</definedName>
    <definedName name="地区名称" localSheetId="5">#REF!</definedName>
    <definedName name="地区名称" localSheetId="2">#REF!</definedName>
    <definedName name="地区名称">#REF!</definedName>
    <definedName name="支出" localSheetId="3">#REF!</definedName>
    <definedName name="支出" localSheetId="8">#REF!</definedName>
    <definedName name="支出" localSheetId="1">#REF!</definedName>
    <definedName name="支出" localSheetId="7">#REF!</definedName>
    <definedName name="支出" localSheetId="5">#REF!</definedName>
    <definedName name="支出" localSheetId="2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<sst xmlns="http://schemas.openxmlformats.org/spreadsheetml/2006/main" count="1311" uniqueCount="1026">
  <si>
    <r>
      <t>2024</t>
    </r>
    <r>
      <rPr>
        <b/>
        <sz val="20"/>
        <color indexed="8"/>
        <rFont val="宋体"/>
        <charset val="134"/>
      </rPr>
      <t>年仁和区一般公共预算收入预算（草案）表</t>
    </r>
  </si>
  <si>
    <r>
      <t xml:space="preserve">                                   </t>
    </r>
    <r>
      <rPr>
        <sz val="10"/>
        <color indexed="8"/>
        <rFont val="宋体"/>
        <charset val="134"/>
      </rPr>
      <t>单位：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万元</t>
    </r>
  </si>
  <si>
    <r>
      <rPr>
        <sz val="10"/>
        <color indexed="8"/>
        <rFont val="宋体"/>
        <charset val="134"/>
      </rPr>
      <t>单位：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万元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</si>
  <si>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</si>
  <si>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数</t>
    </r>
  </si>
  <si>
    <r>
      <rPr>
        <b/>
        <sz val="11"/>
        <rFont val="宋体"/>
        <charset val="134"/>
      </rPr>
      <t>一、税收收入</t>
    </r>
  </si>
  <si>
    <r>
      <rPr>
        <b/>
        <sz val="10"/>
        <rFont val="宋体"/>
        <charset val="134"/>
      </rPr>
      <t>一、税收收入</t>
    </r>
  </si>
  <si>
    <r>
      <rPr>
        <b/>
        <sz val="12"/>
        <rFont val="宋体"/>
        <charset val="134"/>
      </rPr>
      <t>税收小计</t>
    </r>
  </si>
  <si>
    <r>
      <t xml:space="preserve">    </t>
    </r>
    <r>
      <rPr>
        <sz val="11"/>
        <color theme="1"/>
        <rFont val="宋体"/>
        <charset val="134"/>
      </rPr>
      <t>增值税</t>
    </r>
  </si>
  <si>
    <r>
      <t xml:space="preserve">    </t>
    </r>
    <r>
      <rPr>
        <sz val="10"/>
        <rFont val="宋体"/>
        <charset val="134"/>
      </rPr>
      <t>增值税</t>
    </r>
  </si>
  <si>
    <r>
      <rPr>
        <b/>
        <sz val="11"/>
        <rFont val="宋体"/>
        <charset val="134"/>
      </rPr>
      <t>增值税</t>
    </r>
  </si>
  <si>
    <r>
      <t xml:space="preserve">    </t>
    </r>
    <r>
      <rPr>
        <sz val="10"/>
        <color indexed="8"/>
        <rFont val="宋体"/>
        <charset val="134"/>
      </rPr>
      <t>消费税</t>
    </r>
  </si>
  <si>
    <r>
      <t xml:space="preserve">    </t>
    </r>
    <r>
      <rPr>
        <sz val="10"/>
        <rFont val="宋体"/>
        <charset val="134"/>
      </rPr>
      <t>企业所得税</t>
    </r>
  </si>
  <si>
    <r>
      <rPr>
        <b/>
        <sz val="11"/>
        <rFont val="宋体"/>
        <charset val="134"/>
      </rPr>
      <t>企业所得税</t>
    </r>
  </si>
  <si>
    <r>
      <t xml:space="preserve">    </t>
    </r>
    <r>
      <rPr>
        <sz val="10"/>
        <color indexed="8"/>
        <rFont val="宋体"/>
        <charset val="134"/>
      </rPr>
      <t>企业所得税</t>
    </r>
  </si>
  <si>
    <r>
      <t xml:space="preserve">    </t>
    </r>
    <r>
      <rPr>
        <sz val="10"/>
        <rFont val="宋体"/>
        <charset val="134"/>
      </rPr>
      <t>个人所得税</t>
    </r>
  </si>
  <si>
    <r>
      <rPr>
        <b/>
        <sz val="11"/>
        <rFont val="宋体"/>
        <charset val="134"/>
      </rPr>
      <t>个人所得税</t>
    </r>
  </si>
  <si>
    <r>
      <t xml:space="preserve">    </t>
    </r>
    <r>
      <rPr>
        <sz val="10"/>
        <color indexed="8"/>
        <rFont val="宋体"/>
        <charset val="134"/>
      </rPr>
      <t>个人所得税</t>
    </r>
  </si>
  <si>
    <r>
      <t xml:space="preserve">    </t>
    </r>
    <r>
      <rPr>
        <sz val="10"/>
        <rFont val="宋体"/>
        <charset val="134"/>
      </rPr>
      <t>资源税</t>
    </r>
  </si>
  <si>
    <r>
      <rPr>
        <b/>
        <sz val="11"/>
        <rFont val="宋体"/>
        <charset val="134"/>
      </rPr>
      <t>资源税</t>
    </r>
  </si>
  <si>
    <r>
      <t xml:space="preserve">    </t>
    </r>
    <r>
      <rPr>
        <sz val="10"/>
        <color indexed="8"/>
        <rFont val="宋体"/>
        <charset val="134"/>
      </rPr>
      <t>资源税</t>
    </r>
  </si>
  <si>
    <r>
      <t xml:space="preserve">    </t>
    </r>
    <r>
      <rPr>
        <sz val="10"/>
        <rFont val="宋体"/>
        <charset val="134"/>
      </rPr>
      <t>城市维护建设税</t>
    </r>
  </si>
  <si>
    <r>
      <rPr>
        <b/>
        <sz val="11"/>
        <rFont val="宋体"/>
        <charset val="134"/>
      </rPr>
      <t>城市维护建设税</t>
    </r>
  </si>
  <si>
    <r>
      <t xml:space="preserve">    </t>
    </r>
    <r>
      <rPr>
        <sz val="10"/>
        <color indexed="8"/>
        <rFont val="宋体"/>
        <charset val="134"/>
      </rPr>
      <t>城市维护建设税</t>
    </r>
  </si>
  <si>
    <r>
      <t xml:space="preserve">    </t>
    </r>
    <r>
      <rPr>
        <sz val="10"/>
        <rFont val="宋体"/>
        <charset val="134"/>
      </rPr>
      <t>房产税</t>
    </r>
  </si>
  <si>
    <r>
      <rPr>
        <b/>
        <sz val="11"/>
        <rFont val="宋体"/>
        <charset val="134"/>
      </rPr>
      <t>房产税</t>
    </r>
  </si>
  <si>
    <r>
      <t xml:space="preserve">    </t>
    </r>
    <r>
      <rPr>
        <sz val="10"/>
        <color indexed="8"/>
        <rFont val="宋体"/>
        <charset val="134"/>
      </rPr>
      <t>房产税</t>
    </r>
  </si>
  <si>
    <r>
      <t xml:space="preserve">    </t>
    </r>
    <r>
      <rPr>
        <sz val="10"/>
        <rFont val="宋体"/>
        <charset val="134"/>
      </rPr>
      <t>印花税</t>
    </r>
  </si>
  <si>
    <r>
      <rPr>
        <b/>
        <sz val="11"/>
        <rFont val="宋体"/>
        <charset val="134"/>
      </rPr>
      <t>印花税</t>
    </r>
  </si>
  <si>
    <r>
      <t xml:space="preserve">    </t>
    </r>
    <r>
      <rPr>
        <sz val="10"/>
        <color indexed="8"/>
        <rFont val="宋体"/>
        <charset val="134"/>
      </rPr>
      <t>印花税</t>
    </r>
  </si>
  <si>
    <r>
      <t xml:space="preserve">    </t>
    </r>
    <r>
      <rPr>
        <sz val="10"/>
        <rFont val="宋体"/>
        <charset val="134"/>
      </rPr>
      <t>城镇土地使用税</t>
    </r>
  </si>
  <si>
    <r>
      <rPr>
        <b/>
        <sz val="11"/>
        <rFont val="宋体"/>
        <charset val="134"/>
      </rPr>
      <t>城镇土地使用税</t>
    </r>
  </si>
  <si>
    <r>
      <t xml:space="preserve">    </t>
    </r>
    <r>
      <rPr>
        <sz val="10"/>
        <color indexed="8"/>
        <rFont val="宋体"/>
        <charset val="134"/>
      </rPr>
      <t>城镇土地使用税</t>
    </r>
  </si>
  <si>
    <r>
      <t xml:space="preserve">    </t>
    </r>
    <r>
      <rPr>
        <sz val="10"/>
        <rFont val="宋体"/>
        <charset val="134"/>
      </rPr>
      <t>车船税</t>
    </r>
  </si>
  <si>
    <r>
      <rPr>
        <b/>
        <sz val="11"/>
        <rFont val="宋体"/>
        <charset val="134"/>
      </rPr>
      <t>车船税</t>
    </r>
  </si>
  <si>
    <r>
      <t xml:space="preserve">    </t>
    </r>
    <r>
      <rPr>
        <sz val="10"/>
        <color indexed="8"/>
        <rFont val="宋体"/>
        <charset val="134"/>
      </rPr>
      <t>土地增值税</t>
    </r>
  </si>
  <si>
    <r>
      <t xml:space="preserve">    </t>
    </r>
    <r>
      <rPr>
        <sz val="10"/>
        <rFont val="宋体"/>
        <charset val="134"/>
      </rPr>
      <t>耕地占用税</t>
    </r>
  </si>
  <si>
    <r>
      <rPr>
        <b/>
        <sz val="11"/>
        <rFont val="宋体"/>
        <charset val="134"/>
      </rPr>
      <t>耕地占用税</t>
    </r>
  </si>
  <si>
    <r>
      <t xml:space="preserve">    </t>
    </r>
    <r>
      <rPr>
        <sz val="10"/>
        <color indexed="8"/>
        <rFont val="宋体"/>
        <charset val="134"/>
      </rPr>
      <t>车船税</t>
    </r>
  </si>
  <si>
    <r>
      <t xml:space="preserve">    </t>
    </r>
    <r>
      <rPr>
        <sz val="10"/>
        <rFont val="宋体"/>
        <charset val="134"/>
      </rPr>
      <t>契税</t>
    </r>
  </si>
  <si>
    <r>
      <rPr>
        <b/>
        <sz val="11"/>
        <rFont val="宋体"/>
        <charset val="134"/>
      </rPr>
      <t>契税</t>
    </r>
  </si>
  <si>
    <r>
      <t xml:space="preserve">    </t>
    </r>
    <r>
      <rPr>
        <sz val="10"/>
        <color indexed="8"/>
        <rFont val="宋体"/>
        <charset val="134"/>
      </rPr>
      <t>耕地占用税</t>
    </r>
  </si>
  <si>
    <r>
      <t xml:space="preserve">    </t>
    </r>
    <r>
      <rPr>
        <sz val="10"/>
        <rFont val="宋体"/>
        <charset val="134"/>
      </rPr>
      <t>烟叶税</t>
    </r>
  </si>
  <si>
    <r>
      <rPr>
        <b/>
        <sz val="11"/>
        <rFont val="宋体"/>
        <charset val="134"/>
      </rPr>
      <t>烟叶税</t>
    </r>
  </si>
  <si>
    <r>
      <t xml:space="preserve">    </t>
    </r>
    <r>
      <rPr>
        <sz val="10"/>
        <color indexed="8"/>
        <rFont val="宋体"/>
        <charset val="134"/>
      </rPr>
      <t>契税</t>
    </r>
  </si>
  <si>
    <r>
      <t xml:space="preserve">    </t>
    </r>
    <r>
      <rPr>
        <sz val="10"/>
        <rFont val="宋体"/>
        <charset val="134"/>
      </rPr>
      <t>环境保护税</t>
    </r>
  </si>
  <si>
    <r>
      <rPr>
        <b/>
        <sz val="11"/>
        <rFont val="宋体"/>
        <charset val="134"/>
      </rPr>
      <t>环境保护税</t>
    </r>
  </si>
  <si>
    <r>
      <t xml:space="preserve">    </t>
    </r>
    <r>
      <rPr>
        <sz val="10"/>
        <color indexed="8"/>
        <rFont val="宋体"/>
        <charset val="134"/>
      </rPr>
      <t>烟叶税</t>
    </r>
  </si>
  <si>
    <r>
      <t xml:space="preserve">    </t>
    </r>
    <r>
      <rPr>
        <sz val="10"/>
        <rFont val="宋体"/>
        <charset val="134"/>
      </rPr>
      <t>其他税收收入</t>
    </r>
  </si>
  <si>
    <t xml:space="preserve">             -  </t>
  </si>
  <si>
    <r>
      <rPr>
        <b/>
        <sz val="11"/>
        <rFont val="宋体"/>
        <charset val="134"/>
      </rPr>
      <t>其他税收收入</t>
    </r>
  </si>
  <si>
    <r>
      <t xml:space="preserve">    </t>
    </r>
    <r>
      <rPr>
        <sz val="10"/>
        <color indexed="8"/>
        <rFont val="宋体"/>
        <charset val="134"/>
      </rPr>
      <t>环境保护税</t>
    </r>
  </si>
  <si>
    <r>
      <t xml:space="preserve">    </t>
    </r>
    <r>
      <rPr>
        <sz val="10"/>
        <color indexed="8"/>
        <rFont val="宋体"/>
        <charset val="134"/>
      </rPr>
      <t>其他税收收入</t>
    </r>
  </si>
  <si>
    <r>
      <rPr>
        <b/>
        <sz val="11"/>
        <rFont val="宋体"/>
        <charset val="134"/>
      </rPr>
      <t>二、非税收入</t>
    </r>
  </si>
  <si>
    <r>
      <rPr>
        <b/>
        <sz val="10"/>
        <rFont val="宋体"/>
        <charset val="134"/>
      </rPr>
      <t>二、非税收入</t>
    </r>
  </si>
  <si>
    <r>
      <rPr>
        <b/>
        <sz val="12"/>
        <rFont val="宋体"/>
        <charset val="134"/>
      </rPr>
      <t>非税收入合计</t>
    </r>
  </si>
  <si>
    <r>
      <t xml:space="preserve">    </t>
    </r>
    <r>
      <rPr>
        <sz val="10"/>
        <color indexed="8"/>
        <rFont val="宋体"/>
        <charset val="134"/>
      </rPr>
      <t>专项收入</t>
    </r>
  </si>
  <si>
    <r>
      <t xml:space="preserve">    </t>
    </r>
    <r>
      <rPr>
        <sz val="10"/>
        <color rgb="FF000000"/>
        <rFont val="宋体"/>
        <charset val="134"/>
      </rPr>
      <t>专项收入</t>
    </r>
  </si>
  <si>
    <r>
      <rPr>
        <b/>
        <sz val="11"/>
        <rFont val="宋体"/>
        <charset val="134"/>
      </rPr>
      <t>专项收入</t>
    </r>
  </si>
  <si>
    <r>
      <t xml:space="preserve">    </t>
    </r>
    <r>
      <rPr>
        <sz val="10"/>
        <color indexed="8"/>
        <rFont val="宋体"/>
        <charset val="134"/>
      </rPr>
      <t>行政事业性收费收入</t>
    </r>
  </si>
  <si>
    <r>
      <t xml:space="preserve">    </t>
    </r>
    <r>
      <rPr>
        <sz val="10"/>
        <color rgb="FF000000"/>
        <rFont val="宋体"/>
        <charset val="134"/>
      </rPr>
      <t>行政事业性收费收入</t>
    </r>
  </si>
  <si>
    <r>
      <rPr>
        <b/>
        <sz val="11"/>
        <rFont val="宋体"/>
        <charset val="134"/>
      </rPr>
      <t>行政事业性收费收入</t>
    </r>
  </si>
  <si>
    <r>
      <t xml:space="preserve">    </t>
    </r>
    <r>
      <rPr>
        <sz val="10"/>
        <color indexed="8"/>
        <rFont val="宋体"/>
        <charset val="134"/>
      </rPr>
      <t>罚没收入</t>
    </r>
  </si>
  <si>
    <r>
      <t xml:space="preserve">    </t>
    </r>
    <r>
      <rPr>
        <sz val="10"/>
        <color rgb="FF000000"/>
        <rFont val="宋体"/>
        <charset val="134"/>
      </rPr>
      <t>罚没收入</t>
    </r>
  </si>
  <si>
    <r>
      <rPr>
        <b/>
        <sz val="11"/>
        <rFont val="宋体"/>
        <charset val="134"/>
      </rPr>
      <t>罚没收入</t>
    </r>
  </si>
  <si>
    <r>
      <t xml:space="preserve">    </t>
    </r>
    <r>
      <rPr>
        <sz val="10"/>
        <color rgb="FF000000"/>
        <rFont val="宋体"/>
        <charset val="134"/>
      </rPr>
      <t>国有资本经营收入</t>
    </r>
  </si>
  <si>
    <r>
      <rPr>
        <b/>
        <sz val="11"/>
        <rFont val="宋体"/>
        <charset val="134"/>
      </rPr>
      <t>国有资本经营收入</t>
    </r>
  </si>
  <si>
    <r>
      <t xml:space="preserve">    </t>
    </r>
    <r>
      <rPr>
        <sz val="10"/>
        <color indexed="8"/>
        <rFont val="宋体"/>
        <charset val="134"/>
      </rPr>
      <t>国有资源（资产）有偿使用收入</t>
    </r>
  </si>
  <si>
    <r>
      <t xml:space="preserve">    </t>
    </r>
    <r>
      <rPr>
        <sz val="10"/>
        <color rgb="FF000000"/>
        <rFont val="宋体"/>
        <charset val="134"/>
      </rPr>
      <t>国有资源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资产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有偿使用收入</t>
    </r>
  </si>
  <si>
    <r>
      <rPr>
        <b/>
        <sz val="11"/>
        <rFont val="宋体"/>
        <charset val="134"/>
      </rPr>
      <t>国有资源（资产）有偿使用收入</t>
    </r>
  </si>
  <si>
    <r>
      <t xml:space="preserve">    </t>
    </r>
    <r>
      <rPr>
        <sz val="10"/>
        <color indexed="8"/>
        <rFont val="宋体"/>
        <charset val="134"/>
      </rPr>
      <t>政府住房基金收入</t>
    </r>
  </si>
  <si>
    <r>
      <t xml:space="preserve">    </t>
    </r>
    <r>
      <rPr>
        <sz val="10"/>
        <color rgb="FF000000"/>
        <rFont val="宋体"/>
        <charset val="134"/>
      </rPr>
      <t>政府住房基金收入</t>
    </r>
  </si>
  <si>
    <r>
      <rPr>
        <b/>
        <sz val="11"/>
        <rFont val="宋体"/>
        <charset val="134"/>
      </rPr>
      <t>政府住房基金收入</t>
    </r>
  </si>
  <si>
    <r>
      <t xml:space="preserve">    </t>
    </r>
    <r>
      <rPr>
        <sz val="10"/>
        <color indexed="8"/>
        <rFont val="宋体"/>
        <charset val="134"/>
      </rPr>
      <t>捐赠收入</t>
    </r>
  </si>
  <si>
    <r>
      <t xml:space="preserve">    </t>
    </r>
    <r>
      <rPr>
        <sz val="10"/>
        <color rgb="FF000000"/>
        <rFont val="宋体"/>
        <charset val="134"/>
      </rPr>
      <t>捐赠收入</t>
    </r>
  </si>
  <si>
    <r>
      <rPr>
        <b/>
        <sz val="11"/>
        <rFont val="宋体"/>
        <charset val="134"/>
      </rPr>
      <t>捐赠收入</t>
    </r>
  </si>
  <si>
    <r>
      <t xml:space="preserve">    </t>
    </r>
    <r>
      <rPr>
        <sz val="10"/>
        <color indexed="8"/>
        <rFont val="宋体"/>
        <charset val="134"/>
      </rPr>
      <t>其他收入</t>
    </r>
  </si>
  <si>
    <r>
      <t xml:space="preserve">    </t>
    </r>
    <r>
      <rPr>
        <sz val="10"/>
        <color rgb="FF000000"/>
        <rFont val="宋体"/>
        <charset val="134"/>
      </rPr>
      <t>其他收入</t>
    </r>
  </si>
  <si>
    <r>
      <rPr>
        <b/>
        <sz val="11"/>
        <rFont val="宋体"/>
        <charset val="134"/>
      </rPr>
      <t>其他收入</t>
    </r>
  </si>
  <si>
    <r>
      <rPr>
        <b/>
        <sz val="11"/>
        <rFont val="宋体"/>
        <charset val="134"/>
      </rPr>
      <t>一般公共预算收入合计</t>
    </r>
  </si>
  <si>
    <r>
      <rPr>
        <b/>
        <sz val="10"/>
        <rFont val="宋体"/>
        <charset val="134"/>
      </rPr>
      <t>公共财政收入合计</t>
    </r>
  </si>
  <si>
    <r>
      <t>2024</t>
    </r>
    <r>
      <rPr>
        <b/>
        <sz val="20"/>
        <rFont val="宋体"/>
        <charset val="134"/>
      </rPr>
      <t>年仁和区一般公共预算支出预算（草案）表</t>
    </r>
  </si>
  <si>
    <r>
      <rPr>
        <sz val="10"/>
        <rFont val="宋体"/>
        <charset val="134"/>
      </rPr>
      <t>单位：万元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</si>
  <si>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</si>
  <si>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科目编码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</si>
  <si>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</si>
  <si>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1</t>
  </si>
  <si>
    <r>
      <rPr>
        <b/>
        <sz val="10"/>
        <rFont val="宋体"/>
        <charset val="134"/>
      </rPr>
      <t>一、一般公共服务支出</t>
    </r>
  </si>
  <si>
    <r>
      <rPr>
        <b/>
        <sz val="11"/>
        <color theme="1"/>
        <rFont val="宋体"/>
        <charset val="134"/>
      </rPr>
      <t>一般公共服务支出</t>
    </r>
  </si>
  <si>
    <t>2</t>
  </si>
  <si>
    <r>
      <t xml:space="preserve">  </t>
    </r>
    <r>
      <rPr>
        <b/>
        <sz val="10"/>
        <rFont val="宋体"/>
        <charset val="134"/>
      </rPr>
      <t>人大事务</t>
    </r>
  </si>
  <si>
    <r>
      <t> </t>
    </r>
    <r>
      <rPr>
        <b/>
        <sz val="11"/>
        <color theme="1"/>
        <rFont val="宋体"/>
        <charset val="134"/>
      </rPr>
      <t>人大事务</t>
    </r>
  </si>
  <si>
    <t>3</t>
  </si>
  <si>
    <r>
      <t xml:space="preserve">    </t>
    </r>
    <r>
      <rPr>
        <sz val="10"/>
        <rFont val="宋体"/>
        <charset val="134"/>
      </rPr>
      <t>行政运行</t>
    </r>
  </si>
  <si>
    <r>
      <t>  </t>
    </r>
    <r>
      <rPr>
        <sz val="11"/>
        <color theme="1"/>
        <rFont val="宋体"/>
        <charset val="134"/>
      </rPr>
      <t>行政运行</t>
    </r>
  </si>
  <si>
    <t>4</t>
  </si>
  <si>
    <r>
      <t xml:space="preserve">    </t>
    </r>
    <r>
      <rPr>
        <sz val="10"/>
        <rFont val="宋体"/>
        <charset val="134"/>
      </rPr>
      <t>一般行政管理事务</t>
    </r>
  </si>
  <si>
    <r>
      <t>  </t>
    </r>
    <r>
      <rPr>
        <sz val="11"/>
        <color theme="1"/>
        <rFont val="宋体"/>
        <charset val="134"/>
      </rPr>
      <t>一般行政管理事务</t>
    </r>
  </si>
  <si>
    <t>5</t>
  </si>
  <si>
    <r>
      <t xml:space="preserve">    </t>
    </r>
    <r>
      <rPr>
        <sz val="10"/>
        <rFont val="宋体"/>
        <charset val="134"/>
      </rPr>
      <t>人大会议</t>
    </r>
  </si>
  <si>
    <r>
      <t>  </t>
    </r>
    <r>
      <rPr>
        <sz val="11"/>
        <color theme="1"/>
        <rFont val="宋体"/>
        <charset val="134"/>
      </rPr>
      <t>机关服务</t>
    </r>
  </si>
  <si>
    <t>6</t>
  </si>
  <si>
    <r>
      <t xml:space="preserve">    </t>
    </r>
    <r>
      <rPr>
        <sz val="10"/>
        <rFont val="宋体"/>
        <charset val="134"/>
      </rPr>
      <t>人大监督</t>
    </r>
  </si>
  <si>
    <r>
      <t>  </t>
    </r>
    <r>
      <rPr>
        <sz val="11"/>
        <color theme="1"/>
        <rFont val="宋体"/>
        <charset val="134"/>
      </rPr>
      <t>人大会议</t>
    </r>
  </si>
  <si>
    <t>7</t>
  </si>
  <si>
    <r>
      <t xml:space="preserve">    </t>
    </r>
    <r>
      <rPr>
        <sz val="10"/>
        <rFont val="宋体"/>
        <charset val="134"/>
      </rPr>
      <t>人大代表履职能力提升</t>
    </r>
  </si>
  <si>
    <r>
      <t>  </t>
    </r>
    <r>
      <rPr>
        <sz val="11"/>
        <color theme="1"/>
        <rFont val="宋体"/>
        <charset val="134"/>
      </rPr>
      <t>人大代表履职能力提升</t>
    </r>
  </si>
  <si>
    <t>8</t>
  </si>
  <si>
    <r>
      <t xml:space="preserve">    </t>
    </r>
    <r>
      <rPr>
        <sz val="10"/>
        <rFont val="宋体"/>
        <charset val="134"/>
      </rPr>
      <t>代表工作</t>
    </r>
  </si>
  <si>
    <r>
      <t>  </t>
    </r>
    <r>
      <rPr>
        <sz val="11"/>
        <color theme="1"/>
        <rFont val="宋体"/>
        <charset val="134"/>
      </rPr>
      <t>代表工作</t>
    </r>
  </si>
  <si>
    <t>9</t>
  </si>
  <si>
    <r>
      <t xml:space="preserve">    </t>
    </r>
    <r>
      <rPr>
        <sz val="10"/>
        <rFont val="宋体"/>
        <charset val="134"/>
      </rPr>
      <t>事业运行</t>
    </r>
  </si>
  <si>
    <r>
      <t>  </t>
    </r>
    <r>
      <rPr>
        <sz val="11"/>
        <color theme="1"/>
        <rFont val="宋体"/>
        <charset val="134"/>
      </rPr>
      <t>事业运行</t>
    </r>
  </si>
  <si>
    <t>10</t>
  </si>
  <si>
    <r>
      <t xml:space="preserve">  </t>
    </r>
    <r>
      <rPr>
        <b/>
        <sz val="10"/>
        <rFont val="宋体"/>
        <charset val="134"/>
      </rPr>
      <t>政协事务</t>
    </r>
  </si>
  <si>
    <r>
      <t> </t>
    </r>
    <r>
      <rPr>
        <b/>
        <sz val="11"/>
        <color theme="1"/>
        <rFont val="宋体"/>
        <charset val="134"/>
      </rPr>
      <t>政协事务</t>
    </r>
  </si>
  <si>
    <t>11</t>
  </si>
  <si>
    <t>12</t>
  </si>
  <si>
    <t>13</t>
  </si>
  <si>
    <r>
      <t xml:space="preserve">    </t>
    </r>
    <r>
      <rPr>
        <sz val="10"/>
        <rFont val="宋体"/>
        <charset val="134"/>
      </rPr>
      <t>政协会议</t>
    </r>
  </si>
  <si>
    <r>
      <t>  </t>
    </r>
    <r>
      <rPr>
        <sz val="11"/>
        <color theme="1"/>
        <rFont val="宋体"/>
        <charset val="134"/>
      </rPr>
      <t>政协会议</t>
    </r>
  </si>
  <si>
    <t>14</t>
  </si>
  <si>
    <r>
      <t xml:space="preserve">    </t>
    </r>
    <r>
      <rPr>
        <sz val="10"/>
        <rFont val="宋体"/>
        <charset val="134"/>
      </rPr>
      <t>委员视察</t>
    </r>
  </si>
  <si>
    <r>
      <t>  </t>
    </r>
    <r>
      <rPr>
        <sz val="11"/>
        <color theme="1"/>
        <rFont val="宋体"/>
        <charset val="134"/>
      </rPr>
      <t>委员视察</t>
    </r>
  </si>
  <si>
    <t>15</t>
  </si>
  <si>
    <r>
      <t xml:space="preserve">    </t>
    </r>
    <r>
      <rPr>
        <sz val="10"/>
        <rFont val="宋体"/>
        <charset val="134"/>
      </rPr>
      <t>参政议政</t>
    </r>
  </si>
  <si>
    <r>
      <t>  </t>
    </r>
    <r>
      <rPr>
        <sz val="11"/>
        <color theme="1"/>
        <rFont val="宋体"/>
        <charset val="134"/>
      </rPr>
      <t>参政议政</t>
    </r>
  </si>
  <si>
    <t>16</t>
  </si>
  <si>
    <t>17</t>
  </si>
  <si>
    <r>
      <t xml:space="preserve">  </t>
    </r>
    <r>
      <rPr>
        <b/>
        <sz val="10"/>
        <rFont val="宋体"/>
        <charset val="134"/>
      </rPr>
      <t>政府办公厅（室）及相关机构事务</t>
    </r>
  </si>
  <si>
    <r>
      <t> </t>
    </r>
    <r>
      <rPr>
        <b/>
        <sz val="11"/>
        <color theme="1"/>
        <rFont val="宋体"/>
        <charset val="134"/>
      </rPr>
      <t>政府办公厅（室）及相关机构事务</t>
    </r>
  </si>
  <si>
    <t>18</t>
  </si>
  <si>
    <t>19</t>
  </si>
  <si>
    <t>20</t>
  </si>
  <si>
    <r>
      <t xml:space="preserve">    </t>
    </r>
    <r>
      <rPr>
        <sz val="10"/>
        <rFont val="宋体"/>
        <charset val="134"/>
      </rPr>
      <t>机关服务</t>
    </r>
  </si>
  <si>
    <t>21</t>
  </si>
  <si>
    <r>
      <t xml:space="preserve">    </t>
    </r>
    <r>
      <rPr>
        <sz val="10"/>
        <rFont val="宋体"/>
        <charset val="134"/>
      </rPr>
      <t>专项业务及机关事务管理</t>
    </r>
  </si>
  <si>
    <r>
      <t>  </t>
    </r>
    <r>
      <rPr>
        <sz val="11"/>
        <color theme="1"/>
        <rFont val="宋体"/>
        <charset val="134"/>
      </rPr>
      <t>专项业务及机关事务管理</t>
    </r>
  </si>
  <si>
    <t>22</t>
  </si>
  <si>
    <r>
      <t>  </t>
    </r>
    <r>
      <rPr>
        <sz val="11"/>
        <color theme="1"/>
        <rFont val="宋体"/>
        <charset val="134"/>
      </rPr>
      <t>政务公开审批</t>
    </r>
  </si>
  <si>
    <t>23</t>
  </si>
  <si>
    <r>
      <t xml:space="preserve">    </t>
    </r>
    <r>
      <rPr>
        <sz val="10"/>
        <rFont val="宋体"/>
        <charset val="134"/>
      </rPr>
      <t>其他政府办公厅（室）及相关机构事务支出</t>
    </r>
  </si>
  <si>
    <r>
      <t>  </t>
    </r>
    <r>
      <rPr>
        <sz val="11"/>
        <color theme="1"/>
        <rFont val="宋体"/>
        <charset val="134"/>
      </rPr>
      <t>信访事务</t>
    </r>
  </si>
  <si>
    <t>24</t>
  </si>
  <si>
    <r>
      <t xml:space="preserve">  </t>
    </r>
    <r>
      <rPr>
        <b/>
        <sz val="10"/>
        <rFont val="宋体"/>
        <charset val="134"/>
      </rPr>
      <t>发展与改革事务</t>
    </r>
  </si>
  <si>
    <t>25</t>
  </si>
  <si>
    <r>
      <t>  </t>
    </r>
    <r>
      <rPr>
        <sz val="11"/>
        <color theme="1"/>
        <rFont val="宋体"/>
        <charset val="134"/>
      </rPr>
      <t>其他政府办公厅（室）及相关机构事务支出</t>
    </r>
  </si>
  <si>
    <t>26</t>
  </si>
  <si>
    <r>
      <t> </t>
    </r>
    <r>
      <rPr>
        <b/>
        <sz val="11"/>
        <color theme="1"/>
        <rFont val="宋体"/>
        <charset val="134"/>
      </rPr>
      <t>发展与改革事务</t>
    </r>
  </si>
  <si>
    <t>27</t>
  </si>
  <si>
    <t>28</t>
  </si>
  <si>
    <r>
      <t xml:space="preserve">    </t>
    </r>
    <r>
      <rPr>
        <sz val="10"/>
        <rFont val="宋体"/>
        <charset val="134"/>
      </rPr>
      <t>其他发展与改革事务支出</t>
    </r>
  </si>
  <si>
    <t>29</t>
  </si>
  <si>
    <r>
      <t xml:space="preserve">  </t>
    </r>
    <r>
      <rPr>
        <b/>
        <sz val="10"/>
        <rFont val="宋体"/>
        <charset val="134"/>
      </rPr>
      <t>统计信息事务</t>
    </r>
  </si>
  <si>
    <t>30</t>
  </si>
  <si>
    <r>
      <t> </t>
    </r>
    <r>
      <rPr>
        <b/>
        <sz val="11"/>
        <color theme="1"/>
        <rFont val="宋体"/>
        <charset val="134"/>
      </rPr>
      <t>统计信息事务</t>
    </r>
  </si>
  <si>
    <t>31</t>
  </si>
  <si>
    <r>
      <t xml:space="preserve">    </t>
    </r>
    <r>
      <rPr>
        <sz val="10"/>
        <rFont val="宋体"/>
        <charset val="134"/>
      </rPr>
      <t>专项统计业务</t>
    </r>
  </si>
  <si>
    <t>32</t>
  </si>
  <si>
    <r>
      <t xml:space="preserve">    </t>
    </r>
    <r>
      <rPr>
        <sz val="10"/>
        <rFont val="宋体"/>
        <charset val="134"/>
      </rPr>
      <t>专项普查活动</t>
    </r>
  </si>
  <si>
    <r>
      <t>  </t>
    </r>
    <r>
      <rPr>
        <sz val="11"/>
        <color theme="1"/>
        <rFont val="宋体"/>
        <charset val="134"/>
      </rPr>
      <t>专项统计业务</t>
    </r>
  </si>
  <si>
    <t>33</t>
  </si>
  <si>
    <r>
      <t xml:space="preserve">    </t>
    </r>
    <r>
      <rPr>
        <sz val="10"/>
        <rFont val="宋体"/>
        <charset val="134"/>
      </rPr>
      <t>统计抽样调查</t>
    </r>
  </si>
  <si>
    <r>
      <t>  </t>
    </r>
    <r>
      <rPr>
        <sz val="11"/>
        <color theme="1"/>
        <rFont val="宋体"/>
        <charset val="134"/>
      </rPr>
      <t>统计管理</t>
    </r>
  </si>
  <si>
    <t>34</t>
  </si>
  <si>
    <r>
      <t>  </t>
    </r>
    <r>
      <rPr>
        <sz val="11"/>
        <color theme="1"/>
        <rFont val="宋体"/>
        <charset val="134"/>
      </rPr>
      <t>专项普查活动</t>
    </r>
  </si>
  <si>
    <t>35</t>
  </si>
  <si>
    <r>
      <t xml:space="preserve">  </t>
    </r>
    <r>
      <rPr>
        <b/>
        <sz val="10"/>
        <rFont val="宋体"/>
        <charset val="134"/>
      </rPr>
      <t>财政事务</t>
    </r>
  </si>
  <si>
    <t>36</t>
  </si>
  <si>
    <r>
      <t> </t>
    </r>
    <r>
      <rPr>
        <b/>
        <sz val="11"/>
        <color theme="1"/>
        <rFont val="宋体"/>
        <charset val="134"/>
      </rPr>
      <t>财政事务</t>
    </r>
  </si>
  <si>
    <t>37</t>
  </si>
  <si>
    <r>
      <t xml:space="preserve">    </t>
    </r>
    <r>
      <rPr>
        <sz val="10"/>
        <rFont val="宋体"/>
        <charset val="134"/>
      </rPr>
      <t>信息化建设</t>
    </r>
  </si>
  <si>
    <t>38</t>
  </si>
  <si>
    <r>
      <t xml:space="preserve">    </t>
    </r>
    <r>
      <rPr>
        <sz val="10"/>
        <rFont val="宋体"/>
        <charset val="134"/>
      </rPr>
      <t>财政委托业务支出</t>
    </r>
  </si>
  <si>
    <r>
      <t>  </t>
    </r>
    <r>
      <rPr>
        <sz val="11"/>
        <color theme="1"/>
        <rFont val="宋体"/>
        <charset val="134"/>
      </rPr>
      <t>信息化建设</t>
    </r>
  </si>
  <si>
    <t>39</t>
  </si>
  <si>
    <r>
      <t>  </t>
    </r>
    <r>
      <rPr>
        <sz val="11"/>
        <color theme="1"/>
        <rFont val="宋体"/>
        <charset val="134"/>
      </rPr>
      <t>财政委托业务支出</t>
    </r>
  </si>
  <si>
    <t>40</t>
  </si>
  <si>
    <r>
      <t xml:space="preserve">  </t>
    </r>
    <r>
      <rPr>
        <b/>
        <sz val="10"/>
        <rFont val="宋体"/>
        <charset val="134"/>
      </rPr>
      <t>审计事务</t>
    </r>
  </si>
  <si>
    <t>41</t>
  </si>
  <si>
    <t>42</t>
  </si>
  <si>
    <r>
      <t xml:space="preserve">    </t>
    </r>
    <r>
      <rPr>
        <sz val="10"/>
        <rFont val="宋体"/>
        <charset val="134"/>
      </rPr>
      <t>审计业务</t>
    </r>
  </si>
  <si>
    <t>43</t>
  </si>
  <si>
    <r>
      <t> </t>
    </r>
    <r>
      <rPr>
        <b/>
        <sz val="11"/>
        <color theme="1"/>
        <rFont val="宋体"/>
        <charset val="134"/>
      </rPr>
      <t>审计事务</t>
    </r>
  </si>
  <si>
    <t>44</t>
  </si>
  <si>
    <t>47</t>
  </si>
  <si>
    <r>
      <t xml:space="preserve">  </t>
    </r>
    <r>
      <rPr>
        <b/>
        <sz val="10"/>
        <rFont val="宋体"/>
        <charset val="134"/>
      </rPr>
      <t>纪检监察事务</t>
    </r>
  </si>
  <si>
    <t>48</t>
  </si>
  <si>
    <t>49</t>
  </si>
  <si>
    <t>50</t>
  </si>
  <si>
    <r>
      <t xml:space="preserve">    </t>
    </r>
    <r>
      <rPr>
        <sz val="10"/>
        <rFont val="宋体"/>
        <charset val="134"/>
      </rPr>
      <t>其他纪检监察事务支出</t>
    </r>
  </si>
  <si>
    <r>
      <t> </t>
    </r>
    <r>
      <rPr>
        <b/>
        <sz val="11"/>
        <color theme="1"/>
        <rFont val="宋体"/>
        <charset val="134"/>
      </rPr>
      <t>商贸事务</t>
    </r>
  </si>
  <si>
    <t>51</t>
  </si>
  <si>
    <r>
      <t xml:space="preserve">  </t>
    </r>
    <r>
      <rPr>
        <b/>
        <sz val="10"/>
        <rFont val="宋体"/>
        <charset val="134"/>
      </rPr>
      <t>商贸事务</t>
    </r>
  </si>
  <si>
    <t>52</t>
  </si>
  <si>
    <t>53</t>
  </si>
  <si>
    <r>
      <t xml:space="preserve">    </t>
    </r>
    <r>
      <rPr>
        <sz val="10"/>
        <rFont val="宋体"/>
        <charset val="134"/>
      </rPr>
      <t>招商引资</t>
    </r>
  </si>
  <si>
    <r>
      <t>  </t>
    </r>
    <r>
      <rPr>
        <sz val="11"/>
        <color theme="1"/>
        <rFont val="宋体"/>
        <charset val="134"/>
      </rPr>
      <t>招商引资</t>
    </r>
  </si>
  <si>
    <t>54</t>
  </si>
  <si>
    <t>55</t>
  </si>
  <si>
    <r>
      <t xml:space="preserve">  </t>
    </r>
    <r>
      <rPr>
        <b/>
        <sz val="10"/>
        <rFont val="宋体"/>
        <charset val="134"/>
      </rPr>
      <t>知识产权事务</t>
    </r>
  </si>
  <si>
    <r>
      <t> </t>
    </r>
    <r>
      <rPr>
        <b/>
        <sz val="11"/>
        <color theme="1"/>
        <rFont val="宋体"/>
        <charset val="134"/>
      </rPr>
      <t>民族事务</t>
    </r>
  </si>
  <si>
    <t>56</t>
  </si>
  <si>
    <t>57</t>
  </si>
  <si>
    <r>
      <t xml:space="preserve">  </t>
    </r>
    <r>
      <rPr>
        <b/>
        <sz val="10"/>
        <rFont val="宋体"/>
        <charset val="134"/>
      </rPr>
      <t>民族事务</t>
    </r>
  </si>
  <si>
    <t>58</t>
  </si>
  <si>
    <r>
      <t>  </t>
    </r>
    <r>
      <rPr>
        <sz val="11"/>
        <color theme="1"/>
        <rFont val="宋体"/>
        <charset val="134"/>
      </rPr>
      <t>民族工作专项</t>
    </r>
  </si>
  <si>
    <t>59</t>
  </si>
  <si>
    <r>
      <t xml:space="preserve">    </t>
    </r>
    <r>
      <rPr>
        <sz val="10"/>
        <rFont val="宋体"/>
        <charset val="134"/>
      </rPr>
      <t>民族工作专项</t>
    </r>
  </si>
  <si>
    <t>60</t>
  </si>
  <si>
    <r>
      <t> </t>
    </r>
    <r>
      <rPr>
        <b/>
        <sz val="11"/>
        <color theme="1"/>
        <rFont val="宋体"/>
        <charset val="134"/>
      </rPr>
      <t>档案事务</t>
    </r>
  </si>
  <si>
    <t>61</t>
  </si>
  <si>
    <r>
      <t xml:space="preserve">  </t>
    </r>
    <r>
      <rPr>
        <b/>
        <sz val="10"/>
        <rFont val="宋体"/>
        <charset val="134"/>
      </rPr>
      <t>档案事务</t>
    </r>
  </si>
  <si>
    <t>62</t>
  </si>
  <si>
    <r>
      <t>  </t>
    </r>
    <r>
      <rPr>
        <sz val="11"/>
        <color theme="1"/>
        <rFont val="宋体"/>
        <charset val="134"/>
      </rPr>
      <t>档案馆</t>
    </r>
  </si>
  <si>
    <t>63</t>
  </si>
  <si>
    <r>
      <t xml:space="preserve">    </t>
    </r>
    <r>
      <rPr>
        <sz val="10"/>
        <rFont val="宋体"/>
        <charset val="134"/>
      </rPr>
      <t>档案馆</t>
    </r>
  </si>
  <si>
    <r>
      <t> </t>
    </r>
    <r>
      <rPr>
        <b/>
        <sz val="11"/>
        <color theme="1"/>
        <rFont val="宋体"/>
        <charset val="134"/>
      </rPr>
      <t>民主党派及工商联事务</t>
    </r>
  </si>
  <si>
    <t>64</t>
  </si>
  <si>
    <r>
      <t xml:space="preserve">  </t>
    </r>
    <r>
      <rPr>
        <b/>
        <sz val="10"/>
        <rFont val="宋体"/>
        <charset val="134"/>
      </rPr>
      <t>民主党派及工商联事务</t>
    </r>
  </si>
  <si>
    <t>65</t>
  </si>
  <si>
    <r>
      <t>  </t>
    </r>
    <r>
      <rPr>
        <sz val="11"/>
        <color theme="1"/>
        <rFont val="宋体"/>
        <charset val="134"/>
      </rPr>
      <t>其他民主党派及工商联事务支出</t>
    </r>
  </si>
  <si>
    <t>66</t>
  </si>
  <si>
    <r>
      <t> </t>
    </r>
    <r>
      <rPr>
        <b/>
        <sz val="11"/>
        <color theme="1"/>
        <rFont val="宋体"/>
        <charset val="134"/>
      </rPr>
      <t>群众团体事务</t>
    </r>
  </si>
  <si>
    <t>67</t>
  </si>
  <si>
    <r>
      <t xml:space="preserve">  </t>
    </r>
    <r>
      <rPr>
        <b/>
        <sz val="10"/>
        <rFont val="宋体"/>
        <charset val="134"/>
      </rPr>
      <t>群众团体事务</t>
    </r>
  </si>
  <si>
    <t>68</t>
  </si>
  <si>
    <t>69</t>
  </si>
  <si>
    <t>70</t>
  </si>
  <si>
    <r>
      <t xml:space="preserve">    </t>
    </r>
    <r>
      <rPr>
        <sz val="10"/>
        <rFont val="宋体"/>
        <charset val="134"/>
      </rPr>
      <t>其他群众团体事务支出</t>
    </r>
  </si>
  <si>
    <r>
      <t> </t>
    </r>
    <r>
      <rPr>
        <b/>
        <sz val="11"/>
        <color theme="1"/>
        <rFont val="宋体"/>
        <charset val="134"/>
      </rPr>
      <t>党委办公厅（室）及相关机构事务</t>
    </r>
  </si>
  <si>
    <t>71</t>
  </si>
  <si>
    <r>
      <t xml:space="preserve">  </t>
    </r>
    <r>
      <rPr>
        <b/>
        <sz val="10"/>
        <rFont val="宋体"/>
        <charset val="134"/>
      </rPr>
      <t>党委办公厅（室）及相关机构事务</t>
    </r>
  </si>
  <si>
    <t>72</t>
  </si>
  <si>
    <t>73</t>
  </si>
  <si>
    <t>74</t>
  </si>
  <si>
    <r>
      <t>  </t>
    </r>
    <r>
      <rPr>
        <sz val="11"/>
        <color theme="1"/>
        <rFont val="宋体"/>
        <charset val="134"/>
      </rPr>
      <t>其他党委办公厅（室）及相关机构事务支出</t>
    </r>
  </si>
  <si>
    <t>75</t>
  </si>
  <si>
    <r>
      <t xml:space="preserve">    </t>
    </r>
    <r>
      <rPr>
        <sz val="10"/>
        <rFont val="宋体"/>
        <charset val="134"/>
      </rPr>
      <t>其他党委办公厅（室）及相关机构事务支出</t>
    </r>
  </si>
  <si>
    <r>
      <t> </t>
    </r>
    <r>
      <rPr>
        <b/>
        <sz val="11"/>
        <color theme="1"/>
        <rFont val="宋体"/>
        <charset val="134"/>
      </rPr>
      <t>组织事务</t>
    </r>
  </si>
  <si>
    <t>76</t>
  </si>
  <si>
    <r>
      <t xml:space="preserve">  </t>
    </r>
    <r>
      <rPr>
        <b/>
        <sz val="10"/>
        <rFont val="宋体"/>
        <charset val="134"/>
      </rPr>
      <t>组织事务</t>
    </r>
  </si>
  <si>
    <t>77</t>
  </si>
  <si>
    <t>78</t>
  </si>
  <si>
    <t>79</t>
  </si>
  <si>
    <r>
      <t> </t>
    </r>
    <r>
      <rPr>
        <b/>
        <sz val="11"/>
        <color theme="1"/>
        <rFont val="宋体"/>
        <charset val="134"/>
      </rPr>
      <t>宣传事务</t>
    </r>
  </si>
  <si>
    <t>80</t>
  </si>
  <si>
    <r>
      <t xml:space="preserve">  </t>
    </r>
    <r>
      <rPr>
        <b/>
        <sz val="10"/>
        <rFont val="宋体"/>
        <charset val="134"/>
      </rPr>
      <t>宣传事务</t>
    </r>
  </si>
  <si>
    <t>81</t>
  </si>
  <si>
    <t xml:space="preserve"> </t>
  </si>
  <si>
    <t>82</t>
  </si>
  <si>
    <t>83</t>
  </si>
  <si>
    <r>
      <t>  </t>
    </r>
    <r>
      <rPr>
        <sz val="11"/>
        <color theme="1"/>
        <rFont val="宋体"/>
        <charset val="134"/>
      </rPr>
      <t>其他宣传事务支出</t>
    </r>
  </si>
  <si>
    <t>84</t>
  </si>
  <si>
    <r>
      <t xml:space="preserve">    </t>
    </r>
    <r>
      <rPr>
        <sz val="10"/>
        <rFont val="宋体"/>
        <charset val="134"/>
      </rPr>
      <t>其他宣传事务支出</t>
    </r>
  </si>
  <si>
    <r>
      <t> </t>
    </r>
    <r>
      <rPr>
        <b/>
        <sz val="11"/>
        <color theme="1"/>
        <rFont val="宋体"/>
        <charset val="134"/>
      </rPr>
      <t>统战事务</t>
    </r>
  </si>
  <si>
    <t>85</t>
  </si>
  <si>
    <r>
      <t xml:space="preserve">  </t>
    </r>
    <r>
      <rPr>
        <b/>
        <sz val="10"/>
        <rFont val="宋体"/>
        <charset val="134"/>
      </rPr>
      <t>统战事务</t>
    </r>
  </si>
  <si>
    <t>86</t>
  </si>
  <si>
    <t>87</t>
  </si>
  <si>
    <r>
      <t>  </t>
    </r>
    <r>
      <rPr>
        <sz val="11"/>
        <color theme="1"/>
        <rFont val="宋体"/>
        <charset val="134"/>
      </rPr>
      <t>宗教事务</t>
    </r>
  </si>
  <si>
    <t>88</t>
  </si>
  <si>
    <r>
      <t xml:space="preserve">    </t>
    </r>
    <r>
      <rPr>
        <sz val="10"/>
        <rFont val="宋体"/>
        <charset val="134"/>
      </rPr>
      <t>宗教事务</t>
    </r>
  </si>
  <si>
    <r>
      <t> </t>
    </r>
    <r>
      <rPr>
        <b/>
        <sz val="11"/>
        <color theme="1"/>
        <rFont val="宋体"/>
        <charset val="134"/>
      </rPr>
      <t>市场监督管理事务</t>
    </r>
  </si>
  <si>
    <t>89</t>
  </si>
  <si>
    <r>
      <t xml:space="preserve">  </t>
    </r>
    <r>
      <rPr>
        <b/>
        <sz val="10"/>
        <rFont val="宋体"/>
        <charset val="134"/>
      </rPr>
      <t>市场监督管理事务</t>
    </r>
  </si>
  <si>
    <t>90</t>
  </si>
  <si>
    <t>91</t>
  </si>
  <si>
    <r>
      <t>  </t>
    </r>
    <r>
      <rPr>
        <sz val="11"/>
        <color theme="1"/>
        <rFont val="宋体"/>
        <charset val="134"/>
      </rPr>
      <t>市场主体管理</t>
    </r>
  </si>
  <si>
    <t>92</t>
  </si>
  <si>
    <r>
      <t xml:space="preserve">    </t>
    </r>
    <r>
      <rPr>
        <sz val="10"/>
        <rFont val="宋体"/>
        <charset val="134"/>
      </rPr>
      <t>药品事务</t>
    </r>
  </si>
  <si>
    <r>
      <t>  </t>
    </r>
    <r>
      <rPr>
        <sz val="11"/>
        <color theme="1"/>
        <rFont val="宋体"/>
        <charset val="134"/>
      </rPr>
      <t>药品事务</t>
    </r>
  </si>
  <si>
    <t>93</t>
  </si>
  <si>
    <r>
      <t xml:space="preserve">    </t>
    </r>
    <r>
      <rPr>
        <sz val="10"/>
        <rFont val="宋体"/>
        <charset val="134"/>
      </rPr>
      <t>质量安全监管</t>
    </r>
  </si>
  <si>
    <r>
      <t>  </t>
    </r>
    <r>
      <rPr>
        <sz val="11"/>
        <color theme="1"/>
        <rFont val="宋体"/>
        <charset val="134"/>
      </rPr>
      <t>质量安全监管</t>
    </r>
  </si>
  <si>
    <t>94</t>
  </si>
  <si>
    <r>
      <t xml:space="preserve">    </t>
    </r>
    <r>
      <rPr>
        <sz val="10"/>
        <rFont val="宋体"/>
        <charset val="134"/>
      </rPr>
      <t>食品安全监管</t>
    </r>
  </si>
  <si>
    <r>
      <t>  </t>
    </r>
    <r>
      <rPr>
        <sz val="11"/>
        <color theme="1"/>
        <rFont val="宋体"/>
        <charset val="134"/>
      </rPr>
      <t>食品安全监管</t>
    </r>
  </si>
  <si>
    <t>95</t>
  </si>
  <si>
    <t>96</t>
  </si>
  <si>
    <r>
      <t xml:space="preserve">    </t>
    </r>
    <r>
      <rPr>
        <sz val="10"/>
        <rFont val="宋体"/>
        <charset val="134"/>
      </rPr>
      <t>其他市场监督管理事务</t>
    </r>
  </si>
  <si>
    <r>
      <t>  </t>
    </r>
    <r>
      <rPr>
        <sz val="11"/>
        <color theme="1"/>
        <rFont val="宋体"/>
        <charset val="134"/>
      </rPr>
      <t>其他市场监督管理事务</t>
    </r>
  </si>
  <si>
    <t>97</t>
  </si>
  <si>
    <r>
      <t xml:space="preserve">  </t>
    </r>
    <r>
      <rPr>
        <b/>
        <sz val="10"/>
        <rFont val="宋体"/>
        <charset val="134"/>
      </rPr>
      <t>信访事务</t>
    </r>
  </si>
  <si>
    <r>
      <t> </t>
    </r>
    <r>
      <rPr>
        <b/>
        <sz val="11"/>
        <color theme="1"/>
        <rFont val="宋体"/>
        <charset val="134"/>
      </rPr>
      <t>其他一般公共服务支出</t>
    </r>
  </si>
  <si>
    <t>98</t>
  </si>
  <si>
    <r>
      <t xml:space="preserve">    </t>
    </r>
    <r>
      <rPr>
        <sz val="10"/>
        <rFont val="宋体"/>
        <charset val="134"/>
      </rPr>
      <t>信访业务</t>
    </r>
  </si>
  <si>
    <r>
      <t>  </t>
    </r>
    <r>
      <rPr>
        <sz val="11"/>
        <color theme="1"/>
        <rFont val="宋体"/>
        <charset val="134"/>
      </rPr>
      <t>其他一般公共服务支出</t>
    </r>
  </si>
  <si>
    <t>99</t>
  </si>
  <si>
    <r>
      <t xml:space="preserve">    </t>
    </r>
    <r>
      <rPr>
        <sz val="10"/>
        <rFont val="宋体"/>
        <charset val="134"/>
      </rPr>
      <t>其他信访事务支出</t>
    </r>
  </si>
  <si>
    <r>
      <rPr>
        <b/>
        <sz val="11"/>
        <color theme="1"/>
        <rFont val="宋体"/>
        <charset val="134"/>
      </rPr>
      <t>公共安全支出</t>
    </r>
  </si>
  <si>
    <t>100</t>
  </si>
  <si>
    <r>
      <t xml:space="preserve">  </t>
    </r>
    <r>
      <rPr>
        <b/>
        <sz val="10"/>
        <rFont val="宋体"/>
        <charset val="134"/>
      </rPr>
      <t>其他一般公共服务支出</t>
    </r>
  </si>
  <si>
    <r>
      <t> </t>
    </r>
    <r>
      <rPr>
        <b/>
        <sz val="11"/>
        <color theme="1"/>
        <rFont val="宋体"/>
        <charset val="134"/>
      </rPr>
      <t>公安</t>
    </r>
  </si>
  <si>
    <t>101</t>
  </si>
  <si>
    <r>
      <t xml:space="preserve">    </t>
    </r>
    <r>
      <rPr>
        <sz val="10"/>
        <rFont val="宋体"/>
        <charset val="134"/>
      </rPr>
      <t>其他一般公共服务支出</t>
    </r>
  </si>
  <si>
    <r>
      <t> </t>
    </r>
    <r>
      <rPr>
        <b/>
        <sz val="11"/>
        <color theme="1"/>
        <rFont val="宋体"/>
        <charset val="134"/>
      </rPr>
      <t>检察</t>
    </r>
  </si>
  <si>
    <t>102</t>
  </si>
  <si>
    <r>
      <rPr>
        <b/>
        <sz val="10"/>
        <rFont val="宋体"/>
        <charset val="134"/>
      </rPr>
      <t>二、公共安全支出</t>
    </r>
  </si>
  <si>
    <t>103</t>
  </si>
  <si>
    <r>
      <t xml:space="preserve">  </t>
    </r>
    <r>
      <rPr>
        <b/>
        <sz val="10"/>
        <rFont val="宋体"/>
        <charset val="134"/>
      </rPr>
      <t>公安</t>
    </r>
  </si>
  <si>
    <t>104</t>
  </si>
  <si>
    <r>
      <t>  </t>
    </r>
    <r>
      <rPr>
        <sz val="11"/>
        <color theme="1"/>
        <rFont val="宋体"/>
        <charset val="134"/>
      </rPr>
      <t>其他检察支出</t>
    </r>
  </si>
  <si>
    <t>105</t>
  </si>
  <si>
    <r>
      <t xml:space="preserve">  </t>
    </r>
    <r>
      <rPr>
        <b/>
        <sz val="10"/>
        <rFont val="宋体"/>
        <charset val="134"/>
      </rPr>
      <t>检察</t>
    </r>
  </si>
  <si>
    <r>
      <t> </t>
    </r>
    <r>
      <rPr>
        <b/>
        <sz val="11"/>
        <color theme="1"/>
        <rFont val="宋体"/>
        <charset val="134"/>
      </rPr>
      <t>法院</t>
    </r>
  </si>
  <si>
    <t>106</t>
  </si>
  <si>
    <t>107</t>
  </si>
  <si>
    <r>
      <t xml:space="preserve">  </t>
    </r>
    <r>
      <rPr>
        <b/>
        <sz val="10"/>
        <rFont val="宋体"/>
        <charset val="134"/>
      </rPr>
      <t>法院</t>
    </r>
  </si>
  <si>
    <t>108</t>
  </si>
  <si>
    <r>
      <t>  </t>
    </r>
    <r>
      <rPr>
        <sz val="11"/>
        <color theme="1"/>
        <rFont val="宋体"/>
        <charset val="134"/>
      </rPr>
      <t>案件审判</t>
    </r>
  </si>
  <si>
    <t>109</t>
  </si>
  <si>
    <r>
      <t xml:space="preserve">  </t>
    </r>
    <r>
      <rPr>
        <b/>
        <sz val="10"/>
        <rFont val="宋体"/>
        <charset val="134"/>
      </rPr>
      <t>司法</t>
    </r>
  </si>
  <si>
    <t>110</t>
  </si>
  <si>
    <r>
      <t>  </t>
    </r>
    <r>
      <rPr>
        <sz val="11"/>
        <color theme="1"/>
        <rFont val="宋体"/>
        <charset val="134"/>
      </rPr>
      <t>其他法院支出</t>
    </r>
  </si>
  <si>
    <t>111</t>
  </si>
  <si>
    <r>
      <t xml:space="preserve">    </t>
    </r>
    <r>
      <rPr>
        <sz val="10"/>
        <rFont val="宋体"/>
        <charset val="134"/>
      </rPr>
      <t>基层司法业务</t>
    </r>
  </si>
  <si>
    <r>
      <t> </t>
    </r>
    <r>
      <rPr>
        <b/>
        <sz val="11"/>
        <color theme="1"/>
        <rFont val="宋体"/>
        <charset val="134"/>
      </rPr>
      <t>司法</t>
    </r>
  </si>
  <si>
    <t>112</t>
  </si>
  <si>
    <r>
      <t xml:space="preserve">    </t>
    </r>
    <r>
      <rPr>
        <sz val="10"/>
        <rFont val="宋体"/>
        <charset val="134"/>
      </rPr>
      <t>普法宣传</t>
    </r>
  </si>
  <si>
    <t>113</t>
  </si>
  <si>
    <r>
      <t xml:space="preserve">    </t>
    </r>
    <r>
      <rPr>
        <sz val="10"/>
        <rFont val="宋体"/>
        <charset val="134"/>
      </rPr>
      <t>公共法律服务</t>
    </r>
  </si>
  <si>
    <t>114</t>
  </si>
  <si>
    <r>
      <t xml:space="preserve">    </t>
    </r>
    <r>
      <rPr>
        <sz val="10"/>
        <rFont val="宋体"/>
        <charset val="134"/>
      </rPr>
      <t>社区矫正</t>
    </r>
  </si>
  <si>
    <r>
      <t>  </t>
    </r>
    <r>
      <rPr>
        <sz val="11"/>
        <color theme="1"/>
        <rFont val="宋体"/>
        <charset val="134"/>
      </rPr>
      <t>基层司法业务</t>
    </r>
  </si>
  <si>
    <t>115</t>
  </si>
  <si>
    <r>
      <t xml:space="preserve">    </t>
    </r>
    <r>
      <rPr>
        <sz val="10"/>
        <rFont val="宋体"/>
        <charset val="134"/>
      </rPr>
      <t>法治建设</t>
    </r>
  </si>
  <si>
    <r>
      <t>  </t>
    </r>
    <r>
      <rPr>
        <sz val="11"/>
        <color theme="1"/>
        <rFont val="宋体"/>
        <charset val="134"/>
      </rPr>
      <t>普法宣传</t>
    </r>
  </si>
  <si>
    <t>116</t>
  </si>
  <si>
    <r>
      <t>  </t>
    </r>
    <r>
      <rPr>
        <sz val="11"/>
        <color theme="1"/>
        <rFont val="宋体"/>
        <charset val="134"/>
      </rPr>
      <t>公共法律服务</t>
    </r>
  </si>
  <si>
    <t>117</t>
  </si>
  <si>
    <r>
      <rPr>
        <b/>
        <sz val="10"/>
        <rFont val="宋体"/>
        <charset val="134"/>
      </rPr>
      <t>三、教育支出</t>
    </r>
  </si>
  <si>
    <r>
      <t>  </t>
    </r>
    <r>
      <rPr>
        <sz val="11"/>
        <color theme="1"/>
        <rFont val="宋体"/>
        <charset val="134"/>
      </rPr>
      <t>社区矫正</t>
    </r>
  </si>
  <si>
    <t>118</t>
  </si>
  <si>
    <r>
      <t xml:space="preserve">  </t>
    </r>
    <r>
      <rPr>
        <b/>
        <sz val="10"/>
        <rFont val="宋体"/>
        <charset val="134"/>
      </rPr>
      <t>教育管理事务</t>
    </r>
  </si>
  <si>
    <r>
      <t>  </t>
    </r>
    <r>
      <rPr>
        <sz val="11"/>
        <color theme="1"/>
        <rFont val="宋体"/>
        <charset val="134"/>
      </rPr>
      <t>法治建设</t>
    </r>
  </si>
  <si>
    <t>119</t>
  </si>
  <si>
    <t>120</t>
  </si>
  <si>
    <r>
      <t xml:space="preserve">    </t>
    </r>
    <r>
      <rPr>
        <sz val="10"/>
        <rFont val="宋体"/>
        <charset val="134"/>
      </rPr>
      <t>其他教育管理事务支出</t>
    </r>
  </si>
  <si>
    <r>
      <t>  </t>
    </r>
    <r>
      <rPr>
        <sz val="11"/>
        <color theme="1"/>
        <rFont val="宋体"/>
        <charset val="134"/>
      </rPr>
      <t>国家司法救助支出</t>
    </r>
  </si>
  <si>
    <t>121</t>
  </si>
  <si>
    <r>
      <t xml:space="preserve">  </t>
    </r>
    <r>
      <rPr>
        <b/>
        <sz val="10"/>
        <rFont val="宋体"/>
        <charset val="134"/>
      </rPr>
      <t>普通教育</t>
    </r>
  </si>
  <si>
    <r>
      <t> </t>
    </r>
    <r>
      <rPr>
        <b/>
        <sz val="11"/>
        <color theme="1"/>
        <rFont val="宋体"/>
        <charset val="134"/>
      </rPr>
      <t>其他公共安全支出</t>
    </r>
  </si>
  <si>
    <t>122</t>
  </si>
  <si>
    <r>
      <t xml:space="preserve">    </t>
    </r>
    <r>
      <rPr>
        <sz val="10"/>
        <rFont val="宋体"/>
        <charset val="134"/>
      </rPr>
      <t>学前教育</t>
    </r>
  </si>
  <si>
    <r>
      <t>  </t>
    </r>
    <r>
      <rPr>
        <sz val="11"/>
        <color theme="1"/>
        <rFont val="宋体"/>
        <charset val="134"/>
      </rPr>
      <t>其他公共安全支出</t>
    </r>
  </si>
  <si>
    <t>123</t>
  </si>
  <si>
    <r>
      <t xml:space="preserve">    </t>
    </r>
    <r>
      <rPr>
        <sz val="10"/>
        <rFont val="宋体"/>
        <charset val="134"/>
      </rPr>
      <t>小学教育</t>
    </r>
  </si>
  <si>
    <r>
      <rPr>
        <b/>
        <sz val="11"/>
        <color theme="1"/>
        <rFont val="宋体"/>
        <charset val="134"/>
      </rPr>
      <t>教育支出</t>
    </r>
  </si>
  <si>
    <t>124</t>
  </si>
  <si>
    <r>
      <t xml:space="preserve">    </t>
    </r>
    <r>
      <rPr>
        <sz val="10"/>
        <rFont val="宋体"/>
        <charset val="134"/>
      </rPr>
      <t>初中教育</t>
    </r>
  </si>
  <si>
    <r>
      <t> </t>
    </r>
    <r>
      <rPr>
        <b/>
        <sz val="11"/>
        <color theme="1"/>
        <rFont val="宋体"/>
        <charset val="134"/>
      </rPr>
      <t>教育管理事务</t>
    </r>
  </si>
  <si>
    <t>125</t>
  </si>
  <si>
    <r>
      <t xml:space="preserve">    </t>
    </r>
    <r>
      <rPr>
        <sz val="10"/>
        <rFont val="宋体"/>
        <charset val="134"/>
      </rPr>
      <t>高中教育</t>
    </r>
  </si>
  <si>
    <t>126</t>
  </si>
  <si>
    <r>
      <t xml:space="preserve">    </t>
    </r>
    <r>
      <rPr>
        <sz val="10"/>
        <rFont val="宋体"/>
        <charset val="134"/>
      </rPr>
      <t>其他普通教育支出</t>
    </r>
  </si>
  <si>
    <r>
      <t>  </t>
    </r>
    <r>
      <rPr>
        <sz val="11"/>
        <color theme="1"/>
        <rFont val="宋体"/>
        <charset val="134"/>
      </rPr>
      <t>其他教育管理事务支出</t>
    </r>
  </si>
  <si>
    <t>127</t>
  </si>
  <si>
    <r>
      <t xml:space="preserve">  </t>
    </r>
    <r>
      <rPr>
        <b/>
        <sz val="10"/>
        <rFont val="宋体"/>
        <charset val="134"/>
      </rPr>
      <t>进修及培训</t>
    </r>
  </si>
  <si>
    <r>
      <t> </t>
    </r>
    <r>
      <rPr>
        <b/>
        <sz val="11"/>
        <color theme="1"/>
        <rFont val="宋体"/>
        <charset val="134"/>
      </rPr>
      <t>普通教育</t>
    </r>
  </si>
  <si>
    <t>128</t>
  </si>
  <si>
    <r>
      <t xml:space="preserve">    </t>
    </r>
    <r>
      <rPr>
        <sz val="10"/>
        <rFont val="宋体"/>
        <charset val="134"/>
      </rPr>
      <t>干部教育</t>
    </r>
  </si>
  <si>
    <r>
      <t>  </t>
    </r>
    <r>
      <rPr>
        <sz val="11"/>
        <color theme="1"/>
        <rFont val="宋体"/>
        <charset val="134"/>
      </rPr>
      <t>学前教育</t>
    </r>
  </si>
  <si>
    <t>129</t>
  </si>
  <si>
    <r>
      <t xml:space="preserve">  </t>
    </r>
    <r>
      <rPr>
        <b/>
        <sz val="10"/>
        <rFont val="宋体"/>
        <charset val="134"/>
      </rPr>
      <t>教育费附加安排的支出</t>
    </r>
  </si>
  <si>
    <r>
      <t>  </t>
    </r>
    <r>
      <rPr>
        <sz val="11"/>
        <color theme="1"/>
        <rFont val="宋体"/>
        <charset val="134"/>
      </rPr>
      <t>小学教育</t>
    </r>
  </si>
  <si>
    <t>130</t>
  </si>
  <si>
    <r>
      <t xml:space="preserve">    </t>
    </r>
    <r>
      <rPr>
        <sz val="10"/>
        <rFont val="宋体"/>
        <charset val="134"/>
      </rPr>
      <t>其他教育费附加安排的支出</t>
    </r>
  </si>
  <si>
    <r>
      <t>  </t>
    </r>
    <r>
      <rPr>
        <sz val="11"/>
        <color theme="1"/>
        <rFont val="宋体"/>
        <charset val="134"/>
      </rPr>
      <t>初中教育</t>
    </r>
  </si>
  <si>
    <t>131</t>
  </si>
  <si>
    <r>
      <t xml:space="preserve">  </t>
    </r>
    <r>
      <rPr>
        <b/>
        <sz val="10"/>
        <rFont val="宋体"/>
        <charset val="134"/>
      </rPr>
      <t>其他教育支出</t>
    </r>
  </si>
  <si>
    <r>
      <t>  </t>
    </r>
    <r>
      <rPr>
        <sz val="11"/>
        <color theme="1"/>
        <rFont val="宋体"/>
        <charset val="134"/>
      </rPr>
      <t>高中教育</t>
    </r>
  </si>
  <si>
    <t>132</t>
  </si>
  <si>
    <r>
      <t xml:space="preserve">    </t>
    </r>
    <r>
      <rPr>
        <sz val="10"/>
        <rFont val="宋体"/>
        <charset val="134"/>
      </rPr>
      <t>其他教育支出</t>
    </r>
  </si>
  <si>
    <r>
      <t> </t>
    </r>
    <r>
      <rPr>
        <b/>
        <sz val="11"/>
        <color theme="1"/>
        <rFont val="宋体"/>
        <charset val="134"/>
      </rPr>
      <t>进修及培训</t>
    </r>
  </si>
  <si>
    <t>133</t>
  </si>
  <si>
    <r>
      <rPr>
        <b/>
        <sz val="10"/>
        <rFont val="宋体"/>
        <charset val="134"/>
      </rPr>
      <t>四、科学技术支出</t>
    </r>
  </si>
  <si>
    <r>
      <t>  </t>
    </r>
    <r>
      <rPr>
        <sz val="11"/>
        <color theme="1"/>
        <rFont val="宋体"/>
        <charset val="134"/>
      </rPr>
      <t>教师进修</t>
    </r>
  </si>
  <si>
    <t>134</t>
  </si>
  <si>
    <r>
      <t xml:space="preserve">  </t>
    </r>
    <r>
      <rPr>
        <b/>
        <sz val="10"/>
        <rFont val="宋体"/>
        <charset val="134"/>
      </rPr>
      <t>科学技术管理事务</t>
    </r>
  </si>
  <si>
    <r>
      <t>  </t>
    </r>
    <r>
      <rPr>
        <sz val="11"/>
        <color theme="1"/>
        <rFont val="宋体"/>
        <charset val="134"/>
      </rPr>
      <t>干部教育</t>
    </r>
  </si>
  <si>
    <t>135</t>
  </si>
  <si>
    <r>
      <rPr>
        <b/>
        <sz val="11"/>
        <color theme="1"/>
        <rFont val="宋体"/>
        <charset val="134"/>
      </rPr>
      <t>科学技术支出</t>
    </r>
  </si>
  <si>
    <t>136</t>
  </si>
  <si>
    <r>
      <t xml:space="preserve">    </t>
    </r>
    <r>
      <rPr>
        <sz val="10"/>
        <rFont val="宋体"/>
        <charset val="134"/>
      </rPr>
      <t>其他科学技术管理事务支出</t>
    </r>
  </si>
  <si>
    <r>
      <t> </t>
    </r>
    <r>
      <rPr>
        <b/>
        <sz val="11"/>
        <color theme="1"/>
        <rFont val="宋体"/>
        <charset val="134"/>
      </rPr>
      <t>科学技术管理事务</t>
    </r>
  </si>
  <si>
    <t>137</t>
  </si>
  <si>
    <r>
      <t xml:space="preserve">  </t>
    </r>
    <r>
      <rPr>
        <b/>
        <sz val="10"/>
        <rFont val="宋体"/>
        <charset val="134"/>
      </rPr>
      <t>科学技术普及</t>
    </r>
  </si>
  <si>
    <t>138</t>
  </si>
  <si>
    <r>
      <t xml:space="preserve">    </t>
    </r>
    <r>
      <rPr>
        <sz val="10"/>
        <rFont val="宋体"/>
        <charset val="134"/>
      </rPr>
      <t>机构运行</t>
    </r>
  </si>
  <si>
    <r>
      <t>  </t>
    </r>
    <r>
      <rPr>
        <sz val="11"/>
        <color theme="1"/>
        <rFont val="宋体"/>
        <charset val="134"/>
      </rPr>
      <t>其他科学技术管理事务支出</t>
    </r>
  </si>
  <si>
    <t>139</t>
  </si>
  <si>
    <r>
      <t xml:space="preserve">    </t>
    </r>
    <r>
      <rPr>
        <sz val="10"/>
        <rFont val="宋体"/>
        <charset val="134"/>
      </rPr>
      <t>科普活动</t>
    </r>
  </si>
  <si>
    <r>
      <t> </t>
    </r>
    <r>
      <rPr>
        <b/>
        <sz val="11"/>
        <color theme="1"/>
        <rFont val="宋体"/>
        <charset val="134"/>
      </rPr>
      <t>科学技术普及</t>
    </r>
  </si>
  <si>
    <t>140</t>
  </si>
  <si>
    <r>
      <t xml:space="preserve">    </t>
    </r>
    <r>
      <rPr>
        <sz val="10"/>
        <rFont val="宋体"/>
        <charset val="134"/>
      </rPr>
      <t>其他科学技术普及支出</t>
    </r>
  </si>
  <si>
    <r>
      <t>  </t>
    </r>
    <r>
      <rPr>
        <sz val="11"/>
        <color theme="1"/>
        <rFont val="宋体"/>
        <charset val="134"/>
      </rPr>
      <t>科普活动</t>
    </r>
  </si>
  <si>
    <t>141</t>
  </si>
  <si>
    <r>
      <t xml:space="preserve">  </t>
    </r>
    <r>
      <rPr>
        <b/>
        <sz val="10"/>
        <rFont val="宋体"/>
        <charset val="134"/>
      </rPr>
      <t>其他科学技术支出</t>
    </r>
  </si>
  <si>
    <r>
      <rPr>
        <b/>
        <sz val="11"/>
        <color theme="1"/>
        <rFont val="宋体"/>
        <charset val="134"/>
      </rPr>
      <t>文化旅游体育与传媒支出</t>
    </r>
  </si>
  <si>
    <t>142</t>
  </si>
  <si>
    <r>
      <t xml:space="preserve">    </t>
    </r>
    <r>
      <rPr>
        <sz val="10"/>
        <rFont val="宋体"/>
        <charset val="134"/>
      </rPr>
      <t>其他科学技术支出</t>
    </r>
  </si>
  <si>
    <r>
      <t> </t>
    </r>
    <r>
      <rPr>
        <b/>
        <sz val="11"/>
        <color theme="1"/>
        <rFont val="宋体"/>
        <charset val="134"/>
      </rPr>
      <t>文化和旅游</t>
    </r>
  </si>
  <si>
    <t>143</t>
  </si>
  <si>
    <r>
      <rPr>
        <b/>
        <sz val="10"/>
        <rFont val="宋体"/>
        <charset val="134"/>
      </rPr>
      <t>五、文化旅游体育与传媒支出</t>
    </r>
  </si>
  <si>
    <t>144</t>
  </si>
  <si>
    <r>
      <t xml:space="preserve">  </t>
    </r>
    <r>
      <rPr>
        <b/>
        <sz val="10"/>
        <rFont val="宋体"/>
        <charset val="134"/>
      </rPr>
      <t>文化和旅游</t>
    </r>
  </si>
  <si>
    <r>
      <t>  </t>
    </r>
    <r>
      <rPr>
        <sz val="11"/>
        <color theme="1"/>
        <rFont val="宋体"/>
        <charset val="134"/>
      </rPr>
      <t>图书馆</t>
    </r>
  </si>
  <si>
    <t>145</t>
  </si>
  <si>
    <r>
      <t>  </t>
    </r>
    <r>
      <rPr>
        <sz val="11"/>
        <color theme="1"/>
        <rFont val="宋体"/>
        <charset val="134"/>
      </rPr>
      <t>群众文化</t>
    </r>
  </si>
  <si>
    <t>146</t>
  </si>
  <si>
    <r>
      <t xml:space="preserve">    </t>
    </r>
    <r>
      <rPr>
        <sz val="10"/>
        <rFont val="宋体"/>
        <charset val="134"/>
      </rPr>
      <t>群众文化</t>
    </r>
  </si>
  <si>
    <r>
      <t>  </t>
    </r>
    <r>
      <rPr>
        <sz val="11"/>
        <color theme="1"/>
        <rFont val="宋体"/>
        <charset val="134"/>
      </rPr>
      <t>旅游宣传</t>
    </r>
  </si>
  <si>
    <t>147</t>
  </si>
  <si>
    <r>
      <t xml:space="preserve">    </t>
    </r>
    <r>
      <rPr>
        <sz val="10"/>
        <rFont val="宋体"/>
        <charset val="134"/>
      </rPr>
      <t>其他文化和旅游支出</t>
    </r>
  </si>
  <si>
    <r>
      <t>  </t>
    </r>
    <r>
      <rPr>
        <sz val="11"/>
        <color theme="1"/>
        <rFont val="宋体"/>
        <charset val="134"/>
      </rPr>
      <t>文化和旅游管理事务</t>
    </r>
  </si>
  <si>
    <t>148</t>
  </si>
  <si>
    <r>
      <t xml:space="preserve">  </t>
    </r>
    <r>
      <rPr>
        <b/>
        <sz val="10"/>
        <rFont val="宋体"/>
        <charset val="134"/>
      </rPr>
      <t>文物</t>
    </r>
  </si>
  <si>
    <r>
      <t>  </t>
    </r>
    <r>
      <rPr>
        <sz val="11"/>
        <color theme="1"/>
        <rFont val="宋体"/>
        <charset val="134"/>
      </rPr>
      <t>其他文化和旅游支出</t>
    </r>
  </si>
  <si>
    <t>149</t>
  </si>
  <si>
    <r>
      <t xml:space="preserve">    </t>
    </r>
    <r>
      <rPr>
        <sz val="10"/>
        <rFont val="宋体"/>
        <charset val="134"/>
      </rPr>
      <t>博物馆</t>
    </r>
  </si>
  <si>
    <r>
      <t> </t>
    </r>
    <r>
      <rPr>
        <b/>
        <sz val="11"/>
        <color theme="1"/>
        <rFont val="宋体"/>
        <charset val="134"/>
      </rPr>
      <t>文物</t>
    </r>
  </si>
  <si>
    <t>150</t>
  </si>
  <si>
    <r>
      <t xml:space="preserve">  </t>
    </r>
    <r>
      <rPr>
        <b/>
        <sz val="10"/>
        <rFont val="宋体"/>
        <charset val="134"/>
      </rPr>
      <t>广播电视</t>
    </r>
  </si>
  <si>
    <r>
      <t>  </t>
    </r>
    <r>
      <rPr>
        <sz val="11"/>
        <color theme="1"/>
        <rFont val="宋体"/>
        <charset val="134"/>
      </rPr>
      <t>文物保护</t>
    </r>
  </si>
  <si>
    <t>151</t>
  </si>
  <si>
    <r>
      <t>  </t>
    </r>
    <r>
      <rPr>
        <sz val="11"/>
        <color theme="1"/>
        <rFont val="宋体"/>
        <charset val="134"/>
      </rPr>
      <t>博物馆</t>
    </r>
  </si>
  <si>
    <t>152</t>
  </si>
  <si>
    <r>
      <t xml:space="preserve">  </t>
    </r>
    <r>
      <rPr>
        <b/>
        <sz val="10"/>
        <rFont val="宋体"/>
        <charset val="134"/>
      </rPr>
      <t>其他文化旅游体育与传媒支出</t>
    </r>
  </si>
  <si>
    <r>
      <t> </t>
    </r>
    <r>
      <rPr>
        <b/>
        <sz val="11"/>
        <color theme="1"/>
        <rFont val="宋体"/>
        <charset val="134"/>
      </rPr>
      <t>广播电视</t>
    </r>
  </si>
  <si>
    <t>153</t>
  </si>
  <si>
    <r>
      <t xml:space="preserve">    </t>
    </r>
    <r>
      <rPr>
        <sz val="10"/>
        <rFont val="宋体"/>
        <charset val="134"/>
      </rPr>
      <t>其他文化旅游体育与传媒支出</t>
    </r>
  </si>
  <si>
    <t>154</t>
  </si>
  <si>
    <r>
      <rPr>
        <b/>
        <sz val="10"/>
        <rFont val="宋体"/>
        <charset val="134"/>
      </rPr>
      <t>六、社会保障和就业支出</t>
    </r>
  </si>
  <si>
    <r>
      <t> </t>
    </r>
    <r>
      <rPr>
        <b/>
        <sz val="11"/>
        <color theme="1"/>
        <rFont val="宋体"/>
        <charset val="134"/>
      </rPr>
      <t>其他文化旅游体育与传媒支出</t>
    </r>
  </si>
  <si>
    <t>155</t>
  </si>
  <si>
    <r>
      <t xml:space="preserve">  </t>
    </r>
    <r>
      <rPr>
        <b/>
        <sz val="10"/>
        <rFont val="宋体"/>
        <charset val="134"/>
      </rPr>
      <t>人力资源和社会保障管理事务</t>
    </r>
  </si>
  <si>
    <r>
      <t>  </t>
    </r>
    <r>
      <rPr>
        <sz val="11"/>
        <color theme="1"/>
        <rFont val="宋体"/>
        <charset val="134"/>
      </rPr>
      <t>宣传文化发展专项支出</t>
    </r>
  </si>
  <si>
    <t>156</t>
  </si>
  <si>
    <r>
      <t>  </t>
    </r>
    <r>
      <rPr>
        <sz val="11"/>
        <color theme="1"/>
        <rFont val="宋体"/>
        <charset val="134"/>
      </rPr>
      <t>其他文化旅游体育与传媒支出</t>
    </r>
  </si>
  <si>
    <t>157</t>
  </si>
  <si>
    <r>
      <t xml:space="preserve">    </t>
    </r>
    <r>
      <rPr>
        <sz val="10"/>
        <rFont val="宋体"/>
        <charset val="134"/>
      </rPr>
      <t>劳动关系和维权</t>
    </r>
  </si>
  <si>
    <r>
      <rPr>
        <b/>
        <sz val="11"/>
        <color theme="1"/>
        <rFont val="宋体"/>
        <charset val="134"/>
      </rPr>
      <t>社会保障和就业支出</t>
    </r>
  </si>
  <si>
    <t>158</t>
  </si>
  <si>
    <r>
      <t xml:space="preserve">    </t>
    </r>
    <r>
      <rPr>
        <sz val="10"/>
        <rFont val="宋体"/>
        <charset val="134"/>
      </rPr>
      <t>劳动人事争议调解仲裁</t>
    </r>
  </si>
  <si>
    <r>
      <t> </t>
    </r>
    <r>
      <rPr>
        <b/>
        <sz val="11"/>
        <color theme="1"/>
        <rFont val="宋体"/>
        <charset val="134"/>
      </rPr>
      <t>人力资源和社会保障管理事务</t>
    </r>
  </si>
  <si>
    <t>159</t>
  </si>
  <si>
    <r>
      <t xml:space="preserve">    </t>
    </r>
    <r>
      <rPr>
        <sz val="10"/>
        <rFont val="宋体"/>
        <charset val="134"/>
      </rPr>
      <t>引进人才费用</t>
    </r>
  </si>
  <si>
    <t>160</t>
  </si>
  <si>
    <r>
      <t>  </t>
    </r>
    <r>
      <rPr>
        <sz val="11"/>
        <color theme="1"/>
        <rFont val="宋体"/>
        <charset val="134"/>
      </rPr>
      <t>劳动人事争议调解仲裁</t>
    </r>
  </si>
  <si>
    <t>161</t>
  </si>
  <si>
    <r>
      <t xml:space="preserve">    </t>
    </r>
    <r>
      <rPr>
        <sz val="10"/>
        <rFont val="宋体"/>
        <charset val="134"/>
      </rPr>
      <t>其他人力资源和社会保障管理事务支出</t>
    </r>
  </si>
  <si>
    <t>162</t>
  </si>
  <si>
    <r>
      <t xml:space="preserve">  </t>
    </r>
    <r>
      <rPr>
        <b/>
        <sz val="10"/>
        <rFont val="宋体"/>
        <charset val="134"/>
      </rPr>
      <t>民政管理事务</t>
    </r>
  </si>
  <si>
    <r>
      <t>  </t>
    </r>
    <r>
      <rPr>
        <sz val="11"/>
        <color theme="1"/>
        <rFont val="宋体"/>
        <charset val="134"/>
      </rPr>
      <t>其他人力资源和社会保障管理事务支出</t>
    </r>
  </si>
  <si>
    <t>163</t>
  </si>
  <si>
    <r>
      <t> </t>
    </r>
    <r>
      <rPr>
        <b/>
        <sz val="11"/>
        <color theme="1"/>
        <rFont val="宋体"/>
        <charset val="134"/>
      </rPr>
      <t>民政管理事务</t>
    </r>
  </si>
  <si>
    <t>164</t>
  </si>
  <si>
    <t>165</t>
  </si>
  <si>
    <r>
      <t xml:space="preserve">    </t>
    </r>
    <r>
      <rPr>
        <sz val="10"/>
        <rFont val="宋体"/>
        <charset val="134"/>
      </rPr>
      <t>基层政权建设和社区治理</t>
    </r>
  </si>
  <si>
    <r>
      <t>  </t>
    </r>
    <r>
      <rPr>
        <sz val="11"/>
        <color theme="1"/>
        <rFont val="宋体"/>
        <charset val="134"/>
      </rPr>
      <t>基层政权建设和社区治理</t>
    </r>
  </si>
  <si>
    <t>166</t>
  </si>
  <si>
    <r>
      <t xml:space="preserve">    </t>
    </r>
    <r>
      <rPr>
        <sz val="10"/>
        <rFont val="宋体"/>
        <charset val="134"/>
      </rPr>
      <t>其他民政管理事务支出</t>
    </r>
  </si>
  <si>
    <r>
      <t>  </t>
    </r>
    <r>
      <rPr>
        <sz val="11"/>
        <color theme="1"/>
        <rFont val="宋体"/>
        <charset val="134"/>
      </rPr>
      <t>其他民政管理事务支出</t>
    </r>
  </si>
  <si>
    <t>167</t>
  </si>
  <si>
    <r>
      <t xml:space="preserve">  </t>
    </r>
    <r>
      <rPr>
        <b/>
        <sz val="10"/>
        <rFont val="宋体"/>
        <charset val="134"/>
      </rPr>
      <t>行政事业单位养老支出</t>
    </r>
  </si>
  <si>
    <r>
      <t> </t>
    </r>
    <r>
      <rPr>
        <b/>
        <sz val="11"/>
        <color theme="1"/>
        <rFont val="宋体"/>
        <charset val="134"/>
      </rPr>
      <t>行政事业单位养老支出</t>
    </r>
  </si>
  <si>
    <t>168</t>
  </si>
  <si>
    <r>
      <t xml:space="preserve">    </t>
    </r>
    <r>
      <rPr>
        <sz val="10"/>
        <rFont val="宋体"/>
        <charset val="134"/>
      </rPr>
      <t>行政单位离退休</t>
    </r>
  </si>
  <si>
    <r>
      <t>  </t>
    </r>
    <r>
      <rPr>
        <sz val="11"/>
        <color theme="1"/>
        <rFont val="宋体"/>
        <charset val="134"/>
      </rPr>
      <t>行政单位离退休</t>
    </r>
  </si>
  <si>
    <t>169</t>
  </si>
  <si>
    <r>
      <t xml:space="preserve">    </t>
    </r>
    <r>
      <rPr>
        <sz val="10"/>
        <rFont val="宋体"/>
        <charset val="134"/>
      </rPr>
      <t>事业单位离退休</t>
    </r>
  </si>
  <si>
    <r>
      <t>  </t>
    </r>
    <r>
      <rPr>
        <sz val="11"/>
        <color theme="1"/>
        <rFont val="宋体"/>
        <charset val="134"/>
      </rPr>
      <t>事业单位离退休</t>
    </r>
  </si>
  <si>
    <t>170</t>
  </si>
  <si>
    <r>
      <t xml:space="preserve">    </t>
    </r>
    <r>
      <rPr>
        <sz val="10"/>
        <rFont val="宋体"/>
        <charset val="134"/>
      </rPr>
      <t>机关事业单位基本养老保险缴费支出</t>
    </r>
  </si>
  <si>
    <r>
      <t>  </t>
    </r>
    <r>
      <rPr>
        <sz val="11"/>
        <color theme="1"/>
        <rFont val="宋体"/>
        <charset val="134"/>
      </rPr>
      <t>机关事业单位基本养老保险缴费支出</t>
    </r>
  </si>
  <si>
    <t>171</t>
  </si>
  <si>
    <r>
      <t xml:space="preserve">    </t>
    </r>
    <r>
      <rPr>
        <sz val="10"/>
        <rFont val="宋体"/>
        <charset val="134"/>
      </rPr>
      <t>机关事业单位职业年金缴费支出</t>
    </r>
  </si>
  <si>
    <r>
      <t>  </t>
    </r>
    <r>
      <rPr>
        <sz val="11"/>
        <color theme="1"/>
        <rFont val="宋体"/>
        <charset val="134"/>
      </rPr>
      <t>机关事业单位职业年金缴费支出</t>
    </r>
  </si>
  <si>
    <t>172</t>
  </si>
  <si>
    <r>
      <t xml:space="preserve">    </t>
    </r>
    <r>
      <rPr>
        <sz val="10"/>
        <rFont val="宋体"/>
        <charset val="134"/>
      </rPr>
      <t>其他行政事业单位养老支出</t>
    </r>
  </si>
  <si>
    <r>
      <t> </t>
    </r>
    <r>
      <rPr>
        <b/>
        <sz val="11"/>
        <color theme="1"/>
        <rFont val="宋体"/>
        <charset val="134"/>
      </rPr>
      <t>就业补助</t>
    </r>
  </si>
  <si>
    <t>173</t>
  </si>
  <si>
    <r>
      <t xml:space="preserve">  </t>
    </r>
    <r>
      <rPr>
        <b/>
        <sz val="10"/>
        <rFont val="宋体"/>
        <charset val="134"/>
      </rPr>
      <t>就业补助</t>
    </r>
  </si>
  <si>
    <r>
      <t>  </t>
    </r>
    <r>
      <rPr>
        <sz val="11"/>
        <color theme="1"/>
        <rFont val="宋体"/>
        <charset val="134"/>
      </rPr>
      <t>其他就业补助支出</t>
    </r>
  </si>
  <si>
    <t>174</t>
  </si>
  <si>
    <r>
      <t xml:space="preserve">    </t>
    </r>
    <r>
      <rPr>
        <sz val="10"/>
        <rFont val="宋体"/>
        <charset val="134"/>
      </rPr>
      <t>其他就业补助支出</t>
    </r>
  </si>
  <si>
    <r>
      <t> </t>
    </r>
    <r>
      <rPr>
        <b/>
        <sz val="11"/>
        <color theme="1"/>
        <rFont val="宋体"/>
        <charset val="134"/>
      </rPr>
      <t>抚恤</t>
    </r>
  </si>
  <si>
    <t>175</t>
  </si>
  <si>
    <r>
      <t xml:space="preserve">  </t>
    </r>
    <r>
      <rPr>
        <b/>
        <sz val="10"/>
        <rFont val="宋体"/>
        <charset val="134"/>
      </rPr>
      <t>抚恤</t>
    </r>
  </si>
  <si>
    <r>
      <t>  </t>
    </r>
    <r>
      <rPr>
        <sz val="11"/>
        <color theme="1"/>
        <rFont val="宋体"/>
        <charset val="134"/>
      </rPr>
      <t>伤残抚恤</t>
    </r>
  </si>
  <si>
    <t>176</t>
  </si>
  <si>
    <r>
      <t xml:space="preserve">    </t>
    </r>
    <r>
      <rPr>
        <sz val="10"/>
        <rFont val="宋体"/>
        <charset val="134"/>
      </rPr>
      <t>伤残抚恤</t>
    </r>
  </si>
  <si>
    <r>
      <t>  </t>
    </r>
    <r>
      <rPr>
        <sz val="11"/>
        <color theme="1"/>
        <rFont val="宋体"/>
        <charset val="134"/>
      </rPr>
      <t>在乡复员、退伍军人生活补助</t>
    </r>
  </si>
  <si>
    <t>177</t>
  </si>
  <si>
    <r>
      <t xml:space="preserve">    </t>
    </r>
    <r>
      <rPr>
        <sz val="10"/>
        <rFont val="宋体"/>
        <charset val="134"/>
      </rPr>
      <t>在乡复员、退伍军人生活补助</t>
    </r>
  </si>
  <si>
    <r>
      <t>  </t>
    </r>
    <r>
      <rPr>
        <sz val="11"/>
        <color theme="1"/>
        <rFont val="宋体"/>
        <charset val="134"/>
      </rPr>
      <t>义务兵优待</t>
    </r>
  </si>
  <si>
    <t>178</t>
  </si>
  <si>
    <r>
      <t xml:space="preserve">    </t>
    </r>
    <r>
      <rPr>
        <sz val="10"/>
        <rFont val="宋体"/>
        <charset val="134"/>
      </rPr>
      <t>义务兵优待</t>
    </r>
  </si>
  <si>
    <r>
      <t>  </t>
    </r>
    <r>
      <rPr>
        <sz val="11"/>
        <color theme="1"/>
        <rFont val="宋体"/>
        <charset val="134"/>
      </rPr>
      <t>其他优抚支出</t>
    </r>
  </si>
  <si>
    <t>179</t>
  </si>
  <si>
    <r>
      <t xml:space="preserve">    </t>
    </r>
    <r>
      <rPr>
        <sz val="10"/>
        <rFont val="宋体"/>
        <charset val="134"/>
      </rPr>
      <t>其他优抚支出</t>
    </r>
  </si>
  <si>
    <r>
      <t> </t>
    </r>
    <r>
      <rPr>
        <b/>
        <sz val="11"/>
        <color theme="1"/>
        <rFont val="宋体"/>
        <charset val="134"/>
      </rPr>
      <t>退役安置</t>
    </r>
  </si>
  <si>
    <t>180</t>
  </si>
  <si>
    <r>
      <t xml:space="preserve">  </t>
    </r>
    <r>
      <rPr>
        <b/>
        <sz val="10"/>
        <rFont val="宋体"/>
        <charset val="134"/>
      </rPr>
      <t>退役安置</t>
    </r>
  </si>
  <si>
    <r>
      <t>  </t>
    </r>
    <r>
      <rPr>
        <sz val="11"/>
        <color theme="1"/>
        <rFont val="宋体"/>
        <charset val="134"/>
      </rPr>
      <t>退役士兵安置</t>
    </r>
  </si>
  <si>
    <t>181</t>
  </si>
  <si>
    <r>
      <t xml:space="preserve">    </t>
    </r>
    <r>
      <rPr>
        <sz val="10"/>
        <rFont val="宋体"/>
        <charset val="134"/>
      </rPr>
      <t>军队转业干部安置</t>
    </r>
  </si>
  <si>
    <r>
      <t>  </t>
    </r>
    <r>
      <rPr>
        <sz val="11"/>
        <color theme="1"/>
        <rFont val="宋体"/>
        <charset val="134"/>
      </rPr>
      <t>退役士兵管理教育</t>
    </r>
  </si>
  <si>
    <t>182</t>
  </si>
  <si>
    <r>
      <t xml:space="preserve">  </t>
    </r>
    <r>
      <rPr>
        <b/>
        <sz val="10"/>
        <rFont val="宋体"/>
        <charset val="134"/>
      </rPr>
      <t>社会福利</t>
    </r>
  </si>
  <si>
    <r>
      <t>  </t>
    </r>
    <r>
      <rPr>
        <sz val="11"/>
        <color theme="1"/>
        <rFont val="宋体"/>
        <charset val="134"/>
      </rPr>
      <t>军队转业干部安置</t>
    </r>
  </si>
  <si>
    <t>183</t>
  </si>
  <si>
    <r>
      <t xml:space="preserve">    </t>
    </r>
    <r>
      <rPr>
        <sz val="10"/>
        <rFont val="宋体"/>
        <charset val="134"/>
      </rPr>
      <t>儿童福利</t>
    </r>
  </si>
  <si>
    <r>
      <t>  </t>
    </r>
    <r>
      <rPr>
        <sz val="11"/>
        <color theme="1"/>
        <rFont val="宋体"/>
        <charset val="134"/>
      </rPr>
      <t>其他退役安置支出</t>
    </r>
  </si>
  <si>
    <t>184</t>
  </si>
  <si>
    <r>
      <t xml:space="preserve">    </t>
    </r>
    <r>
      <rPr>
        <sz val="10"/>
        <rFont val="宋体"/>
        <charset val="134"/>
      </rPr>
      <t>老年福利</t>
    </r>
  </si>
  <si>
    <r>
      <t> </t>
    </r>
    <r>
      <rPr>
        <b/>
        <sz val="11"/>
        <color theme="1"/>
        <rFont val="宋体"/>
        <charset val="134"/>
      </rPr>
      <t>社会福利</t>
    </r>
  </si>
  <si>
    <t>185</t>
  </si>
  <si>
    <r>
      <t xml:space="preserve">    </t>
    </r>
    <r>
      <rPr>
        <sz val="10"/>
        <rFont val="宋体"/>
        <charset val="134"/>
      </rPr>
      <t>殡葬</t>
    </r>
  </si>
  <si>
    <r>
      <t>  </t>
    </r>
    <r>
      <rPr>
        <sz val="11"/>
        <color theme="1"/>
        <rFont val="宋体"/>
        <charset val="134"/>
      </rPr>
      <t>儿童福利</t>
    </r>
  </si>
  <si>
    <t>186</t>
  </si>
  <si>
    <r>
      <t xml:space="preserve">  </t>
    </r>
    <r>
      <rPr>
        <b/>
        <sz val="10"/>
        <rFont val="宋体"/>
        <charset val="134"/>
      </rPr>
      <t>残疾人事业</t>
    </r>
  </si>
  <si>
    <r>
      <t>  </t>
    </r>
    <r>
      <rPr>
        <sz val="11"/>
        <color theme="1"/>
        <rFont val="宋体"/>
        <charset val="134"/>
      </rPr>
      <t>老年福利</t>
    </r>
  </si>
  <si>
    <t>187</t>
  </si>
  <si>
    <r>
      <t>  </t>
    </r>
    <r>
      <rPr>
        <sz val="11"/>
        <color theme="1"/>
        <rFont val="宋体"/>
        <charset val="134"/>
      </rPr>
      <t>殡葬</t>
    </r>
  </si>
  <si>
    <t>188</t>
  </si>
  <si>
    <r>
      <t xml:space="preserve">    </t>
    </r>
    <r>
      <rPr>
        <sz val="10"/>
        <rFont val="宋体"/>
        <charset val="134"/>
      </rPr>
      <t>残疾人康复</t>
    </r>
  </si>
  <si>
    <r>
      <t> </t>
    </r>
    <r>
      <rPr>
        <b/>
        <sz val="11"/>
        <color theme="1"/>
        <rFont val="宋体"/>
        <charset val="134"/>
      </rPr>
      <t>残疾人事业</t>
    </r>
  </si>
  <si>
    <t>189</t>
  </si>
  <si>
    <r>
      <t xml:space="preserve">    </t>
    </r>
    <r>
      <rPr>
        <sz val="10"/>
        <rFont val="宋体"/>
        <charset val="134"/>
      </rPr>
      <t>残疾人就业</t>
    </r>
  </si>
  <si>
    <t>190</t>
  </si>
  <si>
    <r>
      <t xml:space="preserve">    </t>
    </r>
    <r>
      <rPr>
        <sz val="10"/>
        <rFont val="宋体"/>
        <charset val="134"/>
      </rPr>
      <t>残疾人生活和护理补贴</t>
    </r>
  </si>
  <si>
    <r>
      <t>  </t>
    </r>
    <r>
      <rPr>
        <sz val="11"/>
        <color theme="1"/>
        <rFont val="宋体"/>
        <charset val="134"/>
      </rPr>
      <t>残疾人康复</t>
    </r>
  </si>
  <si>
    <t>191</t>
  </si>
  <si>
    <r>
      <t xml:space="preserve">    </t>
    </r>
    <r>
      <rPr>
        <sz val="10"/>
        <rFont val="宋体"/>
        <charset val="134"/>
      </rPr>
      <t>其他残疾人事业支出</t>
    </r>
  </si>
  <si>
    <r>
      <t>  </t>
    </r>
    <r>
      <rPr>
        <sz val="11"/>
        <color theme="1"/>
        <rFont val="宋体"/>
        <charset val="134"/>
      </rPr>
      <t>残疾人就业</t>
    </r>
  </si>
  <si>
    <t>192</t>
  </si>
  <si>
    <r>
      <t xml:space="preserve">  </t>
    </r>
    <r>
      <rPr>
        <b/>
        <sz val="10"/>
        <rFont val="宋体"/>
        <charset val="134"/>
      </rPr>
      <t>最低生活保障</t>
    </r>
  </si>
  <si>
    <r>
      <t>  </t>
    </r>
    <r>
      <rPr>
        <sz val="11"/>
        <color theme="1"/>
        <rFont val="宋体"/>
        <charset val="134"/>
      </rPr>
      <t>残疾人生活和护理补贴</t>
    </r>
  </si>
  <si>
    <t>193</t>
  </si>
  <si>
    <r>
      <t xml:space="preserve">    </t>
    </r>
    <r>
      <rPr>
        <sz val="10"/>
        <rFont val="宋体"/>
        <charset val="134"/>
      </rPr>
      <t>城市最低生活保障金支出</t>
    </r>
  </si>
  <si>
    <r>
      <t>  </t>
    </r>
    <r>
      <rPr>
        <sz val="11"/>
        <color theme="1"/>
        <rFont val="宋体"/>
        <charset val="134"/>
      </rPr>
      <t>其他残疾人事业支出</t>
    </r>
  </si>
  <si>
    <t>194</t>
  </si>
  <si>
    <r>
      <t xml:space="preserve">    </t>
    </r>
    <r>
      <rPr>
        <sz val="10"/>
        <rFont val="宋体"/>
        <charset val="134"/>
      </rPr>
      <t>农村最低生活保障金支出</t>
    </r>
  </si>
  <si>
    <r>
      <t> </t>
    </r>
    <r>
      <rPr>
        <b/>
        <sz val="11"/>
        <color theme="1"/>
        <rFont val="宋体"/>
        <charset val="134"/>
      </rPr>
      <t>最低生活保障</t>
    </r>
  </si>
  <si>
    <t>195</t>
  </si>
  <si>
    <r>
      <t xml:space="preserve">  </t>
    </r>
    <r>
      <rPr>
        <b/>
        <sz val="10"/>
        <rFont val="宋体"/>
        <charset val="134"/>
      </rPr>
      <t>临时救助</t>
    </r>
  </si>
  <si>
    <r>
      <t>  </t>
    </r>
    <r>
      <rPr>
        <sz val="11"/>
        <color theme="1"/>
        <rFont val="宋体"/>
        <charset val="134"/>
      </rPr>
      <t>城市最低生活保障金支出</t>
    </r>
  </si>
  <si>
    <t>196</t>
  </si>
  <si>
    <r>
      <t xml:space="preserve">    </t>
    </r>
    <r>
      <rPr>
        <sz val="10"/>
        <rFont val="宋体"/>
        <charset val="134"/>
      </rPr>
      <t>临时救助支出</t>
    </r>
  </si>
  <si>
    <r>
      <t>  </t>
    </r>
    <r>
      <rPr>
        <sz val="11"/>
        <color theme="1"/>
        <rFont val="宋体"/>
        <charset val="134"/>
      </rPr>
      <t>农村最低生活保障金支出</t>
    </r>
  </si>
  <si>
    <t>197</t>
  </si>
  <si>
    <r>
      <t xml:space="preserve">    </t>
    </r>
    <r>
      <rPr>
        <sz val="10"/>
        <rFont val="宋体"/>
        <charset val="134"/>
      </rPr>
      <t>流浪乞讨人员救助支出</t>
    </r>
  </si>
  <si>
    <r>
      <t> </t>
    </r>
    <r>
      <rPr>
        <b/>
        <sz val="11"/>
        <color theme="1"/>
        <rFont val="宋体"/>
        <charset val="134"/>
      </rPr>
      <t>临时救助</t>
    </r>
  </si>
  <si>
    <t>198</t>
  </si>
  <si>
    <r>
      <t xml:space="preserve">  </t>
    </r>
    <r>
      <rPr>
        <b/>
        <sz val="10"/>
        <rFont val="宋体"/>
        <charset val="134"/>
      </rPr>
      <t>特困人员救助供养</t>
    </r>
  </si>
  <si>
    <r>
      <t>  </t>
    </r>
    <r>
      <rPr>
        <sz val="11"/>
        <color theme="1"/>
        <rFont val="宋体"/>
        <charset val="134"/>
      </rPr>
      <t>临时救助支出</t>
    </r>
  </si>
  <si>
    <t>199</t>
  </si>
  <si>
    <r>
      <t xml:space="preserve">    </t>
    </r>
    <r>
      <rPr>
        <sz val="10"/>
        <rFont val="宋体"/>
        <charset val="134"/>
      </rPr>
      <t>农村特困人员救助供养支出</t>
    </r>
  </si>
  <si>
    <r>
      <t> </t>
    </r>
    <r>
      <rPr>
        <b/>
        <sz val="11"/>
        <color theme="1"/>
        <rFont val="宋体"/>
        <charset val="134"/>
      </rPr>
      <t>特困人员救助供养</t>
    </r>
  </si>
  <si>
    <t>200</t>
  </si>
  <si>
    <r>
      <t xml:space="preserve">  </t>
    </r>
    <r>
      <rPr>
        <b/>
        <sz val="10"/>
        <rFont val="宋体"/>
        <charset val="134"/>
      </rPr>
      <t>其他生活救助</t>
    </r>
  </si>
  <si>
    <r>
      <t>  </t>
    </r>
    <r>
      <rPr>
        <sz val="11"/>
        <color theme="1"/>
        <rFont val="宋体"/>
        <charset val="134"/>
      </rPr>
      <t>农村特困人员救助供养支出</t>
    </r>
  </si>
  <si>
    <t>201</t>
  </si>
  <si>
    <r>
      <t xml:space="preserve">    </t>
    </r>
    <r>
      <rPr>
        <sz val="10"/>
        <rFont val="宋体"/>
        <charset val="134"/>
      </rPr>
      <t>其他农村生活救助</t>
    </r>
  </si>
  <si>
    <r>
      <t> </t>
    </r>
    <r>
      <rPr>
        <b/>
        <sz val="11"/>
        <color theme="1"/>
        <rFont val="宋体"/>
        <charset val="134"/>
      </rPr>
      <t>其他生活救助</t>
    </r>
  </si>
  <si>
    <t>202</t>
  </si>
  <si>
    <r>
      <t xml:space="preserve">  </t>
    </r>
    <r>
      <rPr>
        <b/>
        <sz val="10"/>
        <rFont val="宋体"/>
        <charset val="134"/>
      </rPr>
      <t>退役军人管理事务</t>
    </r>
  </si>
  <si>
    <r>
      <t>  </t>
    </r>
    <r>
      <rPr>
        <sz val="11"/>
        <color theme="1"/>
        <rFont val="宋体"/>
        <charset val="134"/>
      </rPr>
      <t>其他农村生活救助</t>
    </r>
  </si>
  <si>
    <t>203</t>
  </si>
  <si>
    <r>
      <t> </t>
    </r>
    <r>
      <rPr>
        <b/>
        <sz val="11"/>
        <color theme="1"/>
        <rFont val="宋体"/>
        <charset val="134"/>
      </rPr>
      <t>退役军人管理事务</t>
    </r>
  </si>
  <si>
    <t>204</t>
  </si>
  <si>
    <t>205</t>
  </si>
  <si>
    <r>
      <t xml:space="preserve">    </t>
    </r>
    <r>
      <rPr>
        <sz val="10"/>
        <rFont val="宋体"/>
        <charset val="134"/>
      </rPr>
      <t>拥军优属</t>
    </r>
  </si>
  <si>
    <t>206</t>
  </si>
  <si>
    <r>
      <t>  </t>
    </r>
    <r>
      <rPr>
        <sz val="11"/>
        <color theme="1"/>
        <rFont val="宋体"/>
        <charset val="134"/>
      </rPr>
      <t>拥军优属</t>
    </r>
  </si>
  <si>
    <t>207</t>
  </si>
  <si>
    <r>
      <t xml:space="preserve">  </t>
    </r>
    <r>
      <rPr>
        <b/>
        <sz val="10"/>
        <rFont val="宋体"/>
        <charset val="134"/>
      </rPr>
      <t>其他社会保障和就业支出</t>
    </r>
  </si>
  <si>
    <t>208</t>
  </si>
  <si>
    <r>
      <t xml:space="preserve">    </t>
    </r>
    <r>
      <rPr>
        <sz val="10"/>
        <rFont val="宋体"/>
        <charset val="134"/>
      </rPr>
      <t>其他社会保障和就业支出</t>
    </r>
  </si>
  <si>
    <r>
      <t>  </t>
    </r>
    <r>
      <rPr>
        <sz val="11"/>
        <color theme="1"/>
        <rFont val="宋体"/>
        <charset val="134"/>
      </rPr>
      <t>其他退役军人事务管理支出</t>
    </r>
  </si>
  <si>
    <t>209</t>
  </si>
  <si>
    <r>
      <rPr>
        <b/>
        <sz val="10"/>
        <rFont val="宋体"/>
        <charset val="134"/>
      </rPr>
      <t>七、卫生健康支出</t>
    </r>
  </si>
  <si>
    <r>
      <t> </t>
    </r>
    <r>
      <rPr>
        <b/>
        <sz val="11"/>
        <color theme="1"/>
        <rFont val="宋体"/>
        <charset val="134"/>
      </rPr>
      <t>其他社会保障和就业支出</t>
    </r>
  </si>
  <si>
    <t>210</t>
  </si>
  <si>
    <r>
      <t xml:space="preserve">  </t>
    </r>
    <r>
      <rPr>
        <b/>
        <sz val="10"/>
        <rFont val="宋体"/>
        <charset val="134"/>
      </rPr>
      <t>卫生健康管理事务</t>
    </r>
  </si>
  <si>
    <r>
      <t>  </t>
    </r>
    <r>
      <rPr>
        <sz val="11"/>
        <color theme="1"/>
        <rFont val="宋体"/>
        <charset val="134"/>
      </rPr>
      <t>其他社会保障和就业支出</t>
    </r>
  </si>
  <si>
    <t>211</t>
  </si>
  <si>
    <r>
      <rPr>
        <b/>
        <sz val="11"/>
        <color theme="1"/>
        <rFont val="宋体"/>
        <charset val="134"/>
      </rPr>
      <t>卫生健康支出</t>
    </r>
  </si>
  <si>
    <t>212</t>
  </si>
  <si>
    <r>
      <t xml:space="preserve">    </t>
    </r>
    <r>
      <rPr>
        <sz val="10"/>
        <rFont val="宋体"/>
        <charset val="134"/>
      </rPr>
      <t>其他卫生健康管理事务支出</t>
    </r>
  </si>
  <si>
    <r>
      <t> </t>
    </r>
    <r>
      <rPr>
        <b/>
        <sz val="11"/>
        <color theme="1"/>
        <rFont val="宋体"/>
        <charset val="134"/>
      </rPr>
      <t>卫生健康管理事务</t>
    </r>
  </si>
  <si>
    <t>213</t>
  </si>
  <si>
    <r>
      <t xml:space="preserve">  </t>
    </r>
    <r>
      <rPr>
        <b/>
        <sz val="10"/>
        <rFont val="宋体"/>
        <charset val="134"/>
      </rPr>
      <t>公立医院</t>
    </r>
  </si>
  <si>
    <t>214</t>
  </si>
  <si>
    <r>
      <t xml:space="preserve">    </t>
    </r>
    <r>
      <rPr>
        <sz val="10"/>
        <rFont val="宋体"/>
        <charset val="134"/>
      </rPr>
      <t>综合医院</t>
    </r>
  </si>
  <si>
    <r>
      <t>  </t>
    </r>
    <r>
      <rPr>
        <sz val="11"/>
        <color theme="1"/>
        <rFont val="宋体"/>
        <charset val="134"/>
      </rPr>
      <t>其他卫生健康管理事务支出</t>
    </r>
  </si>
  <si>
    <t>215</t>
  </si>
  <si>
    <r>
      <t xml:space="preserve">  </t>
    </r>
    <r>
      <rPr>
        <b/>
        <sz val="10"/>
        <rFont val="宋体"/>
        <charset val="134"/>
      </rPr>
      <t>基层医疗卫生机构</t>
    </r>
  </si>
  <si>
    <r>
      <t> </t>
    </r>
    <r>
      <rPr>
        <b/>
        <sz val="11"/>
        <color theme="1"/>
        <rFont val="宋体"/>
        <charset val="134"/>
      </rPr>
      <t>公立医院</t>
    </r>
  </si>
  <si>
    <t>216</t>
  </si>
  <si>
    <r>
      <t xml:space="preserve">    </t>
    </r>
    <r>
      <rPr>
        <sz val="10"/>
        <rFont val="宋体"/>
        <charset val="134"/>
      </rPr>
      <t>城市社区卫生机构</t>
    </r>
  </si>
  <si>
    <r>
      <t>  </t>
    </r>
    <r>
      <rPr>
        <sz val="11"/>
        <color theme="1"/>
        <rFont val="宋体"/>
        <charset val="134"/>
      </rPr>
      <t>综合医院</t>
    </r>
  </si>
  <si>
    <t>217</t>
  </si>
  <si>
    <r>
      <t xml:space="preserve">    </t>
    </r>
    <r>
      <rPr>
        <sz val="10"/>
        <rFont val="宋体"/>
        <charset val="134"/>
      </rPr>
      <t>乡镇卫生院</t>
    </r>
  </si>
  <si>
    <r>
      <t> </t>
    </r>
    <r>
      <rPr>
        <b/>
        <sz val="11"/>
        <color theme="1"/>
        <rFont val="宋体"/>
        <charset val="134"/>
      </rPr>
      <t>基层医疗卫生机构</t>
    </r>
  </si>
  <si>
    <t>218</t>
  </si>
  <si>
    <r>
      <t xml:space="preserve">    </t>
    </r>
    <r>
      <rPr>
        <sz val="10"/>
        <rFont val="宋体"/>
        <charset val="134"/>
      </rPr>
      <t>其他基层医疗卫生机构支出</t>
    </r>
  </si>
  <si>
    <r>
      <t>  </t>
    </r>
    <r>
      <rPr>
        <sz val="11"/>
        <color theme="1"/>
        <rFont val="宋体"/>
        <charset val="134"/>
      </rPr>
      <t>城市社区卫生机构</t>
    </r>
  </si>
  <si>
    <t>219</t>
  </si>
  <si>
    <r>
      <t xml:space="preserve">  </t>
    </r>
    <r>
      <rPr>
        <b/>
        <sz val="10"/>
        <rFont val="宋体"/>
        <charset val="134"/>
      </rPr>
      <t>公共卫生</t>
    </r>
  </si>
  <si>
    <r>
      <t>  </t>
    </r>
    <r>
      <rPr>
        <sz val="11"/>
        <color theme="1"/>
        <rFont val="宋体"/>
        <charset val="134"/>
      </rPr>
      <t>乡镇卫生院</t>
    </r>
  </si>
  <si>
    <t>220</t>
  </si>
  <si>
    <r>
      <t xml:space="preserve">    </t>
    </r>
    <r>
      <rPr>
        <sz val="10"/>
        <rFont val="宋体"/>
        <charset val="134"/>
      </rPr>
      <t>疾病预防控制机构</t>
    </r>
  </si>
  <si>
    <r>
      <t>  </t>
    </r>
    <r>
      <rPr>
        <sz val="11"/>
        <color theme="1"/>
        <rFont val="宋体"/>
        <charset val="134"/>
      </rPr>
      <t>其他基层医疗卫生机构支出</t>
    </r>
  </si>
  <si>
    <t>221</t>
  </si>
  <si>
    <r>
      <t xml:space="preserve">    </t>
    </r>
    <r>
      <rPr>
        <sz val="10"/>
        <rFont val="宋体"/>
        <charset val="134"/>
      </rPr>
      <t>卫生监督机构</t>
    </r>
  </si>
  <si>
    <r>
      <t> </t>
    </r>
    <r>
      <rPr>
        <b/>
        <sz val="11"/>
        <color theme="1"/>
        <rFont val="宋体"/>
        <charset val="134"/>
      </rPr>
      <t>公共卫生</t>
    </r>
  </si>
  <si>
    <t>222</t>
  </si>
  <si>
    <r>
      <t xml:space="preserve">    </t>
    </r>
    <r>
      <rPr>
        <sz val="10"/>
        <rFont val="宋体"/>
        <charset val="134"/>
      </rPr>
      <t>妇幼保健机构</t>
    </r>
  </si>
  <si>
    <r>
      <t>  </t>
    </r>
    <r>
      <rPr>
        <sz val="11"/>
        <color theme="1"/>
        <rFont val="宋体"/>
        <charset val="134"/>
      </rPr>
      <t>疾病预防控制机构</t>
    </r>
  </si>
  <si>
    <t>223</t>
  </si>
  <si>
    <r>
      <t xml:space="preserve">    </t>
    </r>
    <r>
      <rPr>
        <sz val="10"/>
        <rFont val="宋体"/>
        <charset val="134"/>
      </rPr>
      <t>基本公共卫生服务</t>
    </r>
  </si>
  <si>
    <r>
      <t>  </t>
    </r>
    <r>
      <rPr>
        <sz val="11"/>
        <color theme="1"/>
        <rFont val="宋体"/>
        <charset val="134"/>
      </rPr>
      <t>卫生监督机构</t>
    </r>
  </si>
  <si>
    <t>224</t>
  </si>
  <si>
    <r>
      <t xml:space="preserve">    </t>
    </r>
    <r>
      <rPr>
        <sz val="10"/>
        <rFont val="宋体"/>
        <charset val="134"/>
      </rPr>
      <t>重大公共卫生服务</t>
    </r>
  </si>
  <si>
    <r>
      <t>  </t>
    </r>
    <r>
      <rPr>
        <sz val="11"/>
        <color theme="1"/>
        <rFont val="宋体"/>
        <charset val="134"/>
      </rPr>
      <t>妇幼保健机构</t>
    </r>
  </si>
  <si>
    <t>225</t>
  </si>
  <si>
    <r>
      <t xml:space="preserve">    </t>
    </r>
    <r>
      <rPr>
        <sz val="10"/>
        <rFont val="宋体"/>
        <charset val="134"/>
      </rPr>
      <t>突发公共卫生事件应急处置</t>
    </r>
  </si>
  <si>
    <r>
      <t>  </t>
    </r>
    <r>
      <rPr>
        <sz val="11"/>
        <color theme="1"/>
        <rFont val="宋体"/>
        <charset val="134"/>
      </rPr>
      <t>基本公共卫生服务</t>
    </r>
  </si>
  <si>
    <t>226</t>
  </si>
  <si>
    <r>
      <t xml:space="preserve">    </t>
    </r>
    <r>
      <rPr>
        <sz val="10"/>
        <rFont val="宋体"/>
        <charset val="134"/>
      </rPr>
      <t>其他公共卫生支出</t>
    </r>
  </si>
  <si>
    <r>
      <t>  </t>
    </r>
    <r>
      <rPr>
        <sz val="11"/>
        <color theme="1"/>
        <rFont val="宋体"/>
        <charset val="134"/>
      </rPr>
      <t>重大公共卫生服务</t>
    </r>
  </si>
  <si>
    <t>227</t>
  </si>
  <si>
    <r>
      <t xml:space="preserve">  </t>
    </r>
    <r>
      <rPr>
        <b/>
        <sz val="10"/>
        <rFont val="宋体"/>
        <charset val="134"/>
      </rPr>
      <t>计划生育事务</t>
    </r>
  </si>
  <si>
    <r>
      <t>  </t>
    </r>
    <r>
      <rPr>
        <sz val="11"/>
        <color theme="1"/>
        <rFont val="宋体"/>
        <charset val="134"/>
      </rPr>
      <t>突发公共卫生事件应急处理</t>
    </r>
  </si>
  <si>
    <t>228</t>
  </si>
  <si>
    <r>
      <t xml:space="preserve">    </t>
    </r>
    <r>
      <rPr>
        <sz val="10"/>
        <rFont val="宋体"/>
        <charset val="134"/>
      </rPr>
      <t>计划生育服务</t>
    </r>
  </si>
  <si>
    <r>
      <t>  </t>
    </r>
    <r>
      <rPr>
        <sz val="11"/>
        <color theme="1"/>
        <rFont val="宋体"/>
        <charset val="134"/>
      </rPr>
      <t>其他公共卫生支出</t>
    </r>
  </si>
  <si>
    <t>229</t>
  </si>
  <si>
    <r>
      <t xml:space="preserve">  </t>
    </r>
    <r>
      <rPr>
        <b/>
        <sz val="10"/>
        <rFont val="宋体"/>
        <charset val="134"/>
      </rPr>
      <t>行政事业单位医疗</t>
    </r>
  </si>
  <si>
    <r>
      <t> </t>
    </r>
    <r>
      <rPr>
        <b/>
        <sz val="11"/>
        <color theme="1"/>
        <rFont val="宋体"/>
        <charset val="134"/>
      </rPr>
      <t>计划生育事务</t>
    </r>
  </si>
  <si>
    <t>230</t>
  </si>
  <si>
    <r>
      <t xml:space="preserve">    </t>
    </r>
    <r>
      <rPr>
        <sz val="10"/>
        <rFont val="宋体"/>
        <charset val="134"/>
      </rPr>
      <t>行政单位医疗</t>
    </r>
  </si>
  <si>
    <r>
      <t>  </t>
    </r>
    <r>
      <rPr>
        <sz val="11"/>
        <color theme="1"/>
        <rFont val="宋体"/>
        <charset val="134"/>
      </rPr>
      <t>计划生育服务</t>
    </r>
  </si>
  <si>
    <t>231</t>
  </si>
  <si>
    <r>
      <t xml:space="preserve">    </t>
    </r>
    <r>
      <rPr>
        <sz val="10"/>
        <rFont val="宋体"/>
        <charset val="134"/>
      </rPr>
      <t>事业单位医疗</t>
    </r>
  </si>
  <si>
    <r>
      <t> </t>
    </r>
    <r>
      <rPr>
        <b/>
        <sz val="11"/>
        <color theme="1"/>
        <rFont val="宋体"/>
        <charset val="134"/>
      </rPr>
      <t>行政事业单位医疗</t>
    </r>
  </si>
  <si>
    <t>232</t>
  </si>
  <si>
    <r>
      <t xml:space="preserve">    </t>
    </r>
    <r>
      <rPr>
        <sz val="10"/>
        <rFont val="宋体"/>
        <charset val="134"/>
      </rPr>
      <t>公务员医疗补助</t>
    </r>
  </si>
  <si>
    <r>
      <t>  </t>
    </r>
    <r>
      <rPr>
        <sz val="11"/>
        <color theme="1"/>
        <rFont val="宋体"/>
        <charset val="134"/>
      </rPr>
      <t>行政单位医疗</t>
    </r>
  </si>
  <si>
    <t>233</t>
  </si>
  <si>
    <r>
      <t xml:space="preserve">    </t>
    </r>
    <r>
      <rPr>
        <sz val="10"/>
        <rFont val="宋体"/>
        <charset val="134"/>
      </rPr>
      <t>其他行政事业单位医疗支出</t>
    </r>
  </si>
  <si>
    <r>
      <t>  </t>
    </r>
    <r>
      <rPr>
        <sz val="11"/>
        <color theme="1"/>
        <rFont val="宋体"/>
        <charset val="134"/>
      </rPr>
      <t>事业单位医疗</t>
    </r>
  </si>
  <si>
    <r>
      <t xml:space="preserve">  </t>
    </r>
    <r>
      <rPr>
        <b/>
        <sz val="10"/>
        <rFont val="宋体"/>
        <charset val="134"/>
      </rPr>
      <t>医疗救助</t>
    </r>
  </si>
  <si>
    <r>
      <t xml:space="preserve">    </t>
    </r>
    <r>
      <rPr>
        <sz val="10"/>
        <rFont val="宋体"/>
        <charset val="134"/>
      </rPr>
      <t>城乡医疗救助</t>
    </r>
  </si>
  <si>
    <t>234</t>
  </si>
  <si>
    <r>
      <t xml:space="preserve">  </t>
    </r>
    <r>
      <rPr>
        <b/>
        <sz val="10"/>
        <rFont val="宋体"/>
        <charset val="134"/>
      </rPr>
      <t>优抚对象医疗</t>
    </r>
  </si>
  <si>
    <r>
      <t>  </t>
    </r>
    <r>
      <rPr>
        <sz val="11"/>
        <color theme="1"/>
        <rFont val="宋体"/>
        <charset val="134"/>
      </rPr>
      <t>公务员医疗补助</t>
    </r>
  </si>
  <si>
    <t>235</t>
  </si>
  <si>
    <r>
      <t xml:space="preserve">    </t>
    </r>
    <r>
      <rPr>
        <sz val="10"/>
        <rFont val="宋体"/>
        <charset val="134"/>
      </rPr>
      <t>优抚对象医疗补助</t>
    </r>
  </si>
  <si>
    <r>
      <t>  </t>
    </r>
    <r>
      <rPr>
        <sz val="11"/>
        <color theme="1"/>
        <rFont val="宋体"/>
        <charset val="134"/>
      </rPr>
      <t>其他行政事业单位医疗支出</t>
    </r>
  </si>
  <si>
    <t>236</t>
  </si>
  <si>
    <r>
      <t xml:space="preserve">  </t>
    </r>
    <r>
      <rPr>
        <b/>
        <sz val="10"/>
        <rFont val="宋体"/>
        <charset val="134"/>
      </rPr>
      <t>医疗保障管理事务</t>
    </r>
  </si>
  <si>
    <r>
      <t> </t>
    </r>
    <r>
      <rPr>
        <b/>
        <sz val="11"/>
        <color theme="1"/>
        <rFont val="宋体"/>
        <charset val="134"/>
      </rPr>
      <t>医疗救助</t>
    </r>
  </si>
  <si>
    <t>237</t>
  </si>
  <si>
    <r>
      <t>  </t>
    </r>
    <r>
      <rPr>
        <sz val="11"/>
        <color theme="1"/>
        <rFont val="宋体"/>
        <charset val="134"/>
      </rPr>
      <t>城乡医疗救助</t>
    </r>
  </si>
  <si>
    <t>238</t>
  </si>
  <si>
    <r>
      <t> </t>
    </r>
    <r>
      <rPr>
        <b/>
        <sz val="11"/>
        <color theme="1"/>
        <rFont val="宋体"/>
        <charset val="134"/>
      </rPr>
      <t>优抚对象医疗</t>
    </r>
  </si>
  <si>
    <r>
      <t xml:space="preserve">    </t>
    </r>
    <r>
      <rPr>
        <sz val="10"/>
        <rFont val="宋体"/>
        <charset val="134"/>
      </rPr>
      <t>其他医疗保障管理事务支出</t>
    </r>
  </si>
  <si>
    <r>
      <t xml:space="preserve">  </t>
    </r>
    <r>
      <rPr>
        <b/>
        <sz val="10"/>
        <rFont val="宋体"/>
        <charset val="134"/>
      </rPr>
      <t>其他卫生健康支出</t>
    </r>
  </si>
  <si>
    <r>
      <t xml:space="preserve">    </t>
    </r>
    <r>
      <rPr>
        <sz val="10"/>
        <rFont val="宋体"/>
        <charset val="134"/>
      </rPr>
      <t>其他卫生健康支出</t>
    </r>
  </si>
  <si>
    <r>
      <rPr>
        <b/>
        <sz val="10"/>
        <rFont val="宋体"/>
        <charset val="134"/>
      </rPr>
      <t>八、节能环保支出</t>
    </r>
  </si>
  <si>
    <r>
      <t>  </t>
    </r>
    <r>
      <rPr>
        <sz val="11"/>
        <color theme="1"/>
        <rFont val="宋体"/>
        <charset val="134"/>
      </rPr>
      <t>优抚对象医疗补助</t>
    </r>
  </si>
  <si>
    <t>239</t>
  </si>
  <si>
    <r>
      <t xml:space="preserve">  </t>
    </r>
    <r>
      <rPr>
        <b/>
        <sz val="10"/>
        <rFont val="宋体"/>
        <charset val="134"/>
      </rPr>
      <t>污染防治</t>
    </r>
  </si>
  <si>
    <r>
      <t> </t>
    </r>
    <r>
      <rPr>
        <b/>
        <sz val="11"/>
        <color theme="1"/>
        <rFont val="宋体"/>
        <charset val="134"/>
      </rPr>
      <t>医疗保障管理事务</t>
    </r>
  </si>
  <si>
    <t>240</t>
  </si>
  <si>
    <r>
      <t xml:space="preserve">    </t>
    </r>
    <r>
      <rPr>
        <sz val="10"/>
        <rFont val="宋体"/>
        <charset val="134"/>
      </rPr>
      <t>其他污染防治支出</t>
    </r>
  </si>
  <si>
    <t>241</t>
  </si>
  <si>
    <r>
      <rPr>
        <b/>
        <sz val="10"/>
        <rFont val="宋体"/>
        <charset val="134"/>
      </rPr>
      <t>九、城乡社区支出</t>
    </r>
  </si>
  <si>
    <t>242</t>
  </si>
  <si>
    <r>
      <t xml:space="preserve">  </t>
    </r>
    <r>
      <rPr>
        <b/>
        <sz val="10"/>
        <rFont val="宋体"/>
        <charset val="134"/>
      </rPr>
      <t>城乡社区管理事务</t>
    </r>
  </si>
  <si>
    <t>243</t>
  </si>
  <si>
    <r>
      <t>  </t>
    </r>
    <r>
      <rPr>
        <sz val="11"/>
        <color theme="1"/>
        <rFont val="宋体"/>
        <charset val="134"/>
      </rPr>
      <t>其他医疗保障管理事务支出</t>
    </r>
  </si>
  <si>
    <t>244</t>
  </si>
  <si>
    <r>
      <t xml:space="preserve">    </t>
    </r>
    <r>
      <rPr>
        <sz val="10"/>
        <rFont val="宋体"/>
        <charset val="134"/>
      </rPr>
      <t>其他城乡社区管理事务支出</t>
    </r>
  </si>
  <si>
    <r>
      <t> </t>
    </r>
    <r>
      <rPr>
        <b/>
        <sz val="11"/>
        <color theme="1"/>
        <rFont val="宋体"/>
        <charset val="134"/>
      </rPr>
      <t>老龄卫生健康事务</t>
    </r>
  </si>
  <si>
    <t>245</t>
  </si>
  <si>
    <r>
      <t xml:space="preserve">  </t>
    </r>
    <r>
      <rPr>
        <b/>
        <sz val="10"/>
        <rFont val="宋体"/>
        <charset val="134"/>
      </rPr>
      <t>城乡社区环境卫生</t>
    </r>
  </si>
  <si>
    <r>
      <t>  </t>
    </r>
    <r>
      <rPr>
        <sz val="11"/>
        <color theme="1"/>
        <rFont val="宋体"/>
        <charset val="134"/>
      </rPr>
      <t>老龄卫生健康事务</t>
    </r>
  </si>
  <si>
    <t>246</t>
  </si>
  <si>
    <r>
      <t xml:space="preserve">    </t>
    </r>
    <r>
      <rPr>
        <sz val="10"/>
        <rFont val="宋体"/>
        <charset val="134"/>
      </rPr>
      <t>城乡社区环境卫生</t>
    </r>
  </si>
  <si>
    <r>
      <t> </t>
    </r>
    <r>
      <rPr>
        <b/>
        <sz val="11"/>
        <color theme="1"/>
        <rFont val="宋体"/>
        <charset val="134"/>
      </rPr>
      <t>其他卫生健康支出</t>
    </r>
  </si>
  <si>
    <t>247</t>
  </si>
  <si>
    <r>
      <rPr>
        <b/>
        <sz val="10"/>
        <rFont val="宋体"/>
        <charset val="134"/>
      </rPr>
      <t>十、农林水支出</t>
    </r>
  </si>
  <si>
    <r>
      <t>  </t>
    </r>
    <r>
      <rPr>
        <sz val="11"/>
        <color theme="1"/>
        <rFont val="宋体"/>
        <charset val="134"/>
      </rPr>
      <t>其他卫生健康支出</t>
    </r>
  </si>
  <si>
    <t>248</t>
  </si>
  <si>
    <r>
      <t xml:space="preserve">  </t>
    </r>
    <r>
      <rPr>
        <b/>
        <sz val="10"/>
        <rFont val="宋体"/>
        <charset val="134"/>
      </rPr>
      <t>农业农村</t>
    </r>
  </si>
  <si>
    <r>
      <rPr>
        <b/>
        <sz val="11"/>
        <color theme="1"/>
        <rFont val="宋体"/>
        <charset val="134"/>
      </rPr>
      <t>节能环保支出</t>
    </r>
  </si>
  <si>
    <t>249</t>
  </si>
  <si>
    <r>
      <t> </t>
    </r>
    <r>
      <rPr>
        <b/>
        <sz val="11"/>
        <color theme="1"/>
        <rFont val="宋体"/>
        <charset val="134"/>
      </rPr>
      <t>环境保护管理事务</t>
    </r>
  </si>
  <si>
    <t>250</t>
  </si>
  <si>
    <r>
      <t>  </t>
    </r>
    <r>
      <rPr>
        <sz val="11"/>
        <color theme="1"/>
        <rFont val="宋体"/>
        <charset val="134"/>
      </rPr>
      <t>其他环境保护管理事务支出</t>
    </r>
  </si>
  <si>
    <t>251</t>
  </si>
  <si>
    <r>
      <t xml:space="preserve">    </t>
    </r>
    <r>
      <rPr>
        <sz val="10"/>
        <rFont val="宋体"/>
        <charset val="134"/>
      </rPr>
      <t>其他农业农村支出</t>
    </r>
  </si>
  <si>
    <r>
      <t> </t>
    </r>
    <r>
      <rPr>
        <b/>
        <sz val="11"/>
        <color theme="1"/>
        <rFont val="宋体"/>
        <charset val="134"/>
      </rPr>
      <t>污染防治</t>
    </r>
  </si>
  <si>
    <t>252</t>
  </si>
  <si>
    <r>
      <t xml:space="preserve">  </t>
    </r>
    <r>
      <rPr>
        <b/>
        <sz val="10"/>
        <rFont val="宋体"/>
        <charset val="134"/>
      </rPr>
      <t>林业和草原</t>
    </r>
  </si>
  <si>
    <r>
      <t>  </t>
    </r>
    <r>
      <rPr>
        <sz val="11"/>
        <color theme="1"/>
        <rFont val="宋体"/>
        <charset val="134"/>
      </rPr>
      <t>其他污染防治支出</t>
    </r>
  </si>
  <si>
    <t>253</t>
  </si>
  <si>
    <r>
      <rPr>
        <b/>
        <sz val="11"/>
        <color theme="1"/>
        <rFont val="宋体"/>
        <charset val="134"/>
      </rPr>
      <t>城乡社区支出</t>
    </r>
  </si>
  <si>
    <t>254</t>
  </si>
  <si>
    <r>
      <t xml:space="preserve">    </t>
    </r>
    <r>
      <rPr>
        <sz val="10"/>
        <rFont val="宋体"/>
        <charset val="134"/>
      </rPr>
      <t>事业机构</t>
    </r>
  </si>
  <si>
    <r>
      <t> </t>
    </r>
    <r>
      <rPr>
        <b/>
        <sz val="11"/>
        <color theme="1"/>
        <rFont val="宋体"/>
        <charset val="134"/>
      </rPr>
      <t>城乡社区管理事务</t>
    </r>
  </si>
  <si>
    <t>255</t>
  </si>
  <si>
    <r>
      <t xml:space="preserve">    </t>
    </r>
    <r>
      <rPr>
        <sz val="10"/>
        <rFont val="宋体"/>
        <charset val="134"/>
      </rPr>
      <t>林业草原防灾减灾</t>
    </r>
  </si>
  <si>
    <t>256</t>
  </si>
  <si>
    <r>
      <t xml:space="preserve">    </t>
    </r>
    <r>
      <rPr>
        <sz val="10"/>
        <rFont val="宋体"/>
        <charset val="134"/>
      </rPr>
      <t>其他林业和草原支出</t>
    </r>
  </si>
  <si>
    <t>257</t>
  </si>
  <si>
    <r>
      <t xml:space="preserve">  </t>
    </r>
    <r>
      <rPr>
        <b/>
        <sz val="10"/>
        <rFont val="宋体"/>
        <charset val="134"/>
      </rPr>
      <t>水利</t>
    </r>
  </si>
  <si>
    <r>
      <t>  </t>
    </r>
    <r>
      <rPr>
        <sz val="11"/>
        <color theme="1"/>
        <rFont val="宋体"/>
        <charset val="134"/>
      </rPr>
      <t>其他城乡社区管理事务支出</t>
    </r>
  </si>
  <si>
    <t>258</t>
  </si>
  <si>
    <r>
      <t> </t>
    </r>
    <r>
      <rPr>
        <b/>
        <sz val="11"/>
        <color theme="1"/>
        <rFont val="宋体"/>
        <charset val="134"/>
      </rPr>
      <t>城乡社区公共设施</t>
    </r>
  </si>
  <si>
    <t>259</t>
  </si>
  <si>
    <r>
      <t xml:space="preserve">    </t>
    </r>
    <r>
      <rPr>
        <sz val="10"/>
        <rFont val="宋体"/>
        <charset val="134"/>
      </rPr>
      <t>水利工程运行与维护</t>
    </r>
  </si>
  <si>
    <r>
      <t>  </t>
    </r>
    <r>
      <rPr>
        <sz val="11"/>
        <color theme="1"/>
        <rFont val="宋体"/>
        <charset val="134"/>
      </rPr>
      <t>其他城乡社区公共设施支出</t>
    </r>
  </si>
  <si>
    <t>260</t>
  </si>
  <si>
    <r>
      <t xml:space="preserve">    </t>
    </r>
    <r>
      <rPr>
        <sz val="10"/>
        <rFont val="宋体"/>
        <charset val="134"/>
      </rPr>
      <t>防汛</t>
    </r>
  </si>
  <si>
    <r>
      <t> </t>
    </r>
    <r>
      <rPr>
        <b/>
        <sz val="11"/>
        <color theme="1"/>
        <rFont val="宋体"/>
        <charset val="134"/>
      </rPr>
      <t>城乡社区环境卫生</t>
    </r>
  </si>
  <si>
    <t>261</t>
  </si>
  <si>
    <r>
      <t xml:space="preserve">    </t>
    </r>
    <r>
      <rPr>
        <sz val="10"/>
        <rFont val="宋体"/>
        <charset val="134"/>
      </rPr>
      <t>其他水利支出</t>
    </r>
  </si>
  <si>
    <r>
      <t>  </t>
    </r>
    <r>
      <rPr>
        <sz val="11"/>
        <color theme="1"/>
        <rFont val="宋体"/>
        <charset val="134"/>
      </rPr>
      <t>城乡社区环境卫生</t>
    </r>
  </si>
  <si>
    <t>262</t>
  </si>
  <si>
    <r>
      <t xml:space="preserve">  </t>
    </r>
    <r>
      <rPr>
        <b/>
        <sz val="10"/>
        <rFont val="宋体"/>
        <charset val="134"/>
      </rPr>
      <t>巩固脱贫攻坚成果衔接乡村振兴</t>
    </r>
  </si>
  <si>
    <r>
      <t> </t>
    </r>
    <r>
      <rPr>
        <b/>
        <sz val="11"/>
        <color theme="1"/>
        <rFont val="宋体"/>
        <charset val="134"/>
      </rPr>
      <t>建设市场管理与监督</t>
    </r>
  </si>
  <si>
    <t>263</t>
  </si>
  <si>
    <r>
      <t>  </t>
    </r>
    <r>
      <rPr>
        <sz val="11"/>
        <color theme="1"/>
        <rFont val="宋体"/>
        <charset val="134"/>
      </rPr>
      <t>建设市场管理与监督</t>
    </r>
  </si>
  <si>
    <t>264</t>
  </si>
  <si>
    <r>
      <t xml:space="preserve">    </t>
    </r>
    <r>
      <rPr>
        <sz val="10"/>
        <rFont val="宋体"/>
        <charset val="134"/>
      </rPr>
      <t>农村基础设施建设</t>
    </r>
  </si>
  <si>
    <r>
      <t> </t>
    </r>
    <r>
      <rPr>
        <b/>
        <sz val="11"/>
        <color theme="1"/>
        <rFont val="宋体"/>
        <charset val="134"/>
      </rPr>
      <t>其他城乡社区支出</t>
    </r>
  </si>
  <si>
    <t>265</t>
  </si>
  <si>
    <r>
      <t>  </t>
    </r>
    <r>
      <rPr>
        <sz val="11"/>
        <color theme="1"/>
        <rFont val="宋体"/>
        <charset val="134"/>
      </rPr>
      <t>其他城乡社区支出</t>
    </r>
  </si>
  <si>
    <t>266</t>
  </si>
  <si>
    <r>
      <t xml:space="preserve">    </t>
    </r>
    <r>
      <rPr>
        <sz val="10"/>
        <rFont val="宋体"/>
        <charset val="134"/>
      </rPr>
      <t>其他巩固脱贫攻坚成果衔接乡村振兴支出</t>
    </r>
  </si>
  <si>
    <r>
      <rPr>
        <b/>
        <sz val="11"/>
        <color theme="1"/>
        <rFont val="宋体"/>
        <charset val="134"/>
      </rPr>
      <t>农林水支出</t>
    </r>
  </si>
  <si>
    <t>267</t>
  </si>
  <si>
    <r>
      <t xml:space="preserve">  </t>
    </r>
    <r>
      <rPr>
        <b/>
        <sz val="10"/>
        <rFont val="宋体"/>
        <charset val="134"/>
      </rPr>
      <t>普惠金融发展支出</t>
    </r>
  </si>
  <si>
    <r>
      <t> </t>
    </r>
    <r>
      <rPr>
        <b/>
        <sz val="11"/>
        <color theme="1"/>
        <rFont val="宋体"/>
        <charset val="134"/>
      </rPr>
      <t>农业农村</t>
    </r>
  </si>
  <si>
    <t>268</t>
  </si>
  <si>
    <r>
      <t xml:space="preserve">    </t>
    </r>
    <r>
      <rPr>
        <sz val="10"/>
        <rFont val="宋体"/>
        <charset val="134"/>
      </rPr>
      <t>其他普惠金融发展支出</t>
    </r>
  </si>
  <si>
    <t>269</t>
  </si>
  <si>
    <r>
      <t xml:space="preserve">  </t>
    </r>
    <r>
      <rPr>
        <b/>
        <sz val="10"/>
        <rFont val="宋体"/>
        <charset val="134"/>
      </rPr>
      <t>其他农林水支出</t>
    </r>
  </si>
  <si>
    <t>270</t>
  </si>
  <si>
    <r>
      <t xml:space="preserve">    </t>
    </r>
    <r>
      <rPr>
        <sz val="10"/>
        <rFont val="宋体"/>
        <charset val="134"/>
      </rPr>
      <t>其他农林水支出</t>
    </r>
  </si>
  <si>
    <r>
      <t>  </t>
    </r>
    <r>
      <rPr>
        <sz val="11"/>
        <color theme="1"/>
        <rFont val="宋体"/>
        <charset val="134"/>
      </rPr>
      <t>科技转化与推广服务</t>
    </r>
  </si>
  <si>
    <t>271</t>
  </si>
  <si>
    <r>
      <rPr>
        <b/>
        <sz val="10"/>
        <rFont val="宋体"/>
        <charset val="134"/>
      </rPr>
      <t>十一、交通运输支出</t>
    </r>
  </si>
  <si>
    <r>
      <t>  </t>
    </r>
    <r>
      <rPr>
        <sz val="11"/>
        <color theme="1"/>
        <rFont val="宋体"/>
        <charset val="134"/>
      </rPr>
      <t>病虫害控制</t>
    </r>
  </si>
  <si>
    <t>272</t>
  </si>
  <si>
    <r>
      <t xml:space="preserve">  </t>
    </r>
    <r>
      <rPr>
        <b/>
        <sz val="10"/>
        <rFont val="宋体"/>
        <charset val="134"/>
      </rPr>
      <t>公路水路运输</t>
    </r>
  </si>
  <si>
    <r>
      <t>  </t>
    </r>
    <r>
      <rPr>
        <sz val="11"/>
        <color theme="1"/>
        <rFont val="宋体"/>
        <charset val="134"/>
      </rPr>
      <t>农产品质量安全</t>
    </r>
  </si>
  <si>
    <t>273</t>
  </si>
  <si>
    <r>
      <t>  </t>
    </r>
    <r>
      <rPr>
        <sz val="11"/>
        <color theme="1"/>
        <rFont val="宋体"/>
        <charset val="134"/>
      </rPr>
      <t>执法监管</t>
    </r>
  </si>
  <si>
    <t>274</t>
  </si>
  <si>
    <r>
      <t>  </t>
    </r>
    <r>
      <rPr>
        <sz val="11"/>
        <color theme="1"/>
        <rFont val="宋体"/>
        <charset val="134"/>
      </rPr>
      <t>农业资源保护修复与利用</t>
    </r>
  </si>
  <si>
    <t>275</t>
  </si>
  <si>
    <r>
      <t xml:space="preserve">    </t>
    </r>
    <r>
      <rPr>
        <sz val="10"/>
        <rFont val="宋体"/>
        <charset val="134"/>
      </rPr>
      <t>公路养护</t>
    </r>
  </si>
  <si>
    <r>
      <t>  </t>
    </r>
    <r>
      <rPr>
        <sz val="11"/>
        <color theme="1"/>
        <rFont val="宋体"/>
        <charset val="134"/>
      </rPr>
      <t>其他农业农村支出</t>
    </r>
  </si>
  <si>
    <t>276</t>
  </si>
  <si>
    <r>
      <t xml:space="preserve">    </t>
    </r>
    <r>
      <rPr>
        <sz val="10"/>
        <rFont val="宋体"/>
        <charset val="134"/>
      </rPr>
      <t>公路和运输安全</t>
    </r>
  </si>
  <si>
    <r>
      <t> </t>
    </r>
    <r>
      <rPr>
        <b/>
        <sz val="11"/>
        <color theme="1"/>
        <rFont val="宋体"/>
        <charset val="134"/>
      </rPr>
      <t>林业和草原</t>
    </r>
  </si>
  <si>
    <t>277</t>
  </si>
  <si>
    <r>
      <t xml:space="preserve">    </t>
    </r>
    <r>
      <rPr>
        <sz val="10"/>
        <rFont val="宋体"/>
        <charset val="134"/>
      </rPr>
      <t>其他公路水路运输支出</t>
    </r>
  </si>
  <si>
    <t>278</t>
  </si>
  <si>
    <r>
      <rPr>
        <b/>
        <sz val="10"/>
        <rFont val="宋体"/>
        <charset val="134"/>
      </rPr>
      <t>十二、商业服务业等支出</t>
    </r>
  </si>
  <si>
    <r>
      <t>  </t>
    </r>
    <r>
      <rPr>
        <sz val="11"/>
        <color theme="1"/>
        <rFont val="宋体"/>
        <charset val="134"/>
      </rPr>
      <t>事业机构</t>
    </r>
  </si>
  <si>
    <t>279</t>
  </si>
  <si>
    <r>
      <t xml:space="preserve">  </t>
    </r>
    <r>
      <rPr>
        <b/>
        <sz val="10"/>
        <rFont val="宋体"/>
        <charset val="134"/>
      </rPr>
      <t>商业流通事务</t>
    </r>
  </si>
  <si>
    <r>
      <t>  </t>
    </r>
    <r>
      <rPr>
        <sz val="11"/>
        <color theme="1"/>
        <rFont val="宋体"/>
        <charset val="134"/>
      </rPr>
      <t>林业草原防灾减灾</t>
    </r>
  </si>
  <si>
    <t>280</t>
  </si>
  <si>
    <r>
      <t>  </t>
    </r>
    <r>
      <rPr>
        <sz val="11"/>
        <color theme="1"/>
        <rFont val="宋体"/>
        <charset val="134"/>
      </rPr>
      <t>其他林业和草原支出</t>
    </r>
  </si>
  <si>
    <t>281</t>
  </si>
  <si>
    <r>
      <t> </t>
    </r>
    <r>
      <rPr>
        <b/>
        <sz val="11"/>
        <color theme="1"/>
        <rFont val="宋体"/>
        <charset val="134"/>
      </rPr>
      <t>水利</t>
    </r>
  </si>
  <si>
    <t>282</t>
  </si>
  <si>
    <r>
      <rPr>
        <b/>
        <sz val="10"/>
        <rFont val="宋体"/>
        <charset val="134"/>
      </rPr>
      <t>十三、自然资源海洋气象等支出</t>
    </r>
  </si>
  <si>
    <t>283</t>
  </si>
  <si>
    <r>
      <t xml:space="preserve">  </t>
    </r>
    <r>
      <rPr>
        <b/>
        <sz val="10"/>
        <rFont val="宋体"/>
        <charset val="134"/>
      </rPr>
      <t>自然资源事务</t>
    </r>
  </si>
  <si>
    <r>
      <t>  </t>
    </r>
    <r>
      <rPr>
        <sz val="11"/>
        <color theme="1"/>
        <rFont val="宋体"/>
        <charset val="134"/>
      </rPr>
      <t>水利工程运行与维护</t>
    </r>
  </si>
  <si>
    <t>284</t>
  </si>
  <si>
    <r>
      <t>  </t>
    </r>
    <r>
      <rPr>
        <sz val="11"/>
        <color theme="1"/>
        <rFont val="宋体"/>
        <charset val="134"/>
      </rPr>
      <t>防汛</t>
    </r>
  </si>
  <si>
    <t>285</t>
  </si>
  <si>
    <r>
      <t>  </t>
    </r>
    <r>
      <rPr>
        <sz val="11"/>
        <color theme="1"/>
        <rFont val="宋体"/>
        <charset val="134"/>
      </rPr>
      <t>抗旱</t>
    </r>
  </si>
  <si>
    <t>286</t>
  </si>
  <si>
    <r>
      <t xml:space="preserve">    </t>
    </r>
    <r>
      <rPr>
        <sz val="10"/>
        <rFont val="宋体"/>
        <charset val="134"/>
      </rPr>
      <t>自然资源利用与保护</t>
    </r>
  </si>
  <si>
    <r>
      <t>  </t>
    </r>
    <r>
      <rPr>
        <sz val="11"/>
        <color theme="1"/>
        <rFont val="宋体"/>
        <charset val="134"/>
      </rPr>
      <t>其他水利支出</t>
    </r>
  </si>
  <si>
    <t>287</t>
  </si>
  <si>
    <r>
      <t xml:space="preserve">  </t>
    </r>
    <r>
      <rPr>
        <b/>
        <sz val="10"/>
        <rFont val="宋体"/>
        <charset val="134"/>
      </rPr>
      <t>气象事务</t>
    </r>
  </si>
  <si>
    <r>
      <t> </t>
    </r>
    <r>
      <rPr>
        <b/>
        <sz val="11"/>
        <color theme="1"/>
        <rFont val="宋体"/>
        <charset val="134"/>
      </rPr>
      <t>巩固脱贫衔接乡村振兴</t>
    </r>
  </si>
  <si>
    <t>288</t>
  </si>
  <si>
    <t>289</t>
  </si>
  <si>
    <r>
      <t xml:space="preserve">    </t>
    </r>
    <r>
      <rPr>
        <sz val="10"/>
        <rFont val="宋体"/>
        <charset val="134"/>
      </rPr>
      <t>气象事业机构</t>
    </r>
  </si>
  <si>
    <r>
      <t>  </t>
    </r>
    <r>
      <rPr>
        <sz val="11"/>
        <color theme="1"/>
        <rFont val="宋体"/>
        <charset val="134"/>
      </rPr>
      <t>农村基础设施建设</t>
    </r>
  </si>
  <si>
    <t>290</t>
  </si>
  <si>
    <r>
      <rPr>
        <b/>
        <sz val="10"/>
        <rFont val="宋体"/>
        <charset val="134"/>
      </rPr>
      <t>十四、住房保障支出</t>
    </r>
  </si>
  <si>
    <r>
      <t>  </t>
    </r>
    <r>
      <rPr>
        <sz val="11"/>
        <color theme="1"/>
        <rFont val="宋体"/>
        <charset val="134"/>
      </rPr>
      <t>社会发展</t>
    </r>
  </si>
  <si>
    <t>291</t>
  </si>
  <si>
    <r>
      <t xml:space="preserve">  </t>
    </r>
    <r>
      <rPr>
        <b/>
        <sz val="10"/>
        <rFont val="宋体"/>
        <charset val="134"/>
      </rPr>
      <t>住房改革支出</t>
    </r>
  </si>
  <si>
    <r>
      <t>  </t>
    </r>
    <r>
      <rPr>
        <sz val="11"/>
        <color theme="1"/>
        <rFont val="宋体"/>
        <charset val="134"/>
      </rPr>
      <t>对村民委员会和村党支部的补助</t>
    </r>
  </si>
  <si>
    <t>292</t>
  </si>
  <si>
    <r>
      <t xml:space="preserve">    </t>
    </r>
    <r>
      <rPr>
        <sz val="10"/>
        <rFont val="宋体"/>
        <charset val="134"/>
      </rPr>
      <t>住房公积金</t>
    </r>
  </si>
  <si>
    <r>
      <t>  </t>
    </r>
    <r>
      <rPr>
        <sz val="11"/>
        <color theme="1"/>
        <rFont val="宋体"/>
        <charset val="134"/>
      </rPr>
      <t>对村集体经济组织的补助</t>
    </r>
  </si>
  <si>
    <t>293</t>
  </si>
  <si>
    <r>
      <rPr>
        <b/>
        <sz val="10"/>
        <rFont val="宋体"/>
        <charset val="134"/>
      </rPr>
      <t>十五、粮油物资储备支出</t>
    </r>
  </si>
  <si>
    <r>
      <t>  </t>
    </r>
    <r>
      <rPr>
        <sz val="11"/>
        <color theme="1"/>
        <rFont val="宋体"/>
        <charset val="134"/>
      </rPr>
      <t>农村综合改革示范试点补助</t>
    </r>
  </si>
  <si>
    <t>294</t>
  </si>
  <si>
    <r>
      <t xml:space="preserve">  </t>
    </r>
    <r>
      <rPr>
        <b/>
        <sz val="10"/>
        <rFont val="宋体"/>
        <charset val="134"/>
      </rPr>
      <t>粮油储备</t>
    </r>
  </si>
  <si>
    <r>
      <t> </t>
    </r>
    <r>
      <rPr>
        <b/>
        <sz val="11"/>
        <color theme="1"/>
        <rFont val="宋体"/>
        <charset val="134"/>
      </rPr>
      <t>其他农林水支出</t>
    </r>
  </si>
  <si>
    <t>295</t>
  </si>
  <si>
    <r>
      <t xml:space="preserve">    </t>
    </r>
    <r>
      <rPr>
        <sz val="10"/>
        <rFont val="宋体"/>
        <charset val="134"/>
      </rPr>
      <t>储备粮油补贴</t>
    </r>
  </si>
  <si>
    <r>
      <t>  </t>
    </r>
    <r>
      <rPr>
        <sz val="11"/>
        <color theme="1"/>
        <rFont val="宋体"/>
        <charset val="134"/>
      </rPr>
      <t>其他农林水支出</t>
    </r>
  </si>
  <si>
    <t>296</t>
  </si>
  <si>
    <r>
      <rPr>
        <b/>
        <sz val="10"/>
        <rFont val="宋体"/>
        <charset val="134"/>
      </rPr>
      <t>十六、灾害防治及应急管理支出</t>
    </r>
  </si>
  <si>
    <t>297</t>
  </si>
  <si>
    <r>
      <t xml:space="preserve">  </t>
    </r>
    <r>
      <rPr>
        <b/>
        <sz val="10"/>
        <rFont val="宋体"/>
        <charset val="134"/>
      </rPr>
      <t>应急管理事务</t>
    </r>
  </si>
  <si>
    <t>298</t>
  </si>
  <si>
    <r>
      <rPr>
        <b/>
        <sz val="11"/>
        <color theme="1"/>
        <rFont val="宋体"/>
        <charset val="134"/>
      </rPr>
      <t>交通运输支出</t>
    </r>
  </si>
  <si>
    <t>299</t>
  </si>
  <si>
    <r>
      <t> </t>
    </r>
    <r>
      <rPr>
        <b/>
        <sz val="11"/>
        <color theme="1"/>
        <rFont val="宋体"/>
        <charset val="134"/>
      </rPr>
      <t>公路水路运输</t>
    </r>
  </si>
  <si>
    <t>300</t>
  </si>
  <si>
    <r>
      <t xml:space="preserve">    </t>
    </r>
    <r>
      <rPr>
        <sz val="10"/>
        <rFont val="宋体"/>
        <charset val="134"/>
      </rPr>
      <t>其他应急管理支出</t>
    </r>
  </si>
  <si>
    <t>301</t>
  </si>
  <si>
    <r>
      <t xml:space="preserve">  </t>
    </r>
    <r>
      <rPr>
        <b/>
        <sz val="10"/>
        <rFont val="宋体"/>
        <charset val="134"/>
      </rPr>
      <t>消防救援事务</t>
    </r>
  </si>
  <si>
    <r>
      <t>  </t>
    </r>
    <r>
      <rPr>
        <sz val="11"/>
        <color theme="1"/>
        <rFont val="宋体"/>
        <charset val="134"/>
      </rPr>
      <t>公路建设</t>
    </r>
  </si>
  <si>
    <t>302</t>
  </si>
  <si>
    <r>
      <t>  </t>
    </r>
    <r>
      <rPr>
        <sz val="11"/>
        <color theme="1"/>
        <rFont val="宋体"/>
        <charset val="134"/>
      </rPr>
      <t>公路养护</t>
    </r>
  </si>
  <si>
    <t>303</t>
  </si>
  <si>
    <r>
      <t xml:space="preserve">  </t>
    </r>
    <r>
      <rPr>
        <b/>
        <sz val="10"/>
        <rFont val="宋体"/>
        <charset val="134"/>
      </rPr>
      <t>矿山安全</t>
    </r>
  </si>
  <si>
    <r>
      <t>  </t>
    </r>
    <r>
      <rPr>
        <sz val="11"/>
        <color theme="1"/>
        <rFont val="宋体"/>
        <charset val="134"/>
      </rPr>
      <t>公路和运输安全</t>
    </r>
  </si>
  <si>
    <t>304</t>
  </si>
  <si>
    <r>
      <t xml:space="preserve">    </t>
    </r>
    <r>
      <rPr>
        <sz val="10"/>
        <rFont val="宋体"/>
        <charset val="134"/>
      </rPr>
      <t>其他矿山安全支出</t>
    </r>
  </si>
  <si>
    <r>
      <t>  </t>
    </r>
    <r>
      <rPr>
        <sz val="11"/>
        <color theme="1"/>
        <rFont val="宋体"/>
        <charset val="134"/>
      </rPr>
      <t>其他公路水路运输支出</t>
    </r>
  </si>
  <si>
    <t>305</t>
  </si>
  <si>
    <r>
      <rPr>
        <b/>
        <sz val="10"/>
        <rFont val="宋体"/>
        <charset val="134"/>
      </rPr>
      <t>十七、预备费</t>
    </r>
  </si>
  <si>
    <r>
      <rPr>
        <b/>
        <sz val="11"/>
        <color theme="1"/>
        <rFont val="宋体"/>
        <charset val="134"/>
      </rPr>
      <t>资源勘探工业信息等支出</t>
    </r>
  </si>
  <si>
    <t>306</t>
  </si>
  <si>
    <r>
      <rPr>
        <b/>
        <sz val="10"/>
        <rFont val="宋体"/>
        <charset val="134"/>
      </rPr>
      <t>十八、债务付息支出</t>
    </r>
  </si>
  <si>
    <t>307</t>
  </si>
  <si>
    <r>
      <t xml:space="preserve">  </t>
    </r>
    <r>
      <rPr>
        <b/>
        <sz val="10"/>
        <rFont val="宋体"/>
        <charset val="134"/>
      </rPr>
      <t>地方政府一般债务付息支出</t>
    </r>
  </si>
  <si>
    <r>
      <rPr>
        <b/>
        <sz val="11"/>
        <color theme="1"/>
        <rFont val="宋体"/>
        <charset val="134"/>
      </rPr>
      <t>自然资源海洋气象等支出</t>
    </r>
  </si>
  <si>
    <t>308</t>
  </si>
  <si>
    <r>
      <t xml:space="preserve">    </t>
    </r>
    <r>
      <rPr>
        <sz val="10"/>
        <rFont val="宋体"/>
        <charset val="134"/>
      </rPr>
      <t>地方政府一般债券付息支出</t>
    </r>
  </si>
  <si>
    <r>
      <t> </t>
    </r>
    <r>
      <rPr>
        <b/>
        <sz val="11"/>
        <color theme="1"/>
        <rFont val="宋体"/>
        <charset val="134"/>
      </rPr>
      <t>自然资源事务</t>
    </r>
  </si>
  <si>
    <t>309</t>
  </si>
  <si>
    <r>
      <rPr>
        <b/>
        <sz val="12"/>
        <rFont val="宋体"/>
        <charset val="134"/>
      </rPr>
      <t>一般公共预算支出合计</t>
    </r>
  </si>
  <si>
    <r>
      <t>2024</t>
    </r>
    <r>
      <rPr>
        <b/>
        <sz val="20"/>
        <rFont val="宋体"/>
        <charset val="134"/>
      </rPr>
      <t>年仁和区一般公共预算收支平衡（草案）表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</si>
  <si>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</si>
  <si>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</t>
    </r>
  </si>
  <si>
    <r>
      <rPr>
        <b/>
        <sz val="11"/>
        <rFont val="宋体"/>
        <charset val="134"/>
      </rPr>
      <t>一般公共预算收入</t>
    </r>
  </si>
  <si>
    <r>
      <rPr>
        <b/>
        <sz val="11"/>
        <rFont val="宋体"/>
        <charset val="134"/>
      </rPr>
      <t>一般公共预算支出</t>
    </r>
  </si>
  <si>
    <r>
      <rPr>
        <b/>
        <sz val="11"/>
        <rFont val="宋体"/>
        <charset val="134"/>
      </rPr>
      <t>上级补助收入</t>
    </r>
  </si>
  <si>
    <r>
      <rPr>
        <b/>
        <sz val="12"/>
        <rFont val="宋体"/>
        <charset val="134"/>
      </rPr>
      <t>转移性支出</t>
    </r>
  </si>
  <si>
    <r>
      <t xml:space="preserve">  </t>
    </r>
    <r>
      <rPr>
        <b/>
        <sz val="11"/>
        <rFont val="宋体"/>
        <charset val="134"/>
      </rPr>
      <t>返还性收入</t>
    </r>
  </si>
  <si>
    <r>
      <t xml:space="preserve">  </t>
    </r>
    <r>
      <rPr>
        <b/>
        <sz val="11"/>
        <rFont val="宋体"/>
        <charset val="134"/>
      </rPr>
      <t>一般性转移支付收入</t>
    </r>
  </si>
  <si>
    <r>
      <t xml:space="preserve">  </t>
    </r>
    <r>
      <rPr>
        <b/>
        <sz val="11"/>
        <rFont val="宋体"/>
        <charset val="134"/>
      </rPr>
      <t>专项转移支付</t>
    </r>
  </si>
  <si>
    <r>
      <rPr>
        <b/>
        <sz val="11"/>
        <rFont val="宋体"/>
        <charset val="134"/>
      </rPr>
      <t>上年结余</t>
    </r>
  </si>
  <si>
    <r>
      <rPr>
        <b/>
        <sz val="12"/>
        <rFont val="宋体"/>
        <charset val="134"/>
      </rPr>
      <t>上解支出</t>
    </r>
  </si>
  <si>
    <r>
      <rPr>
        <b/>
        <sz val="11"/>
        <rFont val="宋体"/>
        <charset val="134"/>
      </rPr>
      <t>调入预算稳定调节基金</t>
    </r>
  </si>
  <si>
    <r>
      <t xml:space="preserve">  </t>
    </r>
    <r>
      <rPr>
        <sz val="12"/>
        <rFont val="宋体"/>
        <charset val="134"/>
      </rPr>
      <t>专项上解支出</t>
    </r>
  </si>
  <si>
    <r>
      <rPr>
        <b/>
        <sz val="11"/>
        <rFont val="宋体"/>
        <charset val="134"/>
      </rPr>
      <t>调入资金</t>
    </r>
    <r>
      <rPr>
        <b/>
        <sz val="11"/>
        <rFont val="Times New Roman"/>
        <charset val="134"/>
      </rPr>
      <t xml:space="preserve">   </t>
    </r>
  </si>
  <si>
    <r>
      <t xml:space="preserve">  </t>
    </r>
    <r>
      <rPr>
        <sz val="11"/>
        <rFont val="宋体"/>
        <charset val="134"/>
      </rPr>
      <t>从国有资本经营预算调入</t>
    </r>
  </si>
  <si>
    <r>
      <rPr>
        <b/>
        <sz val="12"/>
        <rFont val="宋体"/>
        <charset val="134"/>
      </rPr>
      <t>地方政府债务还本支出</t>
    </r>
  </si>
  <si>
    <r>
      <t xml:space="preserve">  </t>
    </r>
    <r>
      <rPr>
        <sz val="11"/>
        <color theme="1"/>
        <rFont val="宋体"/>
        <charset val="134"/>
      </rPr>
      <t>地方政府一般债券还本支出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</si>
  <si>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</si>
  <si>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</si>
  <si>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t>2024</t>
    </r>
    <r>
      <rPr>
        <b/>
        <sz val="18"/>
        <rFont val="宋体"/>
        <charset val="134"/>
      </rPr>
      <t>年上级对仁和区税收返还和转移支付补助预算（草案）表</t>
    </r>
  </si>
  <si>
    <r>
      <rPr>
        <b/>
        <sz val="12"/>
        <rFont val="宋体"/>
        <charset val="134"/>
      </rPr>
      <t>上级补助收入</t>
    </r>
  </si>
  <si>
    <r>
      <t xml:space="preserve">  </t>
    </r>
    <r>
      <rPr>
        <b/>
        <sz val="12"/>
        <rFont val="宋体"/>
        <charset val="134"/>
      </rPr>
      <t>返还性收入</t>
    </r>
  </si>
  <si>
    <r>
      <t xml:space="preserve">    </t>
    </r>
    <r>
      <rPr>
        <sz val="12"/>
        <rFont val="宋体"/>
        <charset val="134"/>
      </rPr>
      <t>所得税基数返还收入</t>
    </r>
  </si>
  <si>
    <r>
      <t xml:space="preserve">    </t>
    </r>
    <r>
      <rPr>
        <sz val="12"/>
        <rFont val="宋体"/>
        <charset val="134"/>
      </rPr>
      <t>成品油价格和税费改革税收返还收入</t>
    </r>
  </si>
  <si>
    <r>
      <t xml:space="preserve">    </t>
    </r>
    <r>
      <rPr>
        <sz val="12"/>
        <rFont val="宋体"/>
        <charset val="134"/>
      </rPr>
      <t>增值税和消费税税收返还收入</t>
    </r>
  </si>
  <si>
    <r>
      <t xml:space="preserve">    </t>
    </r>
    <r>
      <rPr>
        <sz val="12"/>
        <rFont val="宋体"/>
        <charset val="134"/>
      </rPr>
      <t>增值税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五五分享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税收返还收入</t>
    </r>
  </si>
  <si>
    <r>
      <t xml:space="preserve">    </t>
    </r>
    <r>
      <rPr>
        <sz val="12"/>
        <rFont val="宋体"/>
        <charset val="134"/>
      </rPr>
      <t>其他税收返还收入</t>
    </r>
  </si>
  <si>
    <r>
      <t xml:space="preserve"> </t>
    </r>
    <r>
      <rPr>
        <b/>
        <sz val="12"/>
        <rFont val="宋体"/>
        <charset val="134"/>
      </rPr>
      <t>一般性转移支付收入</t>
    </r>
  </si>
  <si>
    <r>
      <t xml:space="preserve">    </t>
    </r>
    <r>
      <rPr>
        <sz val="12"/>
        <rFont val="宋体"/>
        <charset val="134"/>
      </rPr>
      <t>均衡性转移支付收入</t>
    </r>
  </si>
  <si>
    <r>
      <t xml:space="preserve">    </t>
    </r>
    <r>
      <rPr>
        <sz val="12"/>
        <rFont val="宋体"/>
        <charset val="134"/>
      </rPr>
      <t>农村转移人口市民化奖励</t>
    </r>
  </si>
  <si>
    <r>
      <t xml:space="preserve"> 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县级基本财力保障机制奖补资金收入</t>
    </r>
  </si>
  <si>
    <r>
      <t xml:space="preserve">    </t>
    </r>
    <r>
      <rPr>
        <sz val="12"/>
        <rFont val="宋体"/>
        <charset val="134"/>
      </rPr>
      <t>资源枯竭城市转移支付收入</t>
    </r>
  </si>
  <si>
    <r>
      <t xml:space="preserve"> 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结算补助收入</t>
    </r>
  </si>
  <si>
    <r>
      <t xml:space="preserve"> </t>
    </r>
    <r>
      <rPr>
        <sz val="11"/>
        <color theme="1"/>
        <rFont val="Times New Roman"/>
        <charset val="134"/>
      </rPr>
      <t xml:space="preserve">   </t>
    </r>
    <r>
      <rPr>
        <sz val="12"/>
        <rFont val="宋体"/>
        <charset val="134"/>
      </rPr>
      <t>企业事业单位划转补助收入</t>
    </r>
  </si>
  <si>
    <r>
      <t xml:space="preserve">    </t>
    </r>
    <r>
      <rPr>
        <sz val="12"/>
        <rFont val="宋体"/>
        <charset val="134"/>
      </rPr>
      <t>固定数额补助</t>
    </r>
  </si>
  <si>
    <r>
      <t>2024</t>
    </r>
    <r>
      <rPr>
        <b/>
        <sz val="18"/>
        <color indexed="8"/>
        <rFont val="宋体"/>
        <charset val="134"/>
      </rPr>
      <t>年仁和区一般公共预算支出经济分类（草案）表</t>
    </r>
  </si>
  <si>
    <r>
      <rPr>
        <b/>
        <sz val="12"/>
        <rFont val="宋体"/>
        <charset val="134"/>
      </rPr>
      <t>经济分类科目</t>
    </r>
  </si>
  <si>
    <r>
      <rPr>
        <b/>
        <sz val="11"/>
        <color indexed="8"/>
        <rFont val="宋体"/>
        <charset val="134"/>
      </rPr>
      <t>一、机关工资福利支出</t>
    </r>
  </si>
  <si>
    <r>
      <t xml:space="preserve">        </t>
    </r>
    <r>
      <rPr>
        <sz val="11"/>
        <color theme="1"/>
        <rFont val="宋体"/>
        <charset val="134"/>
      </rPr>
      <t>工资奖金津补贴</t>
    </r>
  </si>
  <si>
    <r>
      <t xml:space="preserve">        </t>
    </r>
    <r>
      <rPr>
        <sz val="11"/>
        <color theme="1"/>
        <rFont val="宋体"/>
        <charset val="134"/>
      </rPr>
      <t>社会保障缴费</t>
    </r>
  </si>
  <si>
    <r>
      <t xml:space="preserve">        </t>
    </r>
    <r>
      <rPr>
        <sz val="11"/>
        <color theme="1"/>
        <rFont val="宋体"/>
        <charset val="134"/>
      </rPr>
      <t>住房公积金</t>
    </r>
  </si>
  <si>
    <r>
      <t xml:space="preserve">        </t>
    </r>
    <r>
      <rPr>
        <sz val="11"/>
        <color theme="1"/>
        <rFont val="宋体"/>
        <charset val="134"/>
      </rPr>
      <t>其他工资福利支出</t>
    </r>
  </si>
  <si>
    <r>
      <rPr>
        <b/>
        <sz val="11"/>
        <color theme="1"/>
        <rFont val="宋体"/>
        <charset val="134"/>
      </rPr>
      <t>二、机关商品和服务支出</t>
    </r>
  </si>
  <si>
    <r>
      <t xml:space="preserve">        </t>
    </r>
    <r>
      <rPr>
        <sz val="11"/>
        <color theme="1"/>
        <rFont val="宋体"/>
        <charset val="134"/>
      </rPr>
      <t>办公经费</t>
    </r>
  </si>
  <si>
    <r>
      <t xml:space="preserve">        </t>
    </r>
    <r>
      <rPr>
        <sz val="11"/>
        <color indexed="8"/>
        <rFont val="宋体"/>
        <charset val="134"/>
      </rPr>
      <t>会议费</t>
    </r>
  </si>
  <si>
    <r>
      <t xml:space="preserve">        </t>
    </r>
    <r>
      <rPr>
        <sz val="11"/>
        <color theme="1"/>
        <rFont val="宋体"/>
        <charset val="134"/>
      </rPr>
      <t>培训费</t>
    </r>
  </si>
  <si>
    <r>
      <t xml:space="preserve">        </t>
    </r>
    <r>
      <rPr>
        <sz val="11"/>
        <color theme="1"/>
        <rFont val="宋体"/>
        <charset val="134"/>
      </rPr>
      <t>专用材料购置费</t>
    </r>
  </si>
  <si>
    <r>
      <t xml:space="preserve">        </t>
    </r>
    <r>
      <rPr>
        <sz val="11"/>
        <color theme="1"/>
        <rFont val="宋体"/>
        <charset val="134"/>
      </rPr>
      <t>委托业务费</t>
    </r>
  </si>
  <si>
    <r>
      <t xml:space="preserve">        </t>
    </r>
    <r>
      <rPr>
        <sz val="11"/>
        <color theme="1"/>
        <rFont val="宋体"/>
        <charset val="134"/>
      </rPr>
      <t>公务接待费</t>
    </r>
  </si>
  <si>
    <r>
      <t xml:space="preserve">        </t>
    </r>
    <r>
      <rPr>
        <sz val="11"/>
        <color theme="1"/>
        <rFont val="宋体"/>
        <charset val="134"/>
      </rPr>
      <t>因公出国（境）费用</t>
    </r>
  </si>
  <si>
    <r>
      <t xml:space="preserve">        </t>
    </r>
    <r>
      <rPr>
        <sz val="11"/>
        <color theme="1"/>
        <rFont val="宋体"/>
        <charset val="134"/>
      </rPr>
      <t>公务用车运行维护费</t>
    </r>
  </si>
  <si>
    <r>
      <t xml:space="preserve">        </t>
    </r>
    <r>
      <rPr>
        <sz val="11"/>
        <color theme="1"/>
        <rFont val="宋体"/>
        <charset val="134"/>
      </rPr>
      <t>维修（护）费</t>
    </r>
  </si>
  <si>
    <r>
      <t xml:space="preserve">        </t>
    </r>
    <r>
      <rPr>
        <sz val="11"/>
        <color theme="1"/>
        <rFont val="宋体"/>
        <charset val="134"/>
      </rPr>
      <t>其他商品和服务支出</t>
    </r>
  </si>
  <si>
    <r>
      <rPr>
        <b/>
        <sz val="11"/>
        <color theme="1"/>
        <rFont val="宋体"/>
        <charset val="134"/>
      </rPr>
      <t>三、机关资本性支出</t>
    </r>
  </si>
  <si>
    <r>
      <t xml:space="preserve">        </t>
    </r>
    <r>
      <rPr>
        <sz val="11"/>
        <color theme="1"/>
        <rFont val="宋体"/>
        <charset val="134"/>
      </rPr>
      <t>房屋建筑物构建</t>
    </r>
  </si>
  <si>
    <r>
      <t xml:space="preserve">        </t>
    </r>
    <r>
      <rPr>
        <sz val="11"/>
        <color theme="1"/>
        <rFont val="宋体"/>
        <charset val="134"/>
      </rPr>
      <t>基础设施建设</t>
    </r>
  </si>
  <si>
    <r>
      <t xml:space="preserve">        </t>
    </r>
    <r>
      <rPr>
        <sz val="11"/>
        <color theme="1"/>
        <rFont val="宋体"/>
        <charset val="134"/>
      </rPr>
      <t>公务用车购置</t>
    </r>
  </si>
  <si>
    <r>
      <t xml:space="preserve">        </t>
    </r>
    <r>
      <rPr>
        <sz val="11"/>
        <color theme="1"/>
        <rFont val="宋体"/>
        <charset val="134"/>
      </rPr>
      <t>土地征迁补偿和安置支出</t>
    </r>
  </si>
  <si>
    <r>
      <t xml:space="preserve">        </t>
    </r>
    <r>
      <rPr>
        <sz val="11"/>
        <color theme="1"/>
        <rFont val="宋体"/>
        <charset val="134"/>
      </rPr>
      <t>设备购置</t>
    </r>
  </si>
  <si>
    <r>
      <t xml:space="preserve">        </t>
    </r>
    <r>
      <rPr>
        <sz val="11"/>
        <color theme="1"/>
        <rFont val="宋体"/>
        <charset val="134"/>
      </rPr>
      <t>大型修缮</t>
    </r>
  </si>
  <si>
    <r>
      <t xml:space="preserve">        </t>
    </r>
    <r>
      <rPr>
        <sz val="11"/>
        <color theme="1"/>
        <rFont val="宋体"/>
        <charset val="134"/>
      </rPr>
      <t>其他资本性支出</t>
    </r>
  </si>
  <si>
    <r>
      <rPr>
        <b/>
        <sz val="11"/>
        <color theme="1"/>
        <rFont val="宋体"/>
        <charset val="134"/>
      </rPr>
      <t>四、机关资本性支出（基本建设）</t>
    </r>
  </si>
  <si>
    <r>
      <rPr>
        <b/>
        <sz val="11"/>
        <color theme="1"/>
        <rFont val="宋体"/>
        <charset val="134"/>
      </rPr>
      <t>五、对事业单位经常性补助</t>
    </r>
  </si>
  <si>
    <r>
      <t xml:space="preserve">        </t>
    </r>
    <r>
      <rPr>
        <sz val="11"/>
        <color theme="1"/>
        <rFont val="宋体"/>
        <charset val="134"/>
      </rPr>
      <t>工资福利支出</t>
    </r>
  </si>
  <si>
    <r>
      <t xml:space="preserve">        </t>
    </r>
    <r>
      <rPr>
        <sz val="11"/>
        <color theme="1"/>
        <rFont val="宋体"/>
        <charset val="134"/>
      </rPr>
      <t>商品和福利支出</t>
    </r>
  </si>
  <si>
    <r>
      <t xml:space="preserve">        </t>
    </r>
    <r>
      <rPr>
        <sz val="11"/>
        <color theme="1"/>
        <rFont val="宋体"/>
        <charset val="134"/>
      </rPr>
      <t>其他对事业单位补助</t>
    </r>
  </si>
  <si>
    <r>
      <rPr>
        <b/>
        <sz val="11"/>
        <color theme="1"/>
        <rFont val="宋体"/>
        <charset val="134"/>
      </rPr>
      <t>六、对事业单位资本性补助</t>
    </r>
  </si>
  <si>
    <r>
      <t xml:space="preserve">        </t>
    </r>
    <r>
      <rPr>
        <sz val="11"/>
        <color theme="1"/>
        <rFont val="宋体"/>
        <charset val="134"/>
      </rPr>
      <t>资本性支出（一）</t>
    </r>
  </si>
  <si>
    <r>
      <t xml:space="preserve">        </t>
    </r>
    <r>
      <rPr>
        <sz val="11"/>
        <color theme="1"/>
        <rFont val="宋体"/>
        <charset val="134"/>
      </rPr>
      <t>资本性支出（二）</t>
    </r>
  </si>
  <si>
    <r>
      <rPr>
        <b/>
        <sz val="11"/>
        <color theme="1"/>
        <rFont val="宋体"/>
        <charset val="134"/>
      </rPr>
      <t>七、对企业补助</t>
    </r>
  </si>
  <si>
    <r>
      <t xml:space="preserve">        </t>
    </r>
    <r>
      <rPr>
        <sz val="11"/>
        <color theme="1"/>
        <rFont val="宋体"/>
        <charset val="134"/>
      </rPr>
      <t>费用补贴</t>
    </r>
  </si>
  <si>
    <r>
      <t xml:space="preserve">        </t>
    </r>
    <r>
      <rPr>
        <sz val="11"/>
        <color indexed="8"/>
        <rFont val="宋体"/>
        <charset val="134"/>
      </rPr>
      <t>利息补贴</t>
    </r>
  </si>
  <si>
    <r>
      <t xml:space="preserve">        </t>
    </r>
    <r>
      <rPr>
        <sz val="11"/>
        <color theme="1"/>
        <rFont val="宋体"/>
        <charset val="134"/>
      </rPr>
      <t>其他对企业补助</t>
    </r>
  </si>
  <si>
    <r>
      <rPr>
        <b/>
        <sz val="11"/>
        <color theme="1"/>
        <rFont val="宋体"/>
        <charset val="134"/>
      </rPr>
      <t>八、对企业资本性支出</t>
    </r>
  </si>
  <si>
    <r>
      <t xml:space="preserve">        </t>
    </r>
    <r>
      <rPr>
        <sz val="11"/>
        <color theme="1"/>
        <rFont val="宋体"/>
        <charset val="134"/>
      </rPr>
      <t>对企业资本性支出（一）</t>
    </r>
  </si>
  <si>
    <r>
      <t xml:space="preserve">        </t>
    </r>
    <r>
      <rPr>
        <sz val="11"/>
        <color theme="1"/>
        <rFont val="宋体"/>
        <charset val="134"/>
      </rPr>
      <t>对企业资本性支出（二）</t>
    </r>
  </si>
  <si>
    <r>
      <rPr>
        <b/>
        <sz val="11"/>
        <color theme="1"/>
        <rFont val="宋体"/>
        <charset val="134"/>
      </rPr>
      <t>九、对个人和家庭的补助</t>
    </r>
  </si>
  <si>
    <r>
      <t xml:space="preserve">        </t>
    </r>
    <r>
      <rPr>
        <sz val="11"/>
        <color theme="1"/>
        <rFont val="宋体"/>
        <charset val="134"/>
      </rPr>
      <t>社会福利和救助</t>
    </r>
  </si>
  <si>
    <r>
      <t xml:space="preserve">        </t>
    </r>
    <r>
      <rPr>
        <sz val="11"/>
        <color theme="1"/>
        <rFont val="宋体"/>
        <charset val="134"/>
      </rPr>
      <t>助学金</t>
    </r>
  </si>
  <si>
    <r>
      <t xml:space="preserve">        </t>
    </r>
    <r>
      <rPr>
        <sz val="11"/>
        <color theme="1"/>
        <rFont val="宋体"/>
        <charset val="134"/>
      </rPr>
      <t>个人农业生产补贴</t>
    </r>
  </si>
  <si>
    <r>
      <t xml:space="preserve">        </t>
    </r>
    <r>
      <rPr>
        <sz val="11"/>
        <color theme="1"/>
        <rFont val="宋体"/>
        <charset val="134"/>
      </rPr>
      <t>离退休费</t>
    </r>
  </si>
  <si>
    <r>
      <t xml:space="preserve">        </t>
    </r>
    <r>
      <rPr>
        <sz val="11"/>
        <color theme="1"/>
        <rFont val="宋体"/>
        <charset val="134"/>
      </rPr>
      <t>其他对个人和家庭补助</t>
    </r>
  </si>
  <si>
    <r>
      <rPr>
        <b/>
        <sz val="11"/>
        <color theme="1"/>
        <rFont val="宋体"/>
        <charset val="134"/>
      </rPr>
      <t>十、对社会保障基金补助</t>
    </r>
  </si>
  <si>
    <r>
      <t xml:space="preserve">        </t>
    </r>
    <r>
      <rPr>
        <sz val="11"/>
        <color theme="1"/>
        <rFont val="宋体"/>
        <charset val="134"/>
      </rPr>
      <t>对社会保险基金补助</t>
    </r>
  </si>
  <si>
    <r>
      <t xml:space="preserve">        </t>
    </r>
    <r>
      <rPr>
        <sz val="11"/>
        <color theme="1"/>
        <rFont val="宋体"/>
        <charset val="134"/>
      </rPr>
      <t>补充全国社会保障基金</t>
    </r>
  </si>
  <si>
    <r>
      <rPr>
        <b/>
        <sz val="11"/>
        <color theme="1"/>
        <rFont val="宋体"/>
        <charset val="134"/>
      </rPr>
      <t>十一、债务利息及费用支出</t>
    </r>
  </si>
  <si>
    <r>
      <t xml:space="preserve">        </t>
    </r>
    <r>
      <rPr>
        <sz val="11"/>
        <color theme="1"/>
        <rFont val="宋体"/>
        <charset val="134"/>
      </rPr>
      <t>国内债务付息</t>
    </r>
  </si>
  <si>
    <r>
      <t xml:space="preserve">        </t>
    </r>
    <r>
      <rPr>
        <sz val="11"/>
        <color theme="1"/>
        <rFont val="宋体"/>
        <charset val="134"/>
      </rPr>
      <t>国外债务付息</t>
    </r>
  </si>
  <si>
    <r>
      <t xml:space="preserve">        </t>
    </r>
    <r>
      <rPr>
        <sz val="11"/>
        <color theme="1"/>
        <rFont val="宋体"/>
        <charset val="134"/>
      </rPr>
      <t>国内债务发行费用</t>
    </r>
  </si>
  <si>
    <r>
      <t xml:space="preserve">        </t>
    </r>
    <r>
      <rPr>
        <sz val="11"/>
        <color theme="1"/>
        <rFont val="宋体"/>
        <charset val="134"/>
      </rPr>
      <t>国外债务发行费用</t>
    </r>
  </si>
  <si>
    <r>
      <rPr>
        <b/>
        <sz val="11"/>
        <color theme="1"/>
        <rFont val="宋体"/>
        <charset val="134"/>
      </rPr>
      <t>十二、债务还本支出</t>
    </r>
  </si>
  <si>
    <r>
      <t xml:space="preserve">        </t>
    </r>
    <r>
      <rPr>
        <sz val="11"/>
        <color theme="1"/>
        <rFont val="宋体"/>
        <charset val="134"/>
      </rPr>
      <t>国内债务还本</t>
    </r>
  </si>
  <si>
    <r>
      <t xml:space="preserve">        </t>
    </r>
    <r>
      <rPr>
        <sz val="11"/>
        <color theme="1"/>
        <rFont val="宋体"/>
        <charset val="134"/>
      </rPr>
      <t>国外债务还本</t>
    </r>
  </si>
  <si>
    <r>
      <rPr>
        <b/>
        <sz val="11"/>
        <color theme="1"/>
        <rFont val="宋体"/>
        <charset val="134"/>
      </rPr>
      <t>十三、转移性支出</t>
    </r>
  </si>
  <si>
    <r>
      <t xml:space="preserve">        </t>
    </r>
    <r>
      <rPr>
        <sz val="11"/>
        <color theme="1"/>
        <rFont val="宋体"/>
        <charset val="134"/>
      </rPr>
      <t>上下级政府间转移性支出</t>
    </r>
  </si>
  <si>
    <r>
      <t xml:space="preserve">        </t>
    </r>
    <r>
      <rPr>
        <sz val="11"/>
        <color theme="1"/>
        <rFont val="宋体"/>
        <charset val="134"/>
      </rPr>
      <t>援助其他地区支出</t>
    </r>
  </si>
  <si>
    <r>
      <t xml:space="preserve">        </t>
    </r>
    <r>
      <rPr>
        <sz val="11"/>
        <color theme="1"/>
        <rFont val="宋体"/>
        <charset val="134"/>
      </rPr>
      <t>债务转贷</t>
    </r>
  </si>
  <si>
    <r>
      <t xml:space="preserve">        </t>
    </r>
    <r>
      <rPr>
        <sz val="11"/>
        <color theme="1"/>
        <rFont val="宋体"/>
        <charset val="134"/>
      </rPr>
      <t>调出资金</t>
    </r>
  </si>
  <si>
    <r>
      <rPr>
        <b/>
        <sz val="11"/>
        <color theme="1"/>
        <rFont val="宋体"/>
        <charset val="134"/>
      </rPr>
      <t>十四、预备费及预留</t>
    </r>
  </si>
  <si>
    <r>
      <t xml:space="preserve">        </t>
    </r>
    <r>
      <rPr>
        <sz val="11"/>
        <color theme="1"/>
        <rFont val="宋体"/>
        <charset val="134"/>
      </rPr>
      <t>预备费</t>
    </r>
  </si>
  <si>
    <r>
      <t xml:space="preserve">        </t>
    </r>
    <r>
      <rPr>
        <sz val="11"/>
        <color theme="1"/>
        <rFont val="宋体"/>
        <charset val="134"/>
      </rPr>
      <t>预留</t>
    </r>
  </si>
  <si>
    <r>
      <rPr>
        <b/>
        <sz val="11"/>
        <color theme="1"/>
        <rFont val="宋体"/>
        <charset val="134"/>
      </rPr>
      <t>十五、其他支出</t>
    </r>
  </si>
  <si>
    <r>
      <t xml:space="preserve">        </t>
    </r>
    <r>
      <rPr>
        <sz val="11"/>
        <color theme="1"/>
        <rFont val="宋体"/>
        <charset val="134"/>
      </rPr>
      <t>赠与</t>
    </r>
  </si>
  <si>
    <r>
      <t xml:space="preserve">        </t>
    </r>
    <r>
      <rPr>
        <sz val="11"/>
        <color theme="1"/>
        <rFont val="宋体"/>
        <charset val="134"/>
      </rPr>
      <t>国家赔偿费用支出</t>
    </r>
  </si>
  <si>
    <r>
      <t xml:space="preserve">        </t>
    </r>
    <r>
      <rPr>
        <sz val="11"/>
        <color theme="1"/>
        <rFont val="宋体"/>
        <charset val="134"/>
      </rPr>
      <t>对民间非盈利组织和群众性自治组织补贴</t>
    </r>
  </si>
  <si>
    <r>
      <t xml:space="preserve">        </t>
    </r>
    <r>
      <rPr>
        <sz val="11"/>
        <color theme="1"/>
        <rFont val="宋体"/>
        <charset val="134"/>
      </rPr>
      <t>其他支出</t>
    </r>
  </si>
  <si>
    <r>
      <rPr>
        <b/>
        <sz val="11"/>
        <color indexed="8"/>
        <rFont val="宋体"/>
        <charset val="134"/>
      </rPr>
      <t>合计</t>
    </r>
  </si>
  <si>
    <r>
      <t>2024</t>
    </r>
    <r>
      <rPr>
        <b/>
        <sz val="18"/>
        <color indexed="8"/>
        <rFont val="宋体"/>
        <charset val="134"/>
      </rPr>
      <t>年仁和区一般公共预算基本支出经济分类（草案）表</t>
    </r>
  </si>
  <si>
    <r>
      <rPr>
        <b/>
        <sz val="11"/>
        <color theme="1"/>
        <rFont val="宋体"/>
        <charset val="134"/>
      </rPr>
      <t>十二、其他支出</t>
    </r>
  </si>
  <si>
    <r>
      <t xml:space="preserve">        </t>
    </r>
    <r>
      <rPr>
        <sz val="11"/>
        <color theme="1"/>
        <rFont val="宋体"/>
        <charset val="134"/>
      </rPr>
      <t>对民间非营利组织和群众性自治组织补贴</t>
    </r>
  </si>
  <si>
    <r>
      <t xml:space="preserve">        </t>
    </r>
    <r>
      <rPr>
        <sz val="11"/>
        <color theme="1"/>
        <rFont val="宋体"/>
        <charset val="134"/>
      </rPr>
      <t>经常性赠与</t>
    </r>
  </si>
  <si>
    <r>
      <t xml:space="preserve">        </t>
    </r>
    <r>
      <rPr>
        <sz val="11"/>
        <color theme="1"/>
        <rFont val="宋体"/>
        <charset val="134"/>
      </rPr>
      <t>资本性赠与</t>
    </r>
  </si>
  <si>
    <r>
      <t>2024</t>
    </r>
    <r>
      <rPr>
        <b/>
        <sz val="20"/>
        <color indexed="8"/>
        <rFont val="宋体"/>
        <charset val="134"/>
      </rPr>
      <t>年仁和区政府性基金收入预算（草案）表</t>
    </r>
  </si>
  <si>
    <r>
      <t xml:space="preserve">                                   </t>
    </r>
    <r>
      <rPr>
        <sz val="10"/>
        <color indexed="8"/>
        <rFont val="宋体"/>
        <charset val="134"/>
      </rPr>
      <t>单位：万元</t>
    </r>
  </si>
  <si>
    <r>
      <rPr>
        <sz val="12"/>
        <rFont val="宋体"/>
        <charset val="134"/>
      </rPr>
      <t>一、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国有土地使用权出让金收入</t>
    </r>
  </si>
  <si>
    <r>
      <rPr>
        <sz val="12"/>
        <rFont val="宋体"/>
        <charset val="134"/>
      </rPr>
      <t>二、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城市基础设施配套费收入</t>
    </r>
  </si>
  <si>
    <r>
      <rPr>
        <b/>
        <sz val="12"/>
        <rFont val="宋体"/>
        <charset val="134"/>
      </rPr>
      <t>政府性基金收入合计</t>
    </r>
  </si>
  <si>
    <r>
      <t>2024</t>
    </r>
    <r>
      <rPr>
        <b/>
        <sz val="20"/>
        <rFont val="宋体"/>
        <charset val="134"/>
      </rPr>
      <t>年仁和区政府性基金支出预算（草案）表</t>
    </r>
  </si>
  <si>
    <r>
      <rPr>
        <b/>
        <sz val="12"/>
        <rFont val="宋体"/>
        <charset val="134"/>
      </rPr>
      <t>一、城乡社区支出</t>
    </r>
  </si>
  <si>
    <r>
      <t xml:space="preserve">  </t>
    </r>
    <r>
      <rPr>
        <b/>
        <sz val="12"/>
        <rFont val="宋体"/>
        <charset val="134"/>
      </rPr>
      <t>国有土地使用权出让收入安排的支出</t>
    </r>
  </si>
  <si>
    <r>
      <t xml:space="preserve">    </t>
    </r>
    <r>
      <rPr>
        <sz val="12"/>
        <rFont val="宋体"/>
        <charset val="134"/>
      </rPr>
      <t>征地和拆迁补偿支出</t>
    </r>
  </si>
  <si>
    <r>
      <t xml:space="preserve">    </t>
    </r>
    <r>
      <rPr>
        <sz val="12"/>
        <rFont val="宋体"/>
        <charset val="134"/>
      </rPr>
      <t>土地开发支出</t>
    </r>
  </si>
  <si>
    <r>
      <t xml:space="preserve">    </t>
    </r>
    <r>
      <rPr>
        <sz val="12"/>
        <rFont val="宋体"/>
        <charset val="134"/>
      </rPr>
      <t>农业生产发展支出</t>
    </r>
  </si>
  <si>
    <r>
      <t xml:space="preserve">    </t>
    </r>
    <r>
      <rPr>
        <sz val="12"/>
        <rFont val="宋体"/>
        <charset val="134"/>
      </rPr>
      <t>农村社会事业支出</t>
    </r>
  </si>
  <si>
    <r>
      <t xml:space="preserve">    </t>
    </r>
    <r>
      <rPr>
        <sz val="12"/>
        <rFont val="宋体"/>
        <charset val="134"/>
      </rPr>
      <t>农业农村生态环境支出</t>
    </r>
  </si>
  <si>
    <r>
      <t xml:space="preserve">  </t>
    </r>
    <r>
      <rPr>
        <b/>
        <sz val="12"/>
        <rFont val="宋体"/>
        <charset val="134"/>
      </rPr>
      <t>城市基础设施配套费安排的支出</t>
    </r>
  </si>
  <si>
    <r>
      <t xml:space="preserve">    </t>
    </r>
    <r>
      <rPr>
        <sz val="12"/>
        <rFont val="宋体"/>
        <charset val="134"/>
      </rPr>
      <t>城市环境卫生</t>
    </r>
  </si>
  <si>
    <r>
      <rPr>
        <b/>
        <sz val="12"/>
        <rFont val="宋体"/>
        <charset val="134"/>
      </rPr>
      <t>二、债务付息支出</t>
    </r>
  </si>
  <si>
    <r>
      <t xml:space="preserve">  </t>
    </r>
    <r>
      <rPr>
        <b/>
        <sz val="12"/>
        <rFont val="宋体"/>
        <charset val="134"/>
      </rPr>
      <t>地方政府专项债务付息支出</t>
    </r>
  </si>
  <si>
    <r>
      <t xml:space="preserve">    </t>
    </r>
    <r>
      <rPr>
        <sz val="12"/>
        <rFont val="宋体"/>
        <charset val="134"/>
      </rPr>
      <t>国有土地使用权出让金债务付息支出</t>
    </r>
  </si>
  <si>
    <r>
      <t xml:space="preserve">    </t>
    </r>
    <r>
      <rPr>
        <sz val="12"/>
        <rFont val="宋体"/>
        <charset val="134"/>
      </rPr>
      <t>土地储备专项债券付息支出</t>
    </r>
  </si>
  <si>
    <r>
      <rPr>
        <b/>
        <sz val="12"/>
        <rFont val="宋体"/>
        <charset val="134"/>
      </rPr>
      <t>政府性基金预算支出合计</t>
    </r>
  </si>
  <si>
    <r>
      <t>2024</t>
    </r>
    <r>
      <rPr>
        <b/>
        <sz val="18"/>
        <rFont val="宋体"/>
        <charset val="134"/>
      </rPr>
      <t>年仁和区政府性基金收支平衡（草案）表</t>
    </r>
  </si>
  <si>
    <r>
      <rPr>
        <b/>
        <sz val="11"/>
        <rFont val="宋体"/>
        <charset val="134"/>
      </rPr>
      <t>预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算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科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</si>
  <si>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预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算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数</t>
    </r>
  </si>
  <si>
    <r>
      <rPr>
        <b/>
        <sz val="11"/>
        <rFont val="宋体"/>
        <charset val="134"/>
      </rPr>
      <t>政府性基金收入</t>
    </r>
  </si>
  <si>
    <r>
      <rPr>
        <b/>
        <sz val="11"/>
        <rFont val="宋体"/>
        <charset val="134"/>
      </rPr>
      <t>政府性基金支出</t>
    </r>
  </si>
  <si>
    <r>
      <rPr>
        <b/>
        <sz val="11"/>
        <rFont val="宋体"/>
        <charset val="134"/>
      </rPr>
      <t>转移性收入</t>
    </r>
  </si>
  <si>
    <r>
      <rPr>
        <b/>
        <sz val="11"/>
        <rFont val="宋体"/>
        <charset val="134"/>
      </rPr>
      <t>转移性支出</t>
    </r>
  </si>
  <si>
    <r>
      <t xml:space="preserve">  </t>
    </r>
    <r>
      <rPr>
        <sz val="11"/>
        <rFont val="宋体"/>
        <charset val="134"/>
      </rPr>
      <t>上级补助收入</t>
    </r>
  </si>
  <si>
    <r>
      <t xml:space="preserve">  </t>
    </r>
    <r>
      <rPr>
        <sz val="11"/>
        <rFont val="宋体"/>
        <charset val="134"/>
      </rPr>
      <t>上解上级支出</t>
    </r>
  </si>
  <si>
    <r>
      <rPr>
        <b/>
        <sz val="11"/>
        <rFont val="宋体"/>
        <charset val="134"/>
      </rPr>
      <t>债务转贷收入</t>
    </r>
  </si>
  <si>
    <r>
      <rPr>
        <b/>
        <sz val="11"/>
        <rFont val="宋体"/>
        <charset val="134"/>
      </rPr>
      <t>债务还本支出</t>
    </r>
  </si>
  <si>
    <r>
      <t xml:space="preserve">  </t>
    </r>
    <r>
      <rPr>
        <sz val="11"/>
        <rFont val="宋体"/>
        <charset val="134"/>
      </rPr>
      <t>专项债务转贷收入</t>
    </r>
  </si>
  <si>
    <r>
      <t xml:space="preserve">  </t>
    </r>
    <r>
      <rPr>
        <sz val="11"/>
        <rFont val="宋体"/>
        <charset val="134"/>
      </rPr>
      <t>专项债务还本支出</t>
    </r>
  </si>
  <si>
    <r>
      <rPr>
        <b/>
        <sz val="11"/>
        <rFont val="宋体"/>
        <charset val="134"/>
      </rPr>
      <t>政府性基金上年结余</t>
    </r>
  </si>
  <si>
    <r>
      <rPr>
        <b/>
        <sz val="11"/>
        <rFont val="宋体"/>
        <charset val="134"/>
      </rPr>
      <t>调出资金</t>
    </r>
  </si>
  <si>
    <r>
      <rPr>
        <b/>
        <sz val="11"/>
        <rFont val="宋体"/>
        <charset val="134"/>
      </rPr>
      <t>收　入　总　计　</t>
    </r>
  </si>
  <si>
    <r>
      <rPr>
        <b/>
        <sz val="11"/>
        <rFont val="宋体"/>
        <charset val="134"/>
      </rPr>
      <t>支　出　总　计</t>
    </r>
  </si>
  <si>
    <r>
      <t>2024</t>
    </r>
    <r>
      <rPr>
        <b/>
        <sz val="18"/>
        <color indexed="8"/>
        <rFont val="宋体"/>
        <charset val="134"/>
      </rPr>
      <t>年仁和区国有资本经营预算收支预算（草案）表</t>
    </r>
  </si>
  <si>
    <r>
      <rPr>
        <b/>
        <sz val="10"/>
        <rFont val="宋体"/>
        <charset val="134"/>
      </rPr>
      <t>预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算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科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目</t>
    </r>
  </si>
  <si>
    <r>
      <rPr>
        <b/>
        <sz val="9"/>
        <rFont val="宋体"/>
        <charset val="134"/>
      </rPr>
      <t>预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算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数</t>
    </r>
    <r>
      <rPr>
        <b/>
        <sz val="9"/>
        <rFont val="Times New Roman"/>
        <charset val="134"/>
      </rPr>
      <t xml:space="preserve"> </t>
    </r>
  </si>
  <si>
    <r>
      <rPr>
        <b/>
        <sz val="9"/>
        <rFont val="宋体"/>
        <charset val="134"/>
      </rPr>
      <t>预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算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数</t>
    </r>
  </si>
  <si>
    <r>
      <t xml:space="preserve">  </t>
    </r>
    <r>
      <rPr>
        <b/>
        <sz val="9"/>
        <color indexed="8"/>
        <rFont val="宋体"/>
        <charset val="134"/>
      </rPr>
      <t>利润收入</t>
    </r>
  </si>
  <si>
    <r>
      <rPr>
        <b/>
        <sz val="10"/>
        <rFont val="宋体"/>
        <charset val="134"/>
      </rPr>
      <t>一、解决历史遗留问题及改革成本支出</t>
    </r>
  </si>
  <si>
    <r>
      <t xml:space="preserve">  </t>
    </r>
    <r>
      <rPr>
        <b/>
        <sz val="9"/>
        <color indexed="8"/>
        <rFont val="宋体"/>
        <charset val="134"/>
      </rPr>
      <t>股利、股息收入</t>
    </r>
  </si>
  <si>
    <r>
      <rPr>
        <b/>
        <sz val="10"/>
        <rFont val="宋体"/>
        <charset val="134"/>
      </rPr>
      <t>二、国有企业资本金注入</t>
    </r>
  </si>
  <si>
    <r>
      <t xml:space="preserve">  </t>
    </r>
    <r>
      <rPr>
        <b/>
        <sz val="9"/>
        <color indexed="8"/>
        <rFont val="宋体"/>
        <charset val="134"/>
      </rPr>
      <t>产权转让收入</t>
    </r>
  </si>
  <si>
    <r>
      <rPr>
        <b/>
        <sz val="10"/>
        <rFont val="宋体"/>
        <charset val="134"/>
      </rPr>
      <t>三、国有企业政策性补贴</t>
    </r>
  </si>
  <si>
    <r>
      <t xml:space="preserve">  </t>
    </r>
    <r>
      <rPr>
        <b/>
        <sz val="9"/>
        <color indexed="8"/>
        <rFont val="宋体"/>
        <charset val="134"/>
      </rPr>
      <t>清算收入</t>
    </r>
  </si>
  <si>
    <r>
      <rPr>
        <b/>
        <sz val="10"/>
        <rFont val="宋体"/>
        <charset val="134"/>
      </rPr>
      <t>四、金融国有资本经营预算支出</t>
    </r>
  </si>
  <si>
    <r>
      <t xml:space="preserve">  </t>
    </r>
    <r>
      <rPr>
        <b/>
        <sz val="9"/>
        <rFont val="宋体"/>
        <charset val="134"/>
      </rPr>
      <t>其他国有资本经营预算收入</t>
    </r>
  </si>
  <si>
    <r>
      <rPr>
        <b/>
        <sz val="10"/>
        <rFont val="宋体"/>
        <charset val="134"/>
      </rPr>
      <t>五、其他国有资本经营预算支出</t>
    </r>
  </si>
  <si>
    <r>
      <rPr>
        <b/>
        <sz val="9"/>
        <color indexed="8"/>
        <rFont val="宋体"/>
        <charset val="134"/>
      </rPr>
      <t>收入合计</t>
    </r>
  </si>
  <si>
    <r>
      <rPr>
        <b/>
        <sz val="9"/>
        <color indexed="8"/>
        <rFont val="宋体"/>
        <charset val="134"/>
      </rPr>
      <t>支出合计</t>
    </r>
  </si>
  <si>
    <r>
      <t xml:space="preserve">  </t>
    </r>
    <r>
      <rPr>
        <b/>
        <sz val="10"/>
        <rFont val="宋体"/>
        <charset val="134"/>
      </rPr>
      <t>转移性收入</t>
    </r>
  </si>
  <si>
    <r>
      <rPr>
        <b/>
        <sz val="10"/>
        <rFont val="宋体"/>
        <charset val="134"/>
      </rPr>
      <t>调出资金</t>
    </r>
  </si>
  <si>
    <r>
      <rPr>
        <b/>
        <sz val="10"/>
        <rFont val="宋体"/>
        <charset val="134"/>
      </rPr>
      <t>国有资本经营收入</t>
    </r>
  </si>
  <si>
    <r>
      <rPr>
        <b/>
        <sz val="10"/>
        <rFont val="宋体"/>
        <charset val="134"/>
      </rPr>
      <t>国有资本经营支出</t>
    </r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</si>
</sst>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_-* #,##0.00_-;\-* #,##0.00_-;_-* &quot;-&quot;??_-;_-@_-"/>
    <numFmt numFmtId="178" formatCode="* #,##0.00;* \-#,##0.00;* &quot;-&quot;??;@"/>
    <numFmt numFmtId="179" formatCode="\¥#,##0;\¥\-#,##0"/>
    <numFmt numFmtId="180" formatCode="_(* #,##0_);_(* \(#,##0\);_(* &quot;-&quot;_);_(@_)"/>
    <numFmt numFmtId="181" formatCode="_-* #,##0_-;\-* #,##0_-;_-* &quot;-&quot;_-;_-@_-"/>
    <numFmt numFmtId="182" formatCode="#,##0.00_ "/>
    <numFmt numFmtId="183" formatCode="#,##0_ "/>
    <numFmt numFmtId="184" formatCode="* #,##0.0;* \-#,##0.0;* &quot;-&quot;??;@"/>
    <numFmt numFmtId="185" formatCode="#,##0_);[Red]\(#,##0\)"/>
    <numFmt numFmtId="186" formatCode="0_);[Red]\(0\)"/>
    <numFmt numFmtId="187" formatCode="_ * #,##0_ ;_ * \-#,##0_ ;_ * &quot;-&quot;??_ ;_ @_ "/>
    <numFmt numFmtId="188" formatCode="0.0%"/>
  </numFmts>
  <fonts count="9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b/>
      <sz val="18"/>
      <color indexed="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2"/>
      <color theme="1"/>
      <name val="Times New Roman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20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14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indexed="20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0"/>
      <color indexed="8"/>
      <name val="Calibri"/>
      <charset val="134"/>
    </font>
    <font>
      <sz val="12"/>
      <name val="Courier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52"/>
      <name val="宋体"/>
      <charset val="134"/>
    </font>
    <font>
      <sz val="10"/>
      <color indexed="17"/>
      <name val="Calibri"/>
      <charset val="134"/>
    </font>
    <font>
      <b/>
      <sz val="10"/>
      <name val="Arial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344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9" fontId="33" fillId="0" borderId="0" applyFont="0" applyFill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4" fillId="0" borderId="0"/>
    <xf numFmtId="0" fontId="45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0"/>
    <xf numFmtId="0" fontId="0" fillId="19" borderId="16" applyNumberFormat="0" applyFon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" fontId="47" fillId="0" borderId="0"/>
    <xf numFmtId="0" fontId="40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" fontId="47" fillId="0" borderId="0"/>
    <xf numFmtId="0" fontId="30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9" fontId="36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/>
    <xf numFmtId="0" fontId="30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6" fillId="26" borderId="2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7" fillId="26" borderId="13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8" fillId="28" borderId="22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0"/>
    <xf numFmtId="0" fontId="34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6" fillId="0" borderId="0"/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6" fillId="0" borderId="0"/>
    <xf numFmtId="0" fontId="36" fillId="9" borderId="15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3" fillId="1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8" fillId="8" borderId="14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6" fillId="0" borderId="0"/>
    <xf numFmtId="0" fontId="40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64" fillId="0" borderId="0"/>
    <xf numFmtId="0" fontId="65" fillId="53" borderId="26" applyNumberFormat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3" fillId="9" borderId="15" applyNumberFormat="0" applyFont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66" fillId="0" borderId="2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45" fillId="1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0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0" fillId="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0" borderId="0"/>
    <xf numFmtId="0" fontId="33" fillId="10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0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0" borderId="0"/>
    <xf numFmtId="0" fontId="30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4" fillId="0" borderId="0"/>
    <xf numFmtId="0" fontId="33" fillId="27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8" fillId="8" borderId="14" applyNumberFormat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2" fillId="14" borderId="14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8" fillId="8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6" fillId="0" borderId="0"/>
    <xf numFmtId="0" fontId="6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30" fillId="2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71" fillId="0" borderId="0"/>
    <xf numFmtId="0" fontId="33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37" fontId="72" fillId="0" borderId="0"/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3" fillId="5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6" fillId="0" borderId="0"/>
    <xf numFmtId="0" fontId="73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2" fillId="14" borderId="14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0" borderId="0"/>
    <xf numFmtId="0" fontId="33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0" fillId="47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6" fillId="0" borderId="0">
      <alignment vertical="center"/>
    </xf>
    <xf numFmtId="0" fontId="62" fillId="0" borderId="25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0"/>
    <xf numFmtId="0" fontId="30" fillId="27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76" fillId="0" borderId="0"/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0" borderId="0"/>
    <xf numFmtId="0" fontId="33" fillId="2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/>
    <xf numFmtId="0" fontId="33" fillId="10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3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33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9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4" fillId="0" borderId="0"/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0" borderId="0"/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4" fillId="0" borderId="0"/>
    <xf numFmtId="0" fontId="36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8" fillId="0" borderId="0"/>
    <xf numFmtId="0" fontId="2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0"/>
    <xf numFmtId="0" fontId="68" fillId="2" borderId="0" applyNumberFormat="0" applyBorder="0" applyAlignment="0" applyProtection="0">
      <alignment vertical="center"/>
    </xf>
    <xf numFmtId="0" fontId="78" fillId="0" borderId="0"/>
    <xf numFmtId="0" fontId="33" fillId="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6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6" fillId="0" borderId="0"/>
    <xf numFmtId="0" fontId="30" fillId="21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3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0" borderId="0"/>
    <xf numFmtId="0" fontId="3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33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9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0" borderId="0"/>
    <xf numFmtId="0" fontId="33" fillId="27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36" fillId="0" borderId="0"/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4" fillId="0" borderId="0"/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6" fillId="0" borderId="0"/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0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1" fontId="47" fillId="0" borderId="0"/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1" fontId="47" fillId="0" borderId="0"/>
    <xf numFmtId="0" fontId="33" fillId="3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0" fillId="27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8" fillId="0" borderId="0"/>
    <xf numFmtId="0" fontId="30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>
      <alignment vertical="center"/>
    </xf>
    <xf numFmtId="0" fontId="44" fillId="0" borderId="0"/>
    <xf numFmtId="0" fontId="38" fillId="8" borderId="1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8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8" borderId="14" applyNumberFormat="0" applyAlignment="0" applyProtection="0">
      <alignment vertical="center"/>
    </xf>
    <xf numFmtId="0" fontId="33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52" fillId="0" borderId="18" applyNumberFormat="0" applyFill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0" borderId="0"/>
    <xf numFmtId="0" fontId="30" fillId="1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6" fillId="0" borderId="0"/>
    <xf numFmtId="0" fontId="30" fillId="4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6" fillId="0" borderId="0"/>
    <xf numFmtId="0" fontId="30" fillId="47" borderId="0" applyNumberFormat="0" applyBorder="0" applyAlignment="0" applyProtection="0">
      <alignment vertical="center"/>
    </xf>
    <xf numFmtId="0" fontId="36" fillId="0" borderId="0"/>
    <xf numFmtId="0" fontId="30" fillId="4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4" borderId="14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4" borderId="14" applyNumberFormat="0" applyAlignment="0" applyProtection="0">
      <alignment vertical="center"/>
    </xf>
    <xf numFmtId="0" fontId="36" fillId="0" borderId="0"/>
    <xf numFmtId="0" fontId="42" fillId="14" borderId="14" applyNumberFormat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2" fillId="14" borderId="14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65" fillId="53" borderId="26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46" fillId="14" borderId="17" applyNumberFormat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65" fillId="53" borderId="26" applyNumberFormat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42" fillId="14" borderId="14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36" fillId="0" borderId="0"/>
    <xf numFmtId="0" fontId="70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0" borderId="0"/>
    <xf numFmtId="0" fontId="36" fillId="9" borderId="15" applyNumberFormat="0" applyFont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0" fillId="0" borderId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46" fillId="14" borderId="17" applyNumberFormat="0" applyAlignment="0" applyProtection="0">
      <alignment vertical="center"/>
    </xf>
    <xf numFmtId="0" fontId="33" fillId="0" borderId="0">
      <alignment vertical="center"/>
    </xf>
    <xf numFmtId="0" fontId="46" fillId="14" borderId="17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3" fillId="0" borderId="0"/>
    <xf numFmtId="0" fontId="36" fillId="0" borderId="0"/>
    <xf numFmtId="0" fontId="65" fillId="53" borderId="26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65" fillId="53" borderId="26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65" fillId="53" borderId="26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4" fillId="0" borderId="0"/>
    <xf numFmtId="0" fontId="36" fillId="0" borderId="0"/>
    <xf numFmtId="0" fontId="65" fillId="53" borderId="26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6" fillId="14" borderId="17" applyNumberFormat="0" applyAlignment="0" applyProtection="0">
      <alignment vertical="center"/>
    </xf>
    <xf numFmtId="0" fontId="36" fillId="0" borderId="0"/>
    <xf numFmtId="0" fontId="36" fillId="0" borderId="0"/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73" fillId="0" borderId="0" applyNumberFormat="0" applyFill="0" applyBorder="0" applyAlignment="0" applyProtection="0">
      <alignment vertical="center"/>
    </xf>
    <xf numFmtId="0" fontId="36" fillId="0" borderId="0"/>
    <xf numFmtId="0" fontId="30" fillId="4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/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7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/>
    <xf numFmtId="0" fontId="42" fillId="14" borderId="14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62" fillId="0" borderId="25" applyNumberFormat="0" applyFill="0" applyAlignment="0" applyProtection="0">
      <alignment vertical="center"/>
    </xf>
    <xf numFmtId="0" fontId="65" fillId="53" borderId="26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36" fillId="0" borderId="0">
      <alignment vertical="center"/>
    </xf>
    <xf numFmtId="0" fontId="62" fillId="0" borderId="25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4" fillId="0" borderId="0"/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6" fillId="0" borderId="0"/>
    <xf numFmtId="0" fontId="30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/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0" borderId="0"/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6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44" fillId="0" borderId="0"/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9" fillId="2" borderId="0" applyNumberFormat="0" applyBorder="0" applyAlignment="0" applyProtection="0">
      <alignment vertical="center"/>
    </xf>
    <xf numFmtId="0" fontId="36" fillId="0" borderId="0"/>
    <xf numFmtId="0" fontId="29" fillId="2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36" fillId="0" borderId="0"/>
    <xf numFmtId="0" fontId="55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  <xf numFmtId="0" fontId="33" fillId="0" borderId="0">
      <alignment vertical="center"/>
    </xf>
    <xf numFmtId="0" fontId="36" fillId="0" borderId="0"/>
    <xf numFmtId="0" fontId="36" fillId="0" borderId="0"/>
    <xf numFmtId="0" fontId="52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8" fillId="8" borderId="14" applyNumberFormat="0" applyAlignment="0" applyProtection="0">
      <alignment vertical="center"/>
    </xf>
    <xf numFmtId="0" fontId="36" fillId="0" borderId="0"/>
    <xf numFmtId="0" fontId="52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2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0" fillId="47" borderId="0" applyNumberFormat="0" applyBorder="0" applyAlignment="0" applyProtection="0">
      <alignment vertical="center"/>
    </xf>
    <xf numFmtId="0" fontId="44" fillId="0" borderId="0"/>
    <xf numFmtId="0" fontId="36" fillId="0" borderId="0">
      <alignment vertical="center"/>
    </xf>
    <xf numFmtId="0" fontId="44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3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6" fillId="14" borderId="17" applyNumberFormat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78" fillId="0" borderId="0"/>
    <xf numFmtId="0" fontId="3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1" fontId="47" fillId="0" borderId="0"/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/>
    <xf numFmtId="0" fontId="33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65" fillId="53" borderId="26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2" fillId="14" borderId="14" applyNumberFormat="0" applyAlignment="0" applyProtection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44" fillId="0" borderId="0"/>
    <xf numFmtId="0" fontId="44" fillId="0" borderId="0"/>
    <xf numFmtId="0" fontId="44" fillId="0" borderId="0"/>
    <xf numFmtId="0" fontId="33" fillId="0" borderId="0">
      <alignment vertical="center"/>
    </xf>
    <xf numFmtId="0" fontId="44" fillId="0" borderId="0"/>
    <xf numFmtId="0" fontId="44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3" fillId="9" borderId="15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44" fillId="0" borderId="0"/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8" fillId="8" borderId="14" applyNumberFormat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/>
    <xf numFmtId="0" fontId="42" fillId="14" borderId="14" applyNumberFormat="0" applyAlignment="0" applyProtection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8" borderId="14" applyNumberFormat="0" applyAlignment="0" applyProtection="0">
      <alignment vertical="center"/>
    </xf>
    <xf numFmtId="0" fontId="33" fillId="0" borderId="0">
      <alignment vertical="center"/>
    </xf>
    <xf numFmtId="0" fontId="36" fillId="0" borderId="0"/>
    <xf numFmtId="0" fontId="38" fillId="8" borderId="14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14" borderId="17" applyNumberFormat="0" applyAlignment="0" applyProtection="0">
      <alignment vertical="center"/>
    </xf>
    <xf numFmtId="0" fontId="3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1" fillId="4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8" borderId="14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1" fontId="47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78" fillId="0" borderId="0"/>
    <xf numFmtId="0" fontId="36" fillId="0" borderId="0"/>
    <xf numFmtId="0" fontId="78" fillId="0" borderId="0"/>
    <xf numFmtId="0" fontId="36" fillId="0" borderId="0" applyNumberFormat="0" applyFont="0" applyFill="0" applyBorder="0" applyAlignment="0" applyProtection="0">
      <alignment vertical="center"/>
    </xf>
    <xf numFmtId="0" fontId="33" fillId="0" borderId="0">
      <alignment vertical="center"/>
    </xf>
    <xf numFmtId="0" fontId="78" fillId="0" borderId="0"/>
    <xf numFmtId="0" fontId="78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1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65" fillId="53" borderId="26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180" fontId="36" fillId="0" borderId="0" applyFont="0" applyFill="0" applyBorder="0" applyAlignment="0" applyProtection="0"/>
    <xf numFmtId="4" fontId="71" fillId="0" borderId="0" applyFont="0" applyFill="0" applyBorder="0" applyAlignment="0" applyProtection="0"/>
    <xf numFmtId="181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177" fontId="36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9" fontId="36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179" fontId="36" fillId="0" borderId="0" applyFont="0" applyFill="0" applyBorder="0" applyAlignment="0" applyProtection="0"/>
    <xf numFmtId="178" fontId="81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6" fillId="0" borderId="0" applyFont="0" applyFill="0" applyBorder="0" applyAlignment="0" applyProtection="0"/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46" fillId="14" borderId="17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76" fillId="0" borderId="0"/>
    <xf numFmtId="0" fontId="64" fillId="0" borderId="0"/>
    <xf numFmtId="0" fontId="78" fillId="0" borderId="0"/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  <xf numFmtId="0" fontId="33" fillId="9" borderId="15" applyNumberFormat="0" applyFont="0" applyAlignment="0" applyProtection="0">
      <alignment vertical="center"/>
    </xf>
  </cellStyleXfs>
  <cellXfs count="223">
    <xf numFmtId="0" fontId="0" fillId="0" borderId="0" xfId="0"/>
    <xf numFmtId="0" fontId="1" fillId="0" borderId="0" xfId="1937" applyFont="1" applyFill="1" applyAlignment="1">
      <alignment vertical="center"/>
    </xf>
    <xf numFmtId="0" fontId="1" fillId="0" borderId="0" xfId="1937" applyFont="1" applyFill="1"/>
    <xf numFmtId="0" fontId="2" fillId="0" borderId="0" xfId="1937" applyFont="1" applyFill="1" applyAlignment="1">
      <alignment vertical="center" wrapText="1"/>
    </xf>
    <xf numFmtId="0" fontId="3" fillId="0" borderId="0" xfId="1937" applyFont="1" applyFill="1" applyAlignment="1">
      <alignment horizontal="center" vertical="center" wrapText="1"/>
    </xf>
    <xf numFmtId="0" fontId="1" fillId="0" borderId="0" xfId="1937" applyFont="1" applyFill="1" applyAlignment="1">
      <alignment vertical="center"/>
    </xf>
    <xf numFmtId="0" fontId="1" fillId="0" borderId="0" xfId="1937" applyFont="1" applyFill="1" applyAlignment="1"/>
    <xf numFmtId="0" fontId="1" fillId="0" borderId="0" xfId="1937" applyFont="1" applyFill="1" applyAlignment="1">
      <alignment wrapText="1"/>
    </xf>
    <xf numFmtId="184" fontId="4" fillId="0" borderId="0" xfId="3201" applyNumberFormat="1" applyFont="1" applyFill="1" applyBorder="1" applyAlignment="1" applyProtection="1">
      <alignment horizontal="center" vertical="center" wrapText="1"/>
    </xf>
    <xf numFmtId="0" fontId="5" fillId="0" borderId="1" xfId="1937" applyNumberFormat="1" applyFont="1" applyFill="1" applyBorder="1" applyAlignment="1" applyProtection="1">
      <alignment horizontal="center" vertical="center"/>
      <protection locked="0"/>
    </xf>
    <xf numFmtId="0" fontId="6" fillId="0" borderId="1" xfId="1937" applyNumberFormat="1" applyFont="1" applyFill="1" applyBorder="1" applyAlignment="1" applyProtection="1">
      <alignment horizontal="center" vertical="center"/>
      <protection locked="0"/>
    </xf>
    <xf numFmtId="0" fontId="5" fillId="0" borderId="2" xfId="1937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1937" applyFont="1" applyFill="1" applyBorder="1" applyAlignment="1">
      <alignment horizontal="justify" vertical="center"/>
    </xf>
    <xf numFmtId="3" fontId="8" fillId="0" borderId="2" xfId="193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3" fontId="8" fillId="0" borderId="2" xfId="1937" applyNumberFormat="1" applyFont="1" applyFill="1" applyBorder="1" applyAlignment="1">
      <alignment vertical="center"/>
    </xf>
    <xf numFmtId="0" fontId="9" fillId="0" borderId="2" xfId="1937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" fontId="9" fillId="0" borderId="2" xfId="1937" applyNumberFormat="1" applyFont="1" applyFill="1" applyBorder="1" applyAlignment="1">
      <alignment vertical="center"/>
    </xf>
    <xf numFmtId="0" fontId="6" fillId="0" borderId="2" xfId="1937" applyFont="1" applyFill="1" applyBorder="1" applyAlignment="1">
      <alignment horizontal="justify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10" fillId="0" borderId="2" xfId="1937" applyFont="1" applyFill="1" applyBorder="1" applyAlignment="1">
      <alignment horizontal="justify" vertical="center"/>
    </xf>
    <xf numFmtId="0" fontId="11" fillId="0" borderId="2" xfId="1937" applyFont="1" applyFill="1" applyBorder="1" applyAlignment="1">
      <alignment vertical="center" wrapText="1"/>
    </xf>
    <xf numFmtId="0" fontId="7" fillId="0" borderId="2" xfId="1937" applyFont="1" applyFill="1" applyBorder="1" applyAlignment="1">
      <alignment horizontal="center" vertical="center"/>
    </xf>
    <xf numFmtId="0" fontId="7" fillId="0" borderId="2" xfId="1937" applyFont="1" applyFill="1" applyBorder="1" applyAlignment="1">
      <alignment horizontal="center" vertical="center" wrapText="1"/>
    </xf>
    <xf numFmtId="0" fontId="5" fillId="0" borderId="1" xfId="1937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1937" applyFont="1" applyFill="1" applyBorder="1" applyAlignment="1">
      <alignment horizontal="center"/>
    </xf>
    <xf numFmtId="0" fontId="12" fillId="0" borderId="0" xfId="1978" applyFont="1" applyFill="1" applyAlignment="1">
      <alignment vertical="center"/>
    </xf>
    <xf numFmtId="0" fontId="12" fillId="0" borderId="0" xfId="1978" applyFont="1" applyFill="1"/>
    <xf numFmtId="0" fontId="12" fillId="0" borderId="0" xfId="1978" applyFont="1" applyFill="1"/>
    <xf numFmtId="185" fontId="12" fillId="0" borderId="0" xfId="1978" applyNumberFormat="1" applyFont="1" applyFill="1"/>
    <xf numFmtId="0" fontId="2" fillId="0" borderId="0" xfId="2483" applyFont="1" applyFill="1" applyAlignment="1">
      <alignment vertical="center"/>
    </xf>
    <xf numFmtId="185" fontId="12" fillId="0" borderId="0" xfId="1978" applyNumberFormat="1" applyFont="1" applyFill="1" applyAlignment="1">
      <alignment vertical="center"/>
    </xf>
    <xf numFmtId="0" fontId="13" fillId="0" borderId="0" xfId="1978" applyNumberFormat="1" applyFont="1" applyFill="1" applyAlignment="1" applyProtection="1">
      <alignment horizontal="center" vertical="center"/>
    </xf>
    <xf numFmtId="0" fontId="12" fillId="0" borderId="0" xfId="1978" applyNumberFormat="1" applyFont="1" applyFill="1" applyAlignment="1" applyProtection="1">
      <alignment horizontal="right" vertical="center"/>
    </xf>
    <xf numFmtId="0" fontId="14" fillId="0" borderId="1" xfId="1978" applyNumberFormat="1" applyFont="1" applyFill="1" applyBorder="1" applyAlignment="1" applyProtection="1">
      <alignment horizontal="center" vertical="center"/>
    </xf>
    <xf numFmtId="185" fontId="14" fillId="0" borderId="1" xfId="1978" applyNumberFormat="1" applyFont="1" applyFill="1" applyBorder="1" applyAlignment="1" applyProtection="1">
      <alignment horizontal="center" vertical="center"/>
    </xf>
    <xf numFmtId="0" fontId="14" fillId="0" borderId="5" xfId="1978" applyNumberFormat="1" applyFont="1" applyFill="1" applyBorder="1" applyAlignment="1" applyProtection="1">
      <alignment horizontal="center" vertical="center"/>
    </xf>
    <xf numFmtId="185" fontId="14" fillId="0" borderId="5" xfId="1978" applyNumberFormat="1" applyFont="1" applyFill="1" applyBorder="1" applyAlignment="1" applyProtection="1">
      <alignment horizontal="center" vertical="center"/>
    </xf>
    <xf numFmtId="0" fontId="14" fillId="0" borderId="6" xfId="1978" applyNumberFormat="1" applyFont="1" applyFill="1" applyBorder="1" applyAlignment="1" applyProtection="1">
      <alignment horizontal="center" vertical="center"/>
    </xf>
    <xf numFmtId="185" fontId="14" fillId="0" borderId="6" xfId="1978" applyNumberFormat="1" applyFont="1" applyFill="1" applyBorder="1" applyAlignment="1" applyProtection="1">
      <alignment horizontal="center" vertical="center"/>
    </xf>
    <xf numFmtId="0" fontId="14" fillId="0" borderId="3" xfId="1978" applyNumberFormat="1" applyFont="1" applyFill="1" applyBorder="1" applyAlignment="1" applyProtection="1">
      <alignment horizontal="left" vertical="center"/>
    </xf>
    <xf numFmtId="185" fontId="14" fillId="0" borderId="3" xfId="1978" applyNumberFormat="1" applyFont="1" applyFill="1" applyBorder="1" applyAlignment="1" applyProtection="1">
      <alignment horizontal="right" vertical="center"/>
    </xf>
    <xf numFmtId="186" fontId="14" fillId="0" borderId="2" xfId="1978" applyNumberFormat="1" applyFont="1" applyFill="1" applyBorder="1" applyAlignment="1" applyProtection="1">
      <alignment horizontal="left" vertical="center"/>
    </xf>
    <xf numFmtId="185" fontId="14" fillId="0" borderId="2" xfId="1978" applyNumberFormat="1" applyFont="1" applyFill="1" applyBorder="1" applyAlignment="1" applyProtection="1">
      <alignment vertical="center"/>
    </xf>
    <xf numFmtId="0" fontId="14" fillId="0" borderId="3" xfId="1978" applyNumberFormat="1" applyFont="1" applyFill="1" applyBorder="1" applyAlignment="1" applyProtection="1">
      <alignment vertical="center"/>
    </xf>
    <xf numFmtId="186" fontId="14" fillId="0" borderId="2" xfId="1978" applyNumberFormat="1" applyFont="1" applyFill="1" applyBorder="1" applyAlignment="1" applyProtection="1">
      <alignment vertical="center"/>
    </xf>
    <xf numFmtId="0" fontId="15" fillId="0" borderId="3" xfId="1978" applyNumberFormat="1" applyFont="1" applyFill="1" applyBorder="1" applyAlignment="1" applyProtection="1">
      <alignment vertical="center"/>
    </xf>
    <xf numFmtId="186" fontId="15" fillId="0" borderId="2" xfId="1978" applyNumberFormat="1" applyFont="1" applyFill="1" applyBorder="1" applyAlignment="1" applyProtection="1">
      <alignment vertical="center"/>
    </xf>
    <xf numFmtId="185" fontId="15" fillId="0" borderId="2" xfId="1978" applyNumberFormat="1" applyFont="1" applyFill="1" applyBorder="1" applyAlignment="1" applyProtection="1">
      <alignment vertical="center"/>
    </xf>
    <xf numFmtId="185" fontId="15" fillId="0" borderId="3" xfId="1978" applyNumberFormat="1" applyFont="1" applyFill="1" applyBorder="1" applyAlignment="1" applyProtection="1">
      <alignment horizontal="right" vertical="center"/>
    </xf>
    <xf numFmtId="185" fontId="15" fillId="0" borderId="2" xfId="1978" applyNumberFormat="1" applyFont="1" applyFill="1" applyBorder="1" applyAlignment="1" applyProtection="1">
      <alignment horizontal="right" vertical="center"/>
    </xf>
    <xf numFmtId="185" fontId="14" fillId="0" borderId="2" xfId="1978" applyNumberFormat="1" applyFont="1" applyFill="1" applyBorder="1" applyAlignment="1" applyProtection="1">
      <alignment horizontal="right" vertical="center"/>
    </xf>
    <xf numFmtId="0" fontId="14" fillId="0" borderId="3" xfId="1978" applyNumberFormat="1" applyFont="1" applyFill="1" applyBorder="1" applyAlignment="1" applyProtection="1">
      <alignment horizontal="center" vertical="center"/>
    </xf>
    <xf numFmtId="183" fontId="14" fillId="0" borderId="2" xfId="1978" applyNumberFormat="1" applyFont="1" applyFill="1" applyBorder="1" applyAlignment="1" applyProtection="1">
      <alignment horizontal="right" vertical="center"/>
    </xf>
    <xf numFmtId="186" fontId="14" fillId="0" borderId="2" xfId="1978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84" fontId="4" fillId="0" borderId="0" xfId="3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4" fillId="0" borderId="2" xfId="2052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187" fontId="20" fillId="0" borderId="2" xfId="31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 applyProtection="1">
      <alignment horizontal="left" vertical="center"/>
    </xf>
    <xf numFmtId="187" fontId="21" fillId="0" borderId="2" xfId="31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176" fontId="19" fillId="0" borderId="2" xfId="0" applyNumberFormat="1" applyFont="1" applyFill="1" applyBorder="1" applyAlignment="1">
      <alignment vertical="center" wrapText="1"/>
    </xf>
    <xf numFmtId="0" fontId="1" fillId="0" borderId="0" xfId="1937" applyFont="1" applyFill="1"/>
    <xf numFmtId="0" fontId="17" fillId="0" borderId="0" xfId="1937" applyFont="1" applyFill="1" applyAlignment="1">
      <alignment vertical="center"/>
    </xf>
    <xf numFmtId="0" fontId="22" fillId="0" borderId="0" xfId="1937" applyFont="1" applyFill="1" applyAlignment="1">
      <alignment horizontal="center" vertical="center"/>
    </xf>
    <xf numFmtId="10" fontId="9" fillId="0" borderId="0" xfId="1937" applyNumberFormat="1" applyFont="1" applyFill="1" applyAlignment="1">
      <alignment horizontal="right" vertical="center"/>
    </xf>
    <xf numFmtId="0" fontId="19" fillId="0" borderId="1" xfId="1937" applyFont="1" applyFill="1" applyBorder="1" applyAlignment="1">
      <alignment horizontal="center" vertical="center"/>
    </xf>
    <xf numFmtId="0" fontId="19" fillId="0" borderId="2" xfId="1937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1937" applyFont="1" applyFill="1" applyBorder="1" applyAlignment="1">
      <alignment horizontal="center" vertical="center"/>
    </xf>
    <xf numFmtId="0" fontId="12" fillId="0" borderId="2" xfId="1937" applyNumberFormat="1" applyFont="1" applyFill="1" applyBorder="1" applyAlignment="1" applyProtection="1">
      <alignment vertical="center" wrapText="1"/>
      <protection locked="0"/>
    </xf>
    <xf numFmtId="187" fontId="21" fillId="0" borderId="2" xfId="3230" applyNumberFormat="1" applyFont="1" applyFill="1" applyBorder="1" applyAlignment="1">
      <alignment vertical="center"/>
    </xf>
    <xf numFmtId="9" fontId="8" fillId="0" borderId="2" xfId="398" applyFont="1" applyFill="1" applyBorder="1" applyAlignment="1">
      <alignment horizontal="right" vertical="center"/>
    </xf>
    <xf numFmtId="188" fontId="9" fillId="0" borderId="0" xfId="398" applyNumberFormat="1" applyFont="1" applyFill="1" applyBorder="1" applyAlignment="1">
      <alignment horizontal="right" vertical="center"/>
    </xf>
    <xf numFmtId="49" fontId="19" fillId="0" borderId="2" xfId="1937" applyNumberFormat="1" applyFont="1" applyFill="1" applyBorder="1" applyAlignment="1" applyProtection="1">
      <alignment horizontal="center" vertical="center" wrapText="1"/>
      <protection locked="0"/>
    </xf>
    <xf numFmtId="187" fontId="20" fillId="0" borderId="2" xfId="3230" applyNumberFormat="1" applyFont="1" applyFill="1" applyBorder="1" applyAlignment="1">
      <alignment vertical="center"/>
    </xf>
    <xf numFmtId="188" fontId="8" fillId="0" borderId="0" xfId="398" applyNumberFormat="1" applyFont="1" applyFill="1" applyBorder="1" applyAlignment="1">
      <alignment horizontal="right" vertical="center"/>
    </xf>
    <xf numFmtId="0" fontId="9" fillId="0" borderId="4" xfId="1937" applyFont="1" applyFill="1" applyBorder="1" applyAlignment="1">
      <alignment horizontal="center"/>
    </xf>
    <xf numFmtId="0" fontId="1" fillId="0" borderId="0" xfId="2510" applyFont="1" applyFill="1" applyAlignment="1">
      <alignment vertical="center"/>
    </xf>
    <xf numFmtId="0" fontId="12" fillId="0" borderId="0" xfId="2334" applyFont="1" applyFill="1"/>
    <xf numFmtId="0" fontId="1" fillId="0" borderId="0" xfId="2510" applyFont="1" applyFill="1">
      <alignment vertical="center"/>
    </xf>
    <xf numFmtId="0" fontId="17" fillId="0" borderId="0" xfId="56" applyNumberFormat="1" applyFont="1" applyFill="1" applyAlignment="1">
      <alignment vertical="center"/>
    </xf>
    <xf numFmtId="0" fontId="3" fillId="0" borderId="0" xfId="2554" applyFont="1" applyFill="1" applyBorder="1" applyAlignment="1">
      <alignment horizontal="center" vertical="center"/>
    </xf>
    <xf numFmtId="0" fontId="1" fillId="0" borderId="0" xfId="2554" applyFont="1" applyFill="1" applyBorder="1"/>
    <xf numFmtId="183" fontId="12" fillId="0" borderId="0" xfId="2334" applyNumberFormat="1" applyFont="1" applyFill="1" applyAlignment="1">
      <alignment horizontal="right" vertical="center"/>
    </xf>
    <xf numFmtId="0" fontId="19" fillId="0" borderId="2" xfId="2334" applyFont="1" applyFill="1" applyBorder="1" applyAlignment="1">
      <alignment horizontal="center" vertical="center"/>
    </xf>
    <xf numFmtId="183" fontId="19" fillId="0" borderId="2" xfId="2334" applyNumberFormat="1" applyFont="1" applyFill="1" applyBorder="1" applyAlignment="1">
      <alignment horizontal="center" vertical="center"/>
    </xf>
    <xf numFmtId="0" fontId="23" fillId="0" borderId="2" xfId="2554" applyFont="1" applyFill="1" applyBorder="1" applyAlignment="1">
      <alignment vertical="center"/>
    </xf>
    <xf numFmtId="3" fontId="20" fillId="0" borderId="2" xfId="2554" applyNumberFormat="1" applyFont="1" applyFill="1" applyBorder="1" applyAlignment="1">
      <alignment vertical="center"/>
    </xf>
    <xf numFmtId="0" fontId="1" fillId="0" borderId="2" xfId="2554" applyFont="1" applyFill="1" applyBorder="1" applyAlignment="1">
      <alignment vertical="center"/>
    </xf>
    <xf numFmtId="187" fontId="15" fillId="0" borderId="2" xfId="31" applyNumberFormat="1" applyFont="1" applyFill="1" applyBorder="1" applyAlignment="1" applyProtection="1">
      <alignment horizontal="right" vertical="center"/>
    </xf>
    <xf numFmtId="0" fontId="24" fillId="0" borderId="2" xfId="2554" applyFont="1" applyFill="1" applyBorder="1" applyAlignment="1">
      <alignment vertical="center"/>
    </xf>
    <xf numFmtId="0" fontId="25" fillId="0" borderId="2" xfId="2554" applyFont="1" applyFill="1" applyBorder="1" applyAlignment="1">
      <alignment vertical="center"/>
    </xf>
    <xf numFmtId="3" fontId="21" fillId="0" borderId="2" xfId="2554" applyNumberFormat="1" applyFont="1" applyFill="1" applyBorder="1" applyAlignment="1">
      <alignment vertical="center"/>
    </xf>
    <xf numFmtId="3" fontId="20" fillId="0" borderId="2" xfId="2554" applyNumberFormat="1" applyFont="1" applyFill="1" applyBorder="1" applyAlignment="1">
      <alignment horizontal="right" vertical="center"/>
    </xf>
    <xf numFmtId="0" fontId="23" fillId="0" borderId="2" xfId="2554" applyFont="1" applyFill="1" applyBorder="1" applyAlignment="1">
      <alignment horizontal="center" vertical="center"/>
    </xf>
    <xf numFmtId="0" fontId="12" fillId="0" borderId="0" xfId="2334" applyFont="1" applyFill="1" applyAlignment="1">
      <alignment vertical="center"/>
    </xf>
    <xf numFmtId="0" fontId="12" fillId="0" borderId="0" xfId="2334" applyFont="1" applyFill="1"/>
    <xf numFmtId="0" fontId="2" fillId="0" borderId="0" xfId="2630" applyFont="1" applyFill="1" applyAlignment="1">
      <alignment vertical="center"/>
    </xf>
    <xf numFmtId="0" fontId="13" fillId="0" borderId="0" xfId="2334" applyFont="1" applyFill="1" applyAlignment="1">
      <alignment horizontal="center" vertical="center" wrapText="1"/>
    </xf>
    <xf numFmtId="0" fontId="19" fillId="0" borderId="2" xfId="2334" applyFont="1" applyFill="1" applyBorder="1" applyAlignment="1">
      <alignment horizontal="left" vertical="center"/>
    </xf>
    <xf numFmtId="183" fontId="19" fillId="0" borderId="2" xfId="2334" applyNumberFormat="1" applyFont="1" applyFill="1" applyBorder="1" applyAlignment="1">
      <alignment horizontal="right" vertical="center"/>
    </xf>
    <xf numFmtId="49" fontId="19" fillId="0" borderId="2" xfId="1012" applyNumberFormat="1" applyFont="1" applyFill="1" applyBorder="1" applyAlignment="1">
      <alignment horizontal="left" vertical="center"/>
    </xf>
    <xf numFmtId="49" fontId="12" fillId="0" borderId="2" xfId="1407" applyNumberFormat="1" applyFont="1" applyFill="1" applyBorder="1" applyAlignment="1">
      <alignment horizontal="left" vertical="center"/>
    </xf>
    <xf numFmtId="183" fontId="12" fillId="0" borderId="7" xfId="1407" applyNumberFormat="1" applyFont="1" applyFill="1" applyBorder="1" applyAlignment="1">
      <alignment horizontal="right" vertical="center"/>
    </xf>
    <xf numFmtId="49" fontId="12" fillId="0" borderId="6" xfId="1407" applyNumberFormat="1" applyFont="1" applyFill="1" applyBorder="1" applyAlignment="1">
      <alignment horizontal="left" vertical="center"/>
    </xf>
    <xf numFmtId="183" fontId="12" fillId="0" borderId="8" xfId="1407" applyNumberFormat="1" applyFont="1" applyFill="1" applyBorder="1" applyAlignment="1">
      <alignment horizontal="right" vertical="center"/>
    </xf>
    <xf numFmtId="49" fontId="12" fillId="0" borderId="2" xfId="1707" applyNumberFormat="1" applyFont="1" applyFill="1" applyBorder="1" applyAlignment="1">
      <alignment horizontal="left" vertical="center"/>
    </xf>
    <xf numFmtId="183" fontId="12" fillId="0" borderId="2" xfId="2332" applyNumberFormat="1" applyFont="1" applyFill="1" applyBorder="1" applyAlignment="1">
      <alignment horizontal="right" vertical="center"/>
    </xf>
    <xf numFmtId="49" fontId="12" fillId="0" borderId="2" xfId="1012" applyNumberFormat="1" applyFont="1" applyFill="1" applyBorder="1" applyAlignment="1">
      <alignment horizontal="left" vertical="center"/>
    </xf>
    <xf numFmtId="183" fontId="12" fillId="0" borderId="2" xfId="2334" applyNumberFormat="1" applyFont="1" applyFill="1" applyBorder="1" applyAlignment="1">
      <alignment horizontal="right" vertical="center"/>
    </xf>
    <xf numFmtId="0" fontId="18" fillId="0" borderId="0" xfId="1978" applyNumberFormat="1" applyFont="1" applyFill="1" applyAlignment="1" applyProtection="1">
      <alignment horizontal="center" vertical="center"/>
    </xf>
    <xf numFmtId="0" fontId="19" fillId="0" borderId="1" xfId="1978" applyNumberFormat="1" applyFont="1" applyFill="1" applyBorder="1" applyAlignment="1" applyProtection="1">
      <alignment horizontal="center" vertical="center"/>
    </xf>
    <xf numFmtId="185" fontId="19" fillId="0" borderId="9" xfId="1978" applyNumberFormat="1" applyFont="1" applyFill="1" applyBorder="1" applyAlignment="1" applyProtection="1">
      <alignment horizontal="center" vertical="center"/>
    </xf>
    <xf numFmtId="185" fontId="19" fillId="0" borderId="2" xfId="1978" applyNumberFormat="1" applyFont="1" applyFill="1" applyBorder="1" applyAlignment="1" applyProtection="1">
      <alignment horizontal="center" vertical="center"/>
    </xf>
    <xf numFmtId="0" fontId="19" fillId="0" borderId="5" xfId="1978" applyNumberFormat="1" applyFont="1" applyFill="1" applyBorder="1" applyAlignment="1" applyProtection="1">
      <alignment horizontal="center" vertical="center"/>
    </xf>
    <xf numFmtId="185" fontId="19" fillId="0" borderId="10" xfId="1978" applyNumberFormat="1" applyFont="1" applyFill="1" applyBorder="1" applyAlignment="1" applyProtection="1">
      <alignment horizontal="center" vertical="center"/>
    </xf>
    <xf numFmtId="0" fontId="19" fillId="0" borderId="6" xfId="1978" applyNumberFormat="1" applyFont="1" applyFill="1" applyBorder="1" applyAlignment="1" applyProtection="1">
      <alignment horizontal="center" vertical="center"/>
    </xf>
    <xf numFmtId="185" fontId="19" fillId="0" borderId="11" xfId="1978" applyNumberFormat="1" applyFont="1" applyFill="1" applyBorder="1" applyAlignment="1" applyProtection="1">
      <alignment horizontal="center" vertical="center"/>
    </xf>
    <xf numFmtId="0" fontId="14" fillId="0" borderId="2" xfId="1978" applyNumberFormat="1" applyFont="1" applyFill="1" applyBorder="1" applyAlignment="1" applyProtection="1">
      <alignment horizontal="left" vertical="center"/>
    </xf>
    <xf numFmtId="185" fontId="14" fillId="0" borderId="2" xfId="1978" applyNumberFormat="1" applyFont="1" applyFill="1" applyBorder="1" applyAlignment="1" applyProtection="1">
      <alignment horizontal="right" vertical="center"/>
    </xf>
    <xf numFmtId="0" fontId="19" fillId="0" borderId="2" xfId="776" applyNumberFormat="1" applyFont="1" applyFill="1" applyBorder="1" applyAlignment="1" applyProtection="1">
      <alignment horizontal="left" vertical="center"/>
    </xf>
    <xf numFmtId="0" fontId="15" fillId="0" borderId="2" xfId="1978" applyNumberFormat="1" applyFont="1" applyFill="1" applyBorder="1" applyAlignment="1" applyProtection="1">
      <alignment horizontal="left" vertical="center"/>
    </xf>
    <xf numFmtId="185" fontId="15" fillId="0" borderId="2" xfId="1978" applyNumberFormat="1" applyFont="1" applyFill="1" applyBorder="1" applyAlignment="1" applyProtection="1">
      <alignment horizontal="right" vertical="center"/>
    </xf>
    <xf numFmtId="3" fontId="19" fillId="0" borderId="2" xfId="776" applyNumberFormat="1" applyFont="1" applyFill="1" applyBorder="1" applyAlignment="1" applyProtection="1">
      <alignment horizontal="left" vertical="center"/>
    </xf>
    <xf numFmtId="3" fontId="12" fillId="0" borderId="2" xfId="776" applyNumberFormat="1" applyFont="1" applyFill="1" applyBorder="1" applyAlignment="1" applyProtection="1">
      <alignment horizontal="left" vertical="center"/>
    </xf>
    <xf numFmtId="0" fontId="1" fillId="0" borderId="2" xfId="1479" applyFont="1" applyFill="1" applyBorder="1" applyAlignment="1">
      <alignment vertical="center"/>
    </xf>
    <xf numFmtId="0" fontId="15" fillId="0" borderId="2" xfId="1978" applyFont="1" applyFill="1" applyBorder="1"/>
    <xf numFmtId="0" fontId="12" fillId="0" borderId="2" xfId="1479" applyFont="1" applyFill="1" applyBorder="1" applyAlignment="1">
      <alignment vertical="center"/>
    </xf>
    <xf numFmtId="0" fontId="14" fillId="0" borderId="2" xfId="1978" applyNumberFormat="1" applyFont="1" applyFill="1" applyBorder="1" applyAlignment="1" applyProtection="1">
      <alignment horizontal="center" vertical="center"/>
    </xf>
    <xf numFmtId="185" fontId="15" fillId="0" borderId="2" xfId="1978" applyNumberFormat="1" applyFont="1" applyFill="1" applyBorder="1"/>
    <xf numFmtId="0" fontId="16" fillId="0" borderId="0" xfId="1937" applyFont="1" applyFill="1" applyAlignment="1">
      <alignment wrapText="1"/>
    </xf>
    <xf numFmtId="0" fontId="12" fillId="0" borderId="0" xfId="1937" applyFont="1" applyFill="1" applyAlignment="1">
      <alignment wrapText="1"/>
    </xf>
    <xf numFmtId="0" fontId="5" fillId="0" borderId="0" xfId="1937" applyFont="1" applyFill="1" applyAlignment="1">
      <alignment wrapText="1"/>
    </xf>
    <xf numFmtId="0" fontId="4" fillId="0" borderId="0" xfId="1937" applyFont="1" applyFill="1" applyAlignment="1">
      <alignment wrapText="1"/>
    </xf>
    <xf numFmtId="0" fontId="2" fillId="0" borderId="0" xfId="1937" applyFont="1" applyFill="1" applyAlignment="1">
      <alignment wrapText="1"/>
    </xf>
    <xf numFmtId="0" fontId="26" fillId="0" borderId="0" xfId="1937" applyFont="1" applyFill="1" applyAlignment="1">
      <alignment wrapText="1"/>
    </xf>
    <xf numFmtId="49" fontId="2" fillId="0" borderId="0" xfId="1937" applyNumberFormat="1" applyFont="1" applyFill="1" applyAlignment="1">
      <alignment wrapText="1"/>
    </xf>
    <xf numFmtId="49" fontId="2" fillId="0" borderId="0" xfId="1937" applyNumberFormat="1" applyFont="1" applyFill="1" applyAlignment="1">
      <alignment vertical="center" wrapText="1"/>
    </xf>
    <xf numFmtId="49" fontId="16" fillId="0" borderId="0" xfId="1937" applyNumberFormat="1" applyFont="1" applyFill="1" applyAlignment="1">
      <alignment wrapText="1"/>
    </xf>
    <xf numFmtId="0" fontId="18" fillId="0" borderId="0" xfId="1937" applyNumberFormat="1" applyFont="1" applyFill="1" applyBorder="1" applyAlignment="1" applyProtection="1">
      <alignment horizontal="center" vertical="center" wrapText="1"/>
    </xf>
    <xf numFmtId="0" fontId="2" fillId="0" borderId="0" xfId="1937" applyFont="1" applyFill="1" applyBorder="1" applyAlignment="1">
      <alignment wrapText="1"/>
    </xf>
    <xf numFmtId="184" fontId="4" fillId="0" borderId="0" xfId="31" applyNumberFormat="1" applyFont="1" applyFill="1" applyBorder="1" applyAlignment="1" applyProtection="1">
      <alignment horizontal="right" vertical="center" wrapText="1"/>
    </xf>
    <xf numFmtId="49" fontId="4" fillId="0" borderId="1" xfId="1937" applyNumberFormat="1" applyFont="1" applyFill="1" applyBorder="1" applyAlignment="1" applyProtection="1">
      <alignment horizontal="center" vertical="center"/>
    </xf>
    <xf numFmtId="49" fontId="4" fillId="0" borderId="1" xfId="1937" applyNumberFormat="1" applyFont="1" applyFill="1" applyBorder="1" applyAlignment="1" applyProtection="1">
      <alignment horizontal="center" vertical="center"/>
    </xf>
    <xf numFmtId="0" fontId="19" fillId="0" borderId="1" xfId="1937" applyNumberFormat="1" applyFont="1" applyFill="1" applyBorder="1" applyAlignment="1" applyProtection="1">
      <alignment horizontal="center" vertical="center" wrapText="1"/>
    </xf>
    <xf numFmtId="0" fontId="19" fillId="0" borderId="1" xfId="1937" applyFont="1" applyFill="1" applyBorder="1" applyAlignment="1">
      <alignment horizontal="center" vertical="center" wrapText="1"/>
    </xf>
    <xf numFmtId="49" fontId="4" fillId="0" borderId="6" xfId="1937" applyNumberFormat="1" applyFont="1" applyFill="1" applyBorder="1" applyAlignment="1" applyProtection="1">
      <alignment horizontal="center" vertical="center"/>
    </xf>
    <xf numFmtId="49" fontId="4" fillId="0" borderId="6" xfId="1937" applyNumberFormat="1" applyFont="1" applyFill="1" applyBorder="1" applyAlignment="1" applyProtection="1">
      <alignment horizontal="center" vertical="center"/>
    </xf>
    <xf numFmtId="0" fontId="19" fillId="0" borderId="6" xfId="1937" applyNumberFormat="1" applyFont="1" applyFill="1" applyBorder="1" applyAlignment="1" applyProtection="1">
      <alignment horizontal="center" vertical="center" wrapText="1"/>
    </xf>
    <xf numFmtId="0" fontId="19" fillId="0" borderId="6" xfId="1937" applyFont="1" applyFill="1" applyBorder="1" applyAlignment="1">
      <alignment horizontal="center" vertical="center" wrapText="1"/>
    </xf>
    <xf numFmtId="49" fontId="4" fillId="0" borderId="2" xfId="1937" applyNumberFormat="1" applyFont="1" applyFill="1" applyBorder="1" applyAlignment="1" applyProtection="1">
      <alignment horizontal="left" vertical="center"/>
    </xf>
    <xf numFmtId="0" fontId="5" fillId="0" borderId="2" xfId="1937" applyNumberFormat="1" applyFont="1" applyFill="1" applyBorder="1" applyAlignment="1" applyProtection="1">
      <alignment horizontal="left" vertical="center"/>
    </xf>
    <xf numFmtId="0" fontId="5" fillId="0" borderId="2" xfId="1937" applyNumberFormat="1" applyFont="1" applyFill="1" applyBorder="1" applyAlignment="1" applyProtection="1">
      <alignment horizontal="left" vertical="center"/>
    </xf>
    <xf numFmtId="176" fontId="5" fillId="0" borderId="2" xfId="1937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Alignment="1">
      <alignment wrapText="1"/>
    </xf>
    <xf numFmtId="49" fontId="5" fillId="0" borderId="2" xfId="1937" applyNumberFormat="1" applyFont="1" applyFill="1" applyBorder="1" applyAlignment="1" applyProtection="1">
      <alignment horizontal="left" vertical="center"/>
    </xf>
    <xf numFmtId="0" fontId="4" fillId="0" borderId="2" xfId="1937" applyNumberFormat="1" applyFont="1" applyFill="1" applyBorder="1" applyAlignment="1" applyProtection="1">
      <alignment horizontal="left" vertical="center"/>
    </xf>
    <xf numFmtId="0" fontId="4" fillId="0" borderId="2" xfId="1937" applyNumberFormat="1" applyFont="1" applyFill="1" applyBorder="1" applyAlignment="1" applyProtection="1">
      <alignment horizontal="left" vertical="center"/>
    </xf>
    <xf numFmtId="176" fontId="4" fillId="0" borderId="2" xfId="1937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wrapText="1"/>
    </xf>
    <xf numFmtId="4" fontId="24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76" fontId="19" fillId="0" borderId="2" xfId="1937" applyNumberFormat="1" applyFont="1" applyFill="1" applyBorder="1" applyAlignment="1" applyProtection="1">
      <alignment horizontal="right" vertical="center" wrapText="1"/>
    </xf>
    <xf numFmtId="0" fontId="23" fillId="0" borderId="0" xfId="1937" applyFont="1" applyFill="1"/>
    <xf numFmtId="0" fontId="22" fillId="0" borderId="0" xfId="1937" applyFont="1" applyFill="1" applyAlignment="1">
      <alignment vertical="center"/>
    </xf>
    <xf numFmtId="10" fontId="9" fillId="0" borderId="0" xfId="1937" applyNumberFormat="1" applyFont="1" applyFill="1" applyAlignment="1">
      <alignment horizontal="center" vertical="center"/>
    </xf>
    <xf numFmtId="0" fontId="19" fillId="0" borderId="2" xfId="1937" applyFont="1" applyFill="1" applyBorder="1" applyAlignment="1">
      <alignment horizontal="center" vertical="center"/>
    </xf>
    <xf numFmtId="0" fontId="19" fillId="0" borderId="12" xfId="1937" applyNumberFormat="1" applyFont="1" applyFill="1" applyBorder="1" applyAlignment="1" applyProtection="1">
      <alignment vertical="center" wrapText="1"/>
      <protection locked="0"/>
    </xf>
    <xf numFmtId="0" fontId="19" fillId="0" borderId="7" xfId="1937" applyNumberFormat="1" applyFont="1" applyFill="1" applyBorder="1" applyAlignment="1" applyProtection="1">
      <alignment vertical="center" wrapText="1"/>
      <protection locked="0"/>
    </xf>
    <xf numFmtId="0" fontId="14" fillId="0" borderId="2" xfId="1937" applyFont="1" applyFill="1" applyBorder="1" applyAlignment="1">
      <alignment vertical="center"/>
    </xf>
    <xf numFmtId="3" fontId="19" fillId="0" borderId="2" xfId="1937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vertical="center"/>
    </xf>
    <xf numFmtId="187" fontId="27" fillId="0" borderId="2" xfId="0" applyNumberFormat="1" applyFont="1" applyFill="1" applyBorder="1" applyAlignment="1">
      <alignment horizontal="right" vertical="center"/>
    </xf>
    <xf numFmtId="0" fontId="28" fillId="0" borderId="2" xfId="1937" applyFont="1" applyFill="1" applyBorder="1" applyAlignment="1">
      <alignment vertical="center"/>
    </xf>
    <xf numFmtId="187" fontId="1" fillId="0" borderId="2" xfId="31" applyNumberFormat="1" applyFont="1" applyFill="1" applyBorder="1" applyAlignment="1">
      <alignment vertical="center" wrapText="1"/>
    </xf>
    <xf numFmtId="3" fontId="15" fillId="0" borderId="2" xfId="1937" applyNumberFormat="1" applyFont="1" applyFill="1" applyBorder="1" applyAlignment="1" applyProtection="1">
      <alignment horizontal="right" vertical="center"/>
    </xf>
    <xf numFmtId="43" fontId="1" fillId="0" borderId="0" xfId="1937" applyNumberFormat="1" applyFont="1" applyFill="1"/>
    <xf numFmtId="0" fontId="4" fillId="0" borderId="6" xfId="0" applyFont="1" applyFill="1" applyBorder="1" applyAlignment="1">
      <alignment vertical="center"/>
    </xf>
    <xf numFmtId="187" fontId="28" fillId="0" borderId="6" xfId="0" applyNumberFormat="1" applyFont="1" applyFill="1" applyBorder="1" applyAlignment="1">
      <alignment horizontal="right" vertical="center"/>
    </xf>
    <xf numFmtId="187" fontId="25" fillId="0" borderId="2" xfId="1117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187" fontId="27" fillId="0" borderId="6" xfId="0" applyNumberFormat="1" applyFont="1" applyFill="1" applyBorder="1" applyAlignment="1">
      <alignment horizontal="right" vertical="center"/>
    </xf>
    <xf numFmtId="3" fontId="15" fillId="0" borderId="2" xfId="1937" applyNumberFormat="1" applyFont="1" applyFill="1" applyBorder="1" applyAlignment="1">
      <alignment vertical="center"/>
    </xf>
    <xf numFmtId="0" fontId="28" fillId="0" borderId="6" xfId="0" applyFont="1" applyFill="1" applyBorder="1" applyAlignment="1">
      <alignment vertical="center"/>
    </xf>
    <xf numFmtId="43" fontId="23" fillId="0" borderId="0" xfId="1937" applyNumberFormat="1" applyFont="1" applyFill="1"/>
    <xf numFmtId="49" fontId="14" fillId="0" borderId="2" xfId="1937" applyNumberFormat="1" applyFont="1" applyFill="1" applyBorder="1" applyAlignment="1" applyProtection="1">
      <alignment horizontal="center" vertical="center" wrapText="1"/>
      <protection locked="0"/>
    </xf>
    <xf numFmtId="187" fontId="20" fillId="0" borderId="2" xfId="1117" applyNumberFormat="1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vertical="center"/>
    </xf>
    <xf numFmtId="183" fontId="12" fillId="0" borderId="2" xfId="0" applyNumberFormat="1" applyFont="1" applyFill="1" applyBorder="1" applyAlignment="1">
      <alignment horizontal="right"/>
    </xf>
    <xf numFmtId="183" fontId="12" fillId="0" borderId="7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center" vertical="distributed"/>
    </xf>
    <xf numFmtId="183" fontId="12" fillId="0" borderId="6" xfId="0" applyNumberFormat="1" applyFont="1" applyFill="1" applyBorder="1" applyAlignment="1">
      <alignment horizontal="right"/>
    </xf>
    <xf numFmtId="185" fontId="12" fillId="0" borderId="8" xfId="0" applyNumberFormat="1" applyFont="1" applyFill="1" applyBorder="1"/>
    <xf numFmtId="183" fontId="12" fillId="0" borderId="8" xfId="0" applyNumberFormat="1" applyFont="1" applyFill="1" applyBorder="1"/>
    <xf numFmtId="41" fontId="12" fillId="0" borderId="8" xfId="0" applyNumberFormat="1" applyFont="1" applyFill="1" applyBorder="1"/>
    <xf numFmtId="0" fontId="19" fillId="0" borderId="6" xfId="0" applyFont="1" applyFill="1" applyBorder="1" applyAlignment="1">
      <alignment horizontal="center" vertical="distributed"/>
    </xf>
    <xf numFmtId="185" fontId="19" fillId="0" borderId="6" xfId="0" applyNumberFormat="1" applyFont="1" applyFill="1" applyBorder="1"/>
    <xf numFmtId="185" fontId="19" fillId="0" borderId="8" xfId="0" applyNumberFormat="1" applyFont="1" applyFill="1" applyBorder="1"/>
    <xf numFmtId="0" fontId="14" fillId="0" borderId="2" xfId="0" applyFont="1" applyFill="1" applyBorder="1" applyAlignment="1">
      <alignment vertical="distributed"/>
    </xf>
    <xf numFmtId="185" fontId="12" fillId="0" borderId="2" xfId="0" applyNumberFormat="1" applyFont="1" applyFill="1" applyBorder="1"/>
    <xf numFmtId="185" fontId="12" fillId="0" borderId="7" xfId="0" applyNumberFormat="1" applyFont="1" applyFill="1" applyBorder="1"/>
    <xf numFmtId="0" fontId="14" fillId="0" borderId="6" xfId="0" applyFont="1" applyFill="1" applyBorder="1" applyAlignment="1">
      <alignment vertical="distributed"/>
    </xf>
    <xf numFmtId="185" fontId="12" fillId="0" borderId="6" xfId="0" applyNumberFormat="1" applyFont="1" applyFill="1" applyBorder="1"/>
    <xf numFmtId="0" fontId="14" fillId="0" borderId="6" xfId="0" applyFont="1" applyFill="1" applyBorder="1" applyAlignment="1">
      <alignment vertical="center"/>
    </xf>
  </cellXfs>
  <cellStyles count="3446">
    <cellStyle name="常规" xfId="0" builtinId="0"/>
    <cellStyle name="货币[0]" xfId="1" builtinId="7"/>
    <cellStyle name="差_2-财金互动_四川省2018年财政预算执行情况(样表，稿二）" xfId="2"/>
    <cellStyle name="60% - Accent2 4" xfId="3"/>
    <cellStyle name="常规 44" xfId="4"/>
    <cellStyle name="常规 39" xfId="5"/>
    <cellStyle name="货币" xfId="6" builtinId="4"/>
    <cellStyle name="好_1-12_四川省2018年财政预算执行情况(样表，稿二）" xfId="7"/>
    <cellStyle name="好_4" xfId="8"/>
    <cellStyle name="输入" xfId="9" builtinId="20"/>
    <cellStyle name="差_2-67_四川省2018年财政预算执行情况(样表，稿二）" xfId="10"/>
    <cellStyle name="差_2-60 2" xfId="11"/>
    <cellStyle name="差_2-55 2" xfId="12"/>
    <cellStyle name="20% - 强调文字颜色 3 2 3 3" xfId="13"/>
    <cellStyle name="20% - 强调文字颜色 3" xfId="14" builtinId="38"/>
    <cellStyle name="差_汇总_2 2 2" xfId="15"/>
    <cellStyle name="差_Sheet19" xfId="16"/>
    <cellStyle name="常规 20 4 2" xfId="17"/>
    <cellStyle name="常规 15 4 2" xfId="18"/>
    <cellStyle name="好_促进扩大信贷增量 3 2" xfId="19"/>
    <cellStyle name="0,0_x000d__x000a_NA_x000d__x000a_ 2 3 2" xfId="20"/>
    <cellStyle name="差_6-扶持民办教育专项 3" xfId="21"/>
    <cellStyle name="千位分隔[0]" xfId="22" builtinId="6"/>
    <cellStyle name="40% - 强调文字颜色 3" xfId="23" builtinId="39"/>
    <cellStyle name="常规 26 2" xfId="24"/>
    <cellStyle name="常规 31 2" xfId="25"/>
    <cellStyle name="好_%84表2：2016-2018年省级部门三年滚动规划报表_收入" xfId="26"/>
    <cellStyle name="Input 2" xfId="27"/>
    <cellStyle name="Note 2 6" xfId="28"/>
    <cellStyle name="40% - 强调文字颜色 1 2 2 3 3" xfId="29"/>
    <cellStyle name="差" xfId="30" builtinId="27"/>
    <cellStyle name="千位分隔" xfId="31" builtinId="3"/>
    <cellStyle name="60% - 强调文字颜色 3" xfId="32" builtinId="40"/>
    <cellStyle name="Accent6 4" xfId="33"/>
    <cellStyle name="超链接" xfId="34" builtinId="8"/>
    <cellStyle name="好_5-农村教师周转房建设_四川省2019年财政预算（草案）（样表，稿二）" xfId="35"/>
    <cellStyle name="常规 10 2 2 3" xfId="36"/>
    <cellStyle name="百分比" xfId="37" builtinId="5"/>
    <cellStyle name="Calculation_2016年全省及省级财政收支执行及2017年预算草案表（20161206，预审自用稿）" xfId="38"/>
    <cellStyle name="差_地方纪检监察机关办案补助专项资金 2" xfId="39"/>
    <cellStyle name="强调文字颜色 3 2 3 2" xfId="40"/>
    <cellStyle name="差_促进扩大信贷增量 3" xfId="41"/>
    <cellStyle name="已访问的超链接" xfId="42" builtinId="9"/>
    <cellStyle name="差_4-14" xfId="43"/>
    <cellStyle name="常规 17 4_2016年四川省省级一般公共预算支出执行情况表" xfId="44"/>
    <cellStyle name="Neutral 2 2" xfId="45"/>
    <cellStyle name="60% - 强调文字颜色 4 2 2 2" xfId="46"/>
    <cellStyle name="差_27 妇女儿童事业发展专项资金_四川省2018年财政预算执行情况(样表，稿二）" xfId="47"/>
    <cellStyle name="好_14 2017年省对市（州）税收返还和转移支付预算分地区情况表（支持基层政权建设补助资金）(1)_四川省2019年财政预算（草案）（样表，稿二）" xfId="48"/>
    <cellStyle name="20% - Accent4 4" xfId="49"/>
    <cellStyle name="常规 2 3 5 2 2" xfId="50"/>
    <cellStyle name="注释" xfId="51" builtinId="10"/>
    <cellStyle name="60% - 强调文字颜色 2 3" xfId="52"/>
    <cellStyle name="常规 5_2017年省对市(州)税收返还和转移支付预算" xfId="53"/>
    <cellStyle name="Output 2 2 3 2" xfId="54"/>
    <cellStyle name="好_国家文物保护专项资金_四川省2019年财政预算（草案）（样表，稿二）" xfId="55"/>
    <cellStyle name="常规 6" xfId="56"/>
    <cellStyle name="60% - 强调文字颜色 2" xfId="57" builtinId="36"/>
    <cellStyle name="Accent4 2 3" xfId="58"/>
    <cellStyle name="常规 12 2 2" xfId="59"/>
    <cellStyle name="差_4-11 3" xfId="60"/>
    <cellStyle name="计算 2 9" xfId="61"/>
    <cellStyle name="Accent6 3" xfId="62"/>
    <cellStyle name="差_7-普惠金融政府和社会资本合作以奖代补资金_四川省2018年财政预算执行情况(样表，稿二）" xfId="63"/>
    <cellStyle name="差_7-中等职业教育发展专项经费_四川省2019年财政预算（草案）（样表，稿二）" xfId="64"/>
    <cellStyle name="标题 4" xfId="65" builtinId="19"/>
    <cellStyle name="好_2-67 3" xfId="66"/>
    <cellStyle name="百分比 7" xfId="67"/>
    <cellStyle name="好_Sheet18_四川省2019年财政预算（草案）（样表，稿二）" xfId="68"/>
    <cellStyle name="60% - 强调文字颜色 2 2 2 4" xfId="69"/>
    <cellStyle name="警告文本" xfId="70" builtinId="11"/>
    <cellStyle name="常规 6 5" xfId="71"/>
    <cellStyle name="60% - 强调文字颜色 1 2 2_2017年省对市(州)税收返还和转移支付预算" xfId="72"/>
    <cellStyle name="标题" xfId="73" builtinId="15"/>
    <cellStyle name="差_1 2017年省对市（州）税收返还和转移支付预算分地区情况表（华侨事务补助）(1) 2" xfId="74"/>
    <cellStyle name="强调文字颜色 1 2 3" xfId="75"/>
    <cellStyle name="Note_2016年全省及省级财政收支执行及2017年预算草案表（20161206，预审自用稿）" xfId="76"/>
    <cellStyle name="计算 2 10" xfId="77"/>
    <cellStyle name="差_1-12_四川省2019年财政预算（草案）（样表，稿二）" xfId="78"/>
    <cellStyle name="60% - 强调文字颜色 2 2 2" xfId="79"/>
    <cellStyle name="解释性文本" xfId="80" builtinId="53"/>
    <cellStyle name="Total 2 2 3" xfId="81"/>
    <cellStyle name="标题 1" xfId="82" builtinId="16"/>
    <cellStyle name="输出 2 3 2 2 2" xfId="83"/>
    <cellStyle name="常规 2 3 2_2017年省对市(州)税收返还和转移支付预算" xfId="84"/>
    <cellStyle name="百分比 4" xfId="85"/>
    <cellStyle name="20% - Accent5 2 3" xfId="86"/>
    <cellStyle name="标题 2" xfId="87" builtinId="17"/>
    <cellStyle name="强调文字颜色 1 2 3 2" xfId="88"/>
    <cellStyle name="百分比 5" xfId="89"/>
    <cellStyle name="0,0_x000d__x000a_NA_x000d__x000a_" xfId="90"/>
    <cellStyle name="60% - 强调文字颜色 2 2 2 2" xfId="91"/>
    <cellStyle name="差_其他工程费用计费_四川省2017年省对市（州）税收返还和转移支付分地区预算（草案）--社保处" xfId="92"/>
    <cellStyle name="差_25 消防部队大型装备建设补助经费_四川省2019年财政预算（草案）（样表，稿二）" xfId="93"/>
    <cellStyle name="60% - 强调文字颜色 1" xfId="94" builtinId="32"/>
    <cellStyle name="Accent4 2 2" xfId="95"/>
    <cellStyle name="计算 2 8" xfId="96"/>
    <cellStyle name="Accent6 2" xfId="97"/>
    <cellStyle name="差_4-11 2" xfId="98"/>
    <cellStyle name="Input 2 8" xfId="99"/>
    <cellStyle name="好_5-中央财政统借统还外债项目资金 3" xfId="100"/>
    <cellStyle name="20% - 强调文字颜色 5 2 3 3" xfId="101"/>
    <cellStyle name="标题 3" xfId="102" builtinId="18"/>
    <cellStyle name="强调文字颜色 1 2 3 3" xfId="103"/>
    <cellStyle name="好_2-67 2" xfId="104"/>
    <cellStyle name="百分比 6" xfId="105"/>
    <cellStyle name="60% - 强调文字颜色 2 2 2 3" xfId="106"/>
    <cellStyle name="差_Sheet18_四川省2018年财政预算执行情况(样表，稿二）" xfId="107"/>
    <cellStyle name="60% - 强调文字颜色 4" xfId="108" builtinId="44"/>
    <cellStyle name="差_2-46_四川省2018年财政预算执行情况(样表，稿二）" xfId="109"/>
    <cellStyle name="输出" xfId="110" builtinId="21"/>
    <cellStyle name="好_4-9_四川省2018年财政预算执行情况(样表，稿二）" xfId="111"/>
    <cellStyle name="40% - Accent1 4" xfId="112"/>
    <cellStyle name="60% - 强调文字颜色 3 2 2 3 2" xfId="113"/>
    <cellStyle name="计算" xfId="114" builtinId="22"/>
    <cellStyle name="计算 2 3 3" xfId="115"/>
    <cellStyle name="Input 3 2" xfId="116"/>
    <cellStyle name="差_4-农村义教“营养改善计划” 3" xfId="117"/>
    <cellStyle name="40% - 强调文字颜色 4 2" xfId="118"/>
    <cellStyle name="差_汇总_2 2_2017年省对市(州)税收返还和转移支付预算 2" xfId="119"/>
    <cellStyle name="检查单元格" xfId="120" builtinId="23"/>
    <cellStyle name="差_汇总_2 2 5" xfId="121"/>
    <cellStyle name="20% - 强调文字颜色 6" xfId="122" builtinId="50"/>
    <cellStyle name="40% - Accent6 2 3" xfId="123"/>
    <cellStyle name="差_8 2017年省对市（州）税收返还和转移支付预算分地区情况表（民族事业发展资金）(1)_四川省2018年财政预算执行情况(样表，稿二）" xfId="124"/>
    <cellStyle name="差_汇总_2017年省对市(州)税收返还和转移支付预算 3" xfId="125"/>
    <cellStyle name="强调文字颜色 2" xfId="126" builtinId="33"/>
    <cellStyle name="40% - 强调文字颜色 4 2 3 3" xfId="127"/>
    <cellStyle name="差_6-省级财政政府与社会资本合作项目综合补助资金_四川省2018年财政预算执行情况(样表，稿二）" xfId="128"/>
    <cellStyle name="链接单元格" xfId="129" builtinId="24"/>
    <cellStyle name="好_汇总 2 3_四川省2018年财政预算执行情况(样表，稿二）" xfId="130"/>
    <cellStyle name="Neutral 3" xfId="131"/>
    <cellStyle name="常规 36 3 2" xfId="132"/>
    <cellStyle name="60% - 强调文字颜色 4 2 3" xfId="133"/>
    <cellStyle name="差_促进扩大信贷增量 2_2017年省对市(州)税收返还和转移支付预算 3" xfId="134"/>
    <cellStyle name="汇总" xfId="135" builtinId="25"/>
    <cellStyle name="好" xfId="136" builtinId="26"/>
    <cellStyle name="差 2 3 2" xfId="137"/>
    <cellStyle name="差_2-义务教育经费保障机制改革_四川省2019年财政预算（草案）（样表，稿二）" xfId="138"/>
    <cellStyle name="差_20 国防动员专项经费 3" xfId="139"/>
    <cellStyle name="60% - 强调文字颜色 6 2 2 3 3" xfId="140"/>
    <cellStyle name="差_15-省级防震减灾分情况_四川省2019年财政预算（草案）（样表，稿二）" xfId="141"/>
    <cellStyle name="Heading 3" xfId="142"/>
    <cellStyle name="20% - Accent3 2" xfId="143"/>
    <cellStyle name="20% - 强调文字颜色 3 3" xfId="144"/>
    <cellStyle name="差_汇总_2 2 2 3" xfId="145"/>
    <cellStyle name="适中" xfId="146" builtinId="28"/>
    <cellStyle name="差_4-30 2" xfId="147"/>
    <cellStyle name="好_2017年省对市（州）税收返还和转移支付预算分地区情况表（华侨事务补助）(1)" xfId="148"/>
    <cellStyle name="60% - 强调文字颜色 3 2 3 2" xfId="149"/>
    <cellStyle name="输出 2 2 4 3 2" xfId="150"/>
    <cellStyle name="差_汇总_2 2 4" xfId="151"/>
    <cellStyle name="20% - 强调文字颜色 5" xfId="152" builtinId="46"/>
    <cellStyle name="40% - Accent6 2 2" xfId="153"/>
    <cellStyle name="差_汇总_2017年省对市(州)税收返还和转移支付预算 2" xfId="154"/>
    <cellStyle name="强调文字颜色 1" xfId="155" builtinId="29"/>
    <cellStyle name="40% - 强调文字颜色 4 2 3 2" xfId="156"/>
    <cellStyle name="常规 2 2 2 4" xfId="157"/>
    <cellStyle name="20% - 强调文字颜色 1" xfId="158" builtinId="30"/>
    <cellStyle name="好_3-义务教育均衡发展专项 3" xfId="159"/>
    <cellStyle name="40% - 强调文字颜色 1" xfId="160" builtinId="31"/>
    <cellStyle name="常规 47 2 3" xfId="161"/>
    <cellStyle name="20% - 强调文字颜色 2" xfId="162" builtinId="34"/>
    <cellStyle name="40% - 强调文字颜色 2" xfId="163" builtinId="35"/>
    <cellStyle name="常规 47 2 4" xfId="164"/>
    <cellStyle name="Note 2 5" xfId="165"/>
    <cellStyle name="40% - 强调文字颜色 1 2 2 3 2" xfId="166"/>
    <cellStyle name="强调文字颜色 3" xfId="167" builtinId="37"/>
    <cellStyle name="千位分隔 2 2 4 2" xfId="168"/>
    <cellStyle name="千位分隔 6 4" xfId="169"/>
    <cellStyle name="好_促进扩大信贷增量_2017年省对市(州)税收返还和转移支付预算" xfId="170"/>
    <cellStyle name="0,0_x000d__x000a_NA_x000d__x000a_ 2_2017年省对市(州)税收返还和转移支付预算" xfId="171"/>
    <cellStyle name="40% - Accent1_2016年四川省省级一般公共预算支出执行情况表" xfId="172"/>
    <cellStyle name="强调文字颜色 4" xfId="173" builtinId="41"/>
    <cellStyle name="差_汇总_2 2 3" xfId="174"/>
    <cellStyle name="20% - 强调文字颜色 4" xfId="175" builtinId="42"/>
    <cellStyle name="40% - 强调文字颜色 4" xfId="176" builtinId="43"/>
    <cellStyle name="差_汇总_2 2_2017年省对市(州)税收返还和转移支付预算" xfId="177"/>
    <cellStyle name="常规 26 3" xfId="178"/>
    <cellStyle name="常规 31 3" xfId="179"/>
    <cellStyle name="Input 3" xfId="180"/>
    <cellStyle name="强调文字颜色 5" xfId="181" builtinId="45"/>
    <cellStyle name="40% - 强调文字颜色 5" xfId="182" builtinId="47"/>
    <cellStyle name="好_Sheet19_四川省2017年省对市（州）税收返还和转移支付分地区预算（草案）--社保处" xfId="183"/>
    <cellStyle name="差_12 2017年省对市（州）税收返还和转移支付预算分地区情况表（民族地区春节慰问经费）(1) 2" xfId="184"/>
    <cellStyle name="Input 4" xfId="185"/>
    <cellStyle name="输入 2 2 2 6" xfId="186"/>
    <cellStyle name="强调文字颜色 4 2 3 2" xfId="187"/>
    <cellStyle name="常规 14_四川省2018年财政预算执行情况(样表，稿二）" xfId="188"/>
    <cellStyle name="60% - 强调文字颜色 5 2 2 2" xfId="189"/>
    <cellStyle name="好_国家文物保护专项资金 3" xfId="190"/>
    <cellStyle name="Note 2 8" xfId="191"/>
    <cellStyle name="常规 2 5 3 2" xfId="192"/>
    <cellStyle name="60% - 强调文字颜色 5" xfId="193" builtinId="48"/>
    <cellStyle name="差_4-9_四川省2018年财政预算执行情况(样表，稿二）" xfId="194"/>
    <cellStyle name="Accent2_收入" xfId="195"/>
    <cellStyle name="常规 12 2 5" xfId="196"/>
    <cellStyle name="强调文字颜色 6" xfId="197" builtinId="49"/>
    <cellStyle name="40% - 强调文字颜色 6" xfId="198" builtinId="51"/>
    <cellStyle name="差_12 2017年省对市（州）税收返还和转移支付预算分地区情况表（民族地区春节慰问经费）(1) 3" xfId="199"/>
    <cellStyle name="20% - Accent3 2 2" xfId="200"/>
    <cellStyle name="Input 5" xfId="201"/>
    <cellStyle name="输入 2 2 2 7" xfId="202"/>
    <cellStyle name="强调文字颜色 4 2 3 3" xfId="203"/>
    <cellStyle name="Heading 3 2" xfId="204"/>
    <cellStyle name="适中 2" xfId="205"/>
    <cellStyle name="60% - 强调文字颜色 5 2 2 3" xfId="206"/>
    <cellStyle name="60% - 强调文字颜色 6" xfId="207" builtinId="52"/>
    <cellStyle name="_ET_STYLE_NoName_00_" xfId="208"/>
    <cellStyle name="Check Cell 3" xfId="209"/>
    <cellStyle name="常规 15 3" xfId="210"/>
    <cellStyle name="常规 20 3" xfId="211"/>
    <cellStyle name="好_促进扩大信贷增量 2" xfId="212"/>
    <cellStyle name="0,0_x000d__x000a_NA_x000d__x000a_ 2 2" xfId="213"/>
    <cellStyle name="注释 2 2 3 8" xfId="214"/>
    <cellStyle name="标题 2 2 2" xfId="215"/>
    <cellStyle name="40% - 强调文字颜色 5 2 2 2 3" xfId="216"/>
    <cellStyle name="好_2-46_四川省2019年财政预算（草案）（样表，稿二）" xfId="217"/>
    <cellStyle name="标题 1 2" xfId="218"/>
    <cellStyle name="差_Sheet16_四川省2019年财政预算（草案）（样表，稿二）" xfId="219"/>
    <cellStyle name="输出 2 3 8" xfId="220"/>
    <cellStyle name="好_4-23" xfId="221"/>
    <cellStyle name="百分比 4 2" xfId="222"/>
    <cellStyle name="0,0_x000d__x000a_NA_x000d__x000a__2017年省对市(州)税收返还和转移支付预算" xfId="223"/>
    <cellStyle name="好_促进扩大信贷增量 2 2" xfId="224"/>
    <cellStyle name="0,0_x000d__x000a_NA_x000d__x000a_ 2 2 2" xfId="225"/>
    <cellStyle name="标题 2 2 2 2" xfId="226"/>
    <cellStyle name="40% - 强调文字颜色 1 2 5" xfId="227"/>
    <cellStyle name="Check Cell 4" xfId="228"/>
    <cellStyle name="差_少数民族文化事业发展专项资金_四川省2018年财政预算执行情况(样表，稿二）" xfId="229"/>
    <cellStyle name="常规 15 4" xfId="230"/>
    <cellStyle name="常规 20 4" xfId="231"/>
    <cellStyle name="好_促进扩大信贷增量 3" xfId="232"/>
    <cellStyle name="0,0_x000d__x000a_NA_x000d__x000a_ 2 3" xfId="233"/>
    <cellStyle name="差_22 2017年省对市（州）税收返还和转移支付预算分地区情况表（交警业务经费）(1) 2" xfId="234"/>
    <cellStyle name="检查单元格 2 2 3 3" xfId="235"/>
    <cellStyle name="常规 17 3" xfId="236"/>
    <cellStyle name="常规 22 3" xfId="237"/>
    <cellStyle name="0,0_x000d__x000a_NA_x000d__x000a_ 4 2" xfId="238"/>
    <cellStyle name="好_1-政策性保险财政补助资金_四川省2018年财政预算执行情况(样表，稿二）" xfId="239"/>
    <cellStyle name="差_2017年省对市（州）税收返还和转移支付预算分地区情况表（华侨事务补助）(1) 3" xfId="240"/>
    <cellStyle name="40% - 强调文字颜色 6 2" xfId="241"/>
    <cellStyle name="差_汇总 2 3_四川省2018年财政预算执行情况(样表，稿二）" xfId="242"/>
    <cellStyle name="好_Sheet32_四川省2019年财政预算（草案）（样表，稿二）" xfId="243"/>
    <cellStyle name="好_Sheet27_四川省2019年财政预算（草案）（样表，稿二）" xfId="244"/>
    <cellStyle name="Input 5 2" xfId="245"/>
    <cellStyle name="好_促进扩大信贷增量 4" xfId="246"/>
    <cellStyle name="0,0_x000d__x000a_NA_x000d__x000a_ 2 4" xfId="247"/>
    <cellStyle name="适中 2 2" xfId="248"/>
    <cellStyle name="60% - 强调文字颜色 5 2 2 3 2" xfId="249"/>
    <cellStyle name="好_促进扩大信贷增量" xfId="250"/>
    <cellStyle name="0,0_x000d__x000a_NA_x000d__x000a_ 2" xfId="251"/>
    <cellStyle name="60% - 强调文字颜色 2 2 2 2 2" xfId="252"/>
    <cellStyle name="差_10 2017年省对市（州）税收返还和转移支付预算分地区情况表（寺观教堂维修补助资金）(1)_四川省2018年财政预算执行情况(样表，稿二）" xfId="253"/>
    <cellStyle name="0,0_x000d__x000a_NA_x000d__x000a_ 3" xfId="254"/>
    <cellStyle name="60% - 强调文字颜色 2 2 2 2 3" xfId="255"/>
    <cellStyle name="0,0_x000d__x000a_NA_x000d__x000a_ 3 2" xfId="256"/>
    <cellStyle name="常规 10 10" xfId="257"/>
    <cellStyle name="好_四川省2017年省对市（州）税收返还和转移支付分地区预算（草案）--社保处" xfId="258"/>
    <cellStyle name="40% - 强调文字颜色 2 2 2_2017年省对市(州)税收返还和转移支付预算" xfId="259"/>
    <cellStyle name="常规 11" xfId="260"/>
    <cellStyle name="40% - 强调文字颜色 5 2 2 3 3" xfId="261"/>
    <cellStyle name="标题 1 2_四川省2018年财政预算执行情况(样表，稿二）" xfId="262"/>
    <cellStyle name="差_22 2017年省对市（州）税收返还和转移支付预算分地区情况表（交警业务经费）(1)" xfId="263"/>
    <cellStyle name="常规 10 4 3 6 3" xfId="264"/>
    <cellStyle name="好_4-23_四川省2018年财政预算执行情况(样表，稿二）" xfId="265"/>
    <cellStyle name="0,0_x000d__x000a_NA_x000d__x000a_ 4" xfId="266"/>
    <cellStyle name="0,0_x000d__x000a_NA_x000d__x000a_ 5" xfId="267"/>
    <cellStyle name="强调文字颜色 2 2 2" xfId="268"/>
    <cellStyle name="20% - Accent1" xfId="269"/>
    <cellStyle name="强调文字颜色 4 2 2 3 3" xfId="270"/>
    <cellStyle name="差_“三区”文化人才专项资金_四川省2019年财政预算（草案）（样表，稿二）" xfId="271"/>
    <cellStyle name="差_4-23" xfId="272"/>
    <cellStyle name="差_四川省2017年省对市（州）税收返还和转移支付分地区预算（草案）--行政政法处" xfId="273"/>
    <cellStyle name="20% - 强调文字颜色 3 2 2 3" xfId="274"/>
    <cellStyle name="强调文字颜色 2 2 2 2" xfId="275"/>
    <cellStyle name="20% - Accent1 2" xfId="276"/>
    <cellStyle name="20% - 强调文字颜色 1 3" xfId="277"/>
    <cellStyle name="20% - 强调文字颜色 3 2 2 3 2" xfId="278"/>
    <cellStyle name="差_汇总_2 5" xfId="279"/>
    <cellStyle name="常规 2 2_2017年省对市(州)税收返还和转移支付预算" xfId="280"/>
    <cellStyle name="强调文字颜色 2 2 2 2 2" xfId="281"/>
    <cellStyle name="20% - Accent1 2 2" xfId="282"/>
    <cellStyle name="常规 35_2020支出预算表(以此为准)2" xfId="283"/>
    <cellStyle name="40% - 强调文字颜色 3 2 2_2017年省对市(州)税收返还和转移支付预算" xfId="284"/>
    <cellStyle name="Note 2 6 2" xfId="285"/>
    <cellStyle name="强调文字颜色 2 2 2 2 3" xfId="286"/>
    <cellStyle name="20% - Accent1 2 3" xfId="287"/>
    <cellStyle name="Input 2 2" xfId="288"/>
    <cellStyle name="40% - 强调文字颜色 3 2" xfId="289"/>
    <cellStyle name="常规 26 2 2" xfId="290"/>
    <cellStyle name="常规 31 2 2" xfId="291"/>
    <cellStyle name="Input 2 6 2" xfId="292"/>
    <cellStyle name="强调文字颜色 2 2 2 3" xfId="293"/>
    <cellStyle name="差_1-政策性保险财政补助资金_四川省2019年财政预算（草案）（样表，稿二）" xfId="294"/>
    <cellStyle name="20% - Accent1 3" xfId="295"/>
    <cellStyle name="适中 2_四川省2017年省对市（州）税收返还和转移支付分地区预算（草案）--社保处" xfId="296"/>
    <cellStyle name="20% - 强调文字颜色 3 2 2 3 3" xfId="297"/>
    <cellStyle name="强调文字颜色 2 2 2 4" xfId="298"/>
    <cellStyle name="20% - Accent1 4" xfId="299"/>
    <cellStyle name="差_2015直接融资汇总表 2 2_2017年省对市(州)税收返还和转移支付预算" xfId="300"/>
    <cellStyle name="好_汇总_2017年省对市(州)税收返还和转移支付预算_四川省2018年财政预算执行情况(样表，稿二）" xfId="301"/>
    <cellStyle name="20% - Accent1_2016年四川省省级一般公共预算支出执行情况表" xfId="302"/>
    <cellStyle name="强调文字颜色 2 2 3" xfId="303"/>
    <cellStyle name="20% - Accent2" xfId="304"/>
    <cellStyle name="20% - 强调文字颜色 3 2 2 4" xfId="305"/>
    <cellStyle name="60% - 强调文字颜色 3 2 2" xfId="306"/>
    <cellStyle name="差_8 2017年省对市（州）税收返还和转移支付预算分地区情况表（民族事业发展资金）(1)" xfId="307"/>
    <cellStyle name="差_“三区”文化人才专项资金" xfId="308"/>
    <cellStyle name="强调文字颜色 2 2 3 2" xfId="309"/>
    <cellStyle name="20% - Accent2 2" xfId="310"/>
    <cellStyle name="20% - 强调文字颜色 2 3" xfId="311"/>
    <cellStyle name="60% - 强调文字颜色 3 2 2 2" xfId="312"/>
    <cellStyle name="差_8 2017年省对市（州）税收返还和转移支付预算分地区情况表（民族事业发展资金）(1) 2" xfId="313"/>
    <cellStyle name="差_“三区”文化人才专项资金 2" xfId="314"/>
    <cellStyle name="20% - Accent2 2 2" xfId="315"/>
    <cellStyle name="常规 35" xfId="316"/>
    <cellStyle name="常规 40" xfId="317"/>
    <cellStyle name="计算 2 2 3 5" xfId="318"/>
    <cellStyle name="40% - 强调文字颜色 6 2_四川省2017年省对市（州）税收返还和转移支付分地区预算（草案）--社保处" xfId="319"/>
    <cellStyle name="60% - 强调文字颜色 3 2 2 2 2" xfId="320"/>
    <cellStyle name="差_汇总 3_2017年省对市(州)税收返还和转移支付预算_四川省2019年财政预算（草案）（样表，稿二）" xfId="321"/>
    <cellStyle name="差_“三区”文化人才专项资金 3" xfId="322"/>
    <cellStyle name="差_2-65 2" xfId="323"/>
    <cellStyle name="20% - Accent2 2 3" xfId="324"/>
    <cellStyle name="常规 36" xfId="325"/>
    <cellStyle name="常规 41" xfId="326"/>
    <cellStyle name="输入 2 2 3 4 2" xfId="327"/>
    <cellStyle name="计算 2 2 3 6" xfId="328"/>
    <cellStyle name="60% - 强调文字颜色 3 2 2 2 3" xfId="329"/>
    <cellStyle name="强调文字颜色 2 2 3 3" xfId="330"/>
    <cellStyle name="20% - Accent2 3" xfId="331"/>
    <cellStyle name="差_%84表2：2016-2018年省级部门三年滚动规划报表_收入" xfId="332"/>
    <cellStyle name="60% - 强调文字颜色 3 2 2 3" xfId="333"/>
    <cellStyle name="差_8 2017年省对市（州）税收返还和转移支付预算分地区情况表（民族事业发展资金）(1) 3" xfId="334"/>
    <cellStyle name="20% - Accent2 4" xfId="335"/>
    <cellStyle name="60% - 强调文字颜色 3 2 2 4" xfId="336"/>
    <cellStyle name="40% - 强调文字颜色 5 2 5" xfId="337"/>
    <cellStyle name="20% - Accent2_2016年四川省省级一般公共预算支出执行情况表" xfId="338"/>
    <cellStyle name="强调文字颜色 1 2 2_2017年省对市(州)税收返还和转移支付预算" xfId="339"/>
    <cellStyle name="60% - 强调文字颜色 3 2_四川省2017年省对市（州）税收返还和转移支付分地区预算（草案）--社保处" xfId="340"/>
    <cellStyle name="强调文字颜色 2 2 4" xfId="341"/>
    <cellStyle name="20% - Accent3" xfId="342"/>
    <cellStyle name="差_汇总_1 2 2 2" xfId="343"/>
    <cellStyle name="20% - 强调文字颜色 3 2 2 5" xfId="344"/>
    <cellStyle name="好_2-58_四川省2019年财政预算（草案）（样表，稿二）" xfId="345"/>
    <cellStyle name="60% - 强调文字颜色 3 2 3" xfId="346"/>
    <cellStyle name="差_Sheet33_四川省2019年财政预算（草案）（样表，稿二）" xfId="347"/>
    <cellStyle name="好_4-22_四川省2019年财政预算（草案）（样表，稿二）" xfId="348"/>
    <cellStyle name="Input 6" xfId="349"/>
    <cellStyle name="20% - Accent3 2 3" xfId="350"/>
    <cellStyle name="好_2017年省对市（州）税收返还和转移支付预算分地区情况表（华侨事务补助）(1) 3" xfId="351"/>
    <cellStyle name="Output 7 2" xfId="352"/>
    <cellStyle name="适中 3" xfId="353"/>
    <cellStyle name="60% - 强调文字颜色 5 2 2 4" xfId="354"/>
    <cellStyle name="常规 28 2 2" xfId="355"/>
    <cellStyle name="Heading 4" xfId="356"/>
    <cellStyle name="20% - Accent3 3" xfId="357"/>
    <cellStyle name="计算 2 8 2" xfId="358"/>
    <cellStyle name="Accent6 2 2" xfId="359"/>
    <cellStyle name="差_4-30 3" xfId="360"/>
    <cellStyle name="好_4-8_四川省2018年财政预算执行情况(样表，稿二）" xfId="361"/>
    <cellStyle name="60% - 强调文字颜色 1 2" xfId="362"/>
    <cellStyle name="60% - 强调文字颜色 3 2 3 3" xfId="363"/>
    <cellStyle name="20% - Accent3 4" xfId="364"/>
    <cellStyle name="Accent6 2 3" xfId="365"/>
    <cellStyle name="Output 2 2 2 2" xfId="366"/>
    <cellStyle name="常规 14 2 2" xfId="367"/>
    <cellStyle name="60% - 强调文字颜色 1 3" xfId="368"/>
    <cellStyle name="千位分隔 6 2 2" xfId="369"/>
    <cellStyle name="Explanatory Text" xfId="370"/>
    <cellStyle name="60% - Accent6 4" xfId="371"/>
    <cellStyle name="20% - Accent3_2016年四川省省级一般公共预算支出执行情况表" xfId="372"/>
    <cellStyle name="强调文字颜色 2 2 5" xfId="373"/>
    <cellStyle name="20% - Accent4" xfId="374"/>
    <cellStyle name="60% - 强调文字颜色 2 2 3 2" xfId="375"/>
    <cellStyle name="60% - 强调文字颜色 3 2 4" xfId="376"/>
    <cellStyle name="20% - Accent4 2" xfId="377"/>
    <cellStyle name="20% - 强调文字颜色 4 3" xfId="378"/>
    <cellStyle name="差_汇总_2 2 3 3" xfId="379"/>
    <cellStyle name="差_19 征兵经费_四川省2019年财政预算（草案）（样表，稿二）" xfId="380"/>
    <cellStyle name="20% - Accent4 2 2" xfId="381"/>
    <cellStyle name="20% - Accent4 2 3" xfId="382"/>
    <cellStyle name="好_%84表2：2016-2018年省级部门三年滚动规划报表_四川省2019年财政预算（草案）（样表，稿二）" xfId="383"/>
    <cellStyle name="差_1 2017年省对市（州）税收返还和转移支付预算分地区情况表（华侨事务补助）(1)" xfId="384"/>
    <cellStyle name="20% - Accent4 3" xfId="385"/>
    <cellStyle name="60% - 强调文字颜色 2 2" xfId="386"/>
    <cellStyle name="注释 2 10" xfId="387"/>
    <cellStyle name="20% - Accent4_2016年四川省省级一般公共预算支出执行情况表" xfId="388"/>
    <cellStyle name="20% - Accent5" xfId="389"/>
    <cellStyle name="差_3 2017年省对市（州）税收返还和转移支付预算分地区情况表（到村任职） 2" xfId="390"/>
    <cellStyle name="60% - 强调文字颜色 2 2 3 3" xfId="391"/>
    <cellStyle name="60% - 强调文字颜色 3 2 5" xfId="392"/>
    <cellStyle name="差_汇总_2017年省对市(州)税收返还和转移支付预算_四川省2018年财政预算执行情况(样表，稿二）" xfId="393"/>
    <cellStyle name="20% - Accent5 2" xfId="394"/>
    <cellStyle name="20% - 强调文字颜色 5 3" xfId="395"/>
    <cellStyle name="差_25 消防部队大型装备建设补助经费" xfId="396"/>
    <cellStyle name="40% - Accent2_2016年四川省省级一般公共预算支出执行情况表" xfId="397"/>
    <cellStyle name="百分比 3" xfId="398"/>
    <cellStyle name="20% - Accent5 2 2" xfId="399"/>
    <cellStyle name="Normal_APR" xfId="400"/>
    <cellStyle name="20% - Accent5 3" xfId="401"/>
    <cellStyle name="60% - 强调文字颜色 3 2" xfId="402"/>
    <cellStyle name="20% - Accent5 4" xfId="403"/>
    <cellStyle name="60% - 强调文字颜色 3 3" xfId="404"/>
    <cellStyle name="20% - Accent5_2016年四川省省级一般公共预算支出执行情况表" xfId="405"/>
    <cellStyle name="输入 2 2 2" xfId="406"/>
    <cellStyle name="60% - Accent2_收入" xfId="407"/>
    <cellStyle name="40% - 强调文字颜色 4 3" xfId="408"/>
    <cellStyle name="差_汇总_2 2_2017年省对市(州)税收返还和转移支付预算 3" xfId="409"/>
    <cellStyle name="20% - Accent6" xfId="410"/>
    <cellStyle name="差_3 2017年省对市（州）税收返还和转移支付预算分地区情况表（到村任职） 3" xfId="411"/>
    <cellStyle name="20% - Accent6 2" xfId="412"/>
    <cellStyle name="20% - 强调文字颜色 6 3" xfId="413"/>
    <cellStyle name="60% - 强调文字颜色 6 2 5" xfId="414"/>
    <cellStyle name="差_2-52_四川省2017年省对市（州）税收返还和转移支付分地区预算（草案）--社保处" xfId="415"/>
    <cellStyle name="20% - Accent6 2 2" xfId="416"/>
    <cellStyle name="no dec" xfId="417"/>
    <cellStyle name="20% - Accent6 2 3" xfId="418"/>
    <cellStyle name="20% - Accent6 3" xfId="419"/>
    <cellStyle name="差_4-15_四川省2018年财政预算执行情况(样表，稿二）" xfId="420"/>
    <cellStyle name="差_4-20_四川省2018年财政预算执行情况(样表，稿二）" xfId="421"/>
    <cellStyle name="Neutral" xfId="422"/>
    <cellStyle name="差_促进扩大信贷增量 4_四川省2018年财政预算执行情况(样表，稿二）" xfId="423"/>
    <cellStyle name="60% - 强调文字颜色 4 2" xfId="424"/>
    <cellStyle name="差_促进扩大信贷增量 2_2017年省对市(州)税收返还和转移支付预算" xfId="425"/>
    <cellStyle name="好_2015直接融资汇总表 2 2" xfId="426"/>
    <cellStyle name="20% - Accent6 4" xfId="427"/>
    <cellStyle name="好 2 3 2" xfId="428"/>
    <cellStyle name="40% - 强调文字颜色 5 2 2" xfId="429"/>
    <cellStyle name="差_促进扩大信贷增量 2 3_四川省2018年财政预算执行情况(样表，稿二）" xfId="430"/>
    <cellStyle name="60% - 强调文字颜色 4 3" xfId="431"/>
    <cellStyle name="差_Sheet14_四川省2019年财政预算（草案）（样表，稿二）" xfId="432"/>
    <cellStyle name="Accent3 2" xfId="433"/>
    <cellStyle name="20% - Accent6_2016年四川省省级一般公共预算支出执行情况表" xfId="434"/>
    <cellStyle name="差_%84表2：2016-2018年省级部门三年滚动规划报表_四川省2018年财政预算执行情况(样表，稿二）" xfId="435"/>
    <cellStyle name="20% - 强调文字颜色 1 2" xfId="436"/>
    <cellStyle name="60% - Accent3 2 3" xfId="437"/>
    <cellStyle name="好_省级文化发展专项资金 2" xfId="438"/>
    <cellStyle name="Bad 3" xfId="439"/>
    <cellStyle name="常规 11 4" xfId="440"/>
    <cellStyle name="20% - 强调文字颜色 1 2 2" xfId="441"/>
    <cellStyle name="标题 5" xfId="442"/>
    <cellStyle name="20% - 强调文字颜色 1 2 2 2" xfId="443"/>
    <cellStyle name="百分比 8" xfId="444"/>
    <cellStyle name="Note 2" xfId="445"/>
    <cellStyle name="60% - 强调文字颜色 2 2 2 5" xfId="446"/>
    <cellStyle name="常规 2 3 2 3 2" xfId="447"/>
    <cellStyle name="标题 5 2" xfId="448"/>
    <cellStyle name="好_4-8_四川省2019年财政预算（草案）（样表，稿二）" xfId="449"/>
    <cellStyle name="20% - 强调文字颜色 1 2 2 2 2" xfId="450"/>
    <cellStyle name="百分比 8 2" xfId="451"/>
    <cellStyle name="Note 2 2" xfId="452"/>
    <cellStyle name="20% - 强调文字颜色 4 2 2_2017年省对市(州)税收返还和转移支付预算" xfId="453"/>
    <cellStyle name="标题 5 3" xfId="454"/>
    <cellStyle name="20% - 强调文字颜色 1 2 2 2 3" xfId="455"/>
    <cellStyle name="差_1-政策性保险财政补助资金" xfId="456"/>
    <cellStyle name="百分比 9" xfId="457"/>
    <cellStyle name="20% - 强调文字颜色 1 2 2 3" xfId="458"/>
    <cellStyle name="标题 6" xfId="459"/>
    <cellStyle name="差_27 妇女儿童事业发展专项资金_四川省2019年财政预算（草案）（样表，稿二）" xfId="460"/>
    <cellStyle name="好_1 2017年省对市（州）税收返还和转移支付预算分地区情况表（华侨事务补助）(1)_四川省2018年财政预算执行情况(样表，稿二）" xfId="461"/>
    <cellStyle name="差_1-政策性保险财政补助资金 2" xfId="462"/>
    <cellStyle name="20% - 强调文字颜色 1 2 2 3 2" xfId="463"/>
    <cellStyle name="差_1-政策性保险财政补助资金 3" xfId="464"/>
    <cellStyle name="常规 47 3 2" xfId="465"/>
    <cellStyle name="20% - 强调文字颜色 1 2 2 3 3" xfId="466"/>
    <cellStyle name="20% - 强调文字颜色 1 2 2 4" xfId="467"/>
    <cellStyle name="差_促进扩大信贷增量 2 2 2" xfId="468"/>
    <cellStyle name="差_12 2017年省对市（州）税收返还和转移支付预算分地区情况表（民族地区春节慰问经费）(1)_四川省2019年财政预算（草案）（样表，稿二）" xfId="469"/>
    <cellStyle name="20% - 强调文字颜色 1 2 2 5" xfId="470"/>
    <cellStyle name="差_促进扩大信贷增量 2 2 3" xfId="471"/>
    <cellStyle name="常规 16 2 2" xfId="472"/>
    <cellStyle name="常规 21 2 2" xfId="473"/>
    <cellStyle name="计算 2 5" xfId="474"/>
    <cellStyle name="汇总 2 2 2 2 3 2" xfId="475"/>
    <cellStyle name="标题 3 2_四川省2018年财政预算执行情况(样表，稿二）" xfId="476"/>
    <cellStyle name="20% - 强调文字颜色 1 2 2_2017年省对市(州)税收返还和转移支付预算" xfId="477"/>
    <cellStyle name="好_6_四川省2019年财政预算（草案）（样表，稿二）" xfId="478"/>
    <cellStyle name="60% - 强调文字颜色 6 2 3 3" xfId="479"/>
    <cellStyle name="Note 2 5 2" xfId="480"/>
    <cellStyle name="好_省级文化发展专项资金 3" xfId="481"/>
    <cellStyle name="Bad 4" xfId="482"/>
    <cellStyle name="20% - 强调文字颜色 1 2 3" xfId="483"/>
    <cellStyle name="输入 2 2 2 3 2" xfId="484"/>
    <cellStyle name="好_促进扩大信贷增量 3_四川省2017年省对市（州）税收返还和转移支付分地区预算（草案）--社保处" xfId="485"/>
    <cellStyle name="标题 5 2_2017年省对市(州)税收返还和转移支付预算" xfId="486"/>
    <cellStyle name="40% - 强调文字颜色 2 2" xfId="487"/>
    <cellStyle name="常规 2 3 2 4" xfId="488"/>
    <cellStyle name="20% - 强调文字颜色 1 2 3 2" xfId="489"/>
    <cellStyle name="40% - 强调文字颜色 2 2 2" xfId="490"/>
    <cellStyle name="20% - 强调文字颜色 1 2 3 3" xfId="491"/>
    <cellStyle name="40% - 强调文字颜色 2 2 3" xfId="492"/>
    <cellStyle name="20% - 强调文字颜色 1 2 4" xfId="493"/>
    <cellStyle name="40% - 强调文字颜色 2 3" xfId="494"/>
    <cellStyle name="差_“三区”文化人才专项资金_四川省2018年财政预算执行情况(样表，稿二）" xfId="495"/>
    <cellStyle name="千位分隔 3 6 2" xfId="496"/>
    <cellStyle name="20% - 强调文字颜色 1 2 5" xfId="497"/>
    <cellStyle name="60% - 强调文字颜色 6 2 2 2" xfId="498"/>
    <cellStyle name="20% - 强调文字颜色 1 2_四川省2017年省对市（州）税收返还和转移支付分地区预算（草案）--社保处" xfId="499"/>
    <cellStyle name="差_2015直接融资汇总表" xfId="500"/>
    <cellStyle name="差_4-11_四川省2019年财政预算（草案）（样表，稿二）" xfId="501"/>
    <cellStyle name="差_汇总_1 3_2017年省对市(州)税收返还和转移支付预算 2" xfId="502"/>
    <cellStyle name="40% - Accent2 3" xfId="503"/>
    <cellStyle name="20% - 强调文字颜色 2 2" xfId="504"/>
    <cellStyle name="20% - 强调文字颜色 2 2 2" xfId="505"/>
    <cellStyle name="40% - 强调文字颜色 3 2 2 5" xfId="506"/>
    <cellStyle name="60% - Accent4 2 3" xfId="507"/>
    <cellStyle name="Input_2016年全省及省级财政收支执行及2017年预算草案表（20161206，预审自用稿）" xfId="508"/>
    <cellStyle name="20% - 强调文字颜色 2 2 2 2" xfId="509"/>
    <cellStyle name="60% - 强调文字颜色 3 2 2 5" xfId="510"/>
    <cellStyle name="差_3-创业担保贷款贴息及奖补 2" xfId="511"/>
    <cellStyle name="好_Sheet7_四川省2018年财政预算执行情况(样表，稿二）" xfId="512"/>
    <cellStyle name="40% - Accent3 4" xfId="513"/>
    <cellStyle name="20% - 强调文字颜色 2 2 2 2 2" xfId="514"/>
    <cellStyle name="差_3-创业担保贷款贴息及奖补 3" xfId="515"/>
    <cellStyle name="好_Sheet15_四川省2017年省对市（州）税收返还和转移支付分地区预算（草案）--社保处" xfId="516"/>
    <cellStyle name="好_Sheet20_四川省2017年省对市（州）税收返还和转移支付分地区预算（草案）--社保处" xfId="517"/>
    <cellStyle name="60% - 强调文字颜色 1 2 2 2" xfId="518"/>
    <cellStyle name="20% - 强调文字颜色 2 2 2 2 3" xfId="519"/>
    <cellStyle name="好_汇总 3_四川省2018年财政预算执行情况(样表，稿二）" xfId="520"/>
    <cellStyle name="40% - Accent4 2" xfId="521"/>
    <cellStyle name="20% - 强调文字颜色 2 2 2 3" xfId="522"/>
    <cellStyle name="40% - Accent4 4" xfId="523"/>
    <cellStyle name="20% - 强调文字颜色 2 2 2 5" xfId="524"/>
    <cellStyle name="差_4-21_四川省2018年财政预算执行情况(样表，稿二）" xfId="525"/>
    <cellStyle name="40% - Accent4 2 2" xfId="526"/>
    <cellStyle name="20% - 强调文字颜色 2 2 2 3 2" xfId="527"/>
    <cellStyle name="差_Sheet20_四川省2019年财政预算（草案）（样表，稿二）" xfId="528"/>
    <cellStyle name="差_Sheet15_四川省2019年财政预算（草案）（样表，稿二）" xfId="529"/>
    <cellStyle name="60% - 强调文字颜色 1 2 3 2" xfId="530"/>
    <cellStyle name="好_2-45_四川省2019年财政预算（草案）（样表，稿二）" xfId="531"/>
    <cellStyle name="好_2-50_四川省2019年财政预算（草案）（样表，稿二）" xfId="532"/>
    <cellStyle name="40% - Accent4 2 3" xfId="533"/>
    <cellStyle name="差_21 禁毒补助经费" xfId="534"/>
    <cellStyle name="20% - 强调文字颜色 2 2 2 3 3" xfId="535"/>
    <cellStyle name="40% - Accent4 3" xfId="536"/>
    <cellStyle name="20% - 强调文字颜色 2 2 2 4" xfId="537"/>
    <cellStyle name="20% - 强调文字颜色 2 2 2_2017年省对市(州)税收返还和转移支付预算" xfId="538"/>
    <cellStyle name="20% - 强调文字颜色 6 2 2 3 2" xfId="539"/>
    <cellStyle name="差_2-59 2" xfId="540"/>
    <cellStyle name="20% - 强调文字颜色 2 2 3" xfId="541"/>
    <cellStyle name="20% - 强调文字颜色 2 2 3 2" xfId="542"/>
    <cellStyle name="40% - Accent5 2" xfId="543"/>
    <cellStyle name="警告文本 2 2" xfId="544"/>
    <cellStyle name="20% - 强调文字颜色 2 2 3 3" xfId="545"/>
    <cellStyle name="差_省级体育专项资金 2" xfId="546"/>
    <cellStyle name="60% - Accent1 2" xfId="547"/>
    <cellStyle name="20% - 强调文字颜色 6 2 2 3 3" xfId="548"/>
    <cellStyle name="好_13 2017年省对市（州）税收返还和转移支付预算分地区情况表（审计能力提升专项经费）(1)_四川省2019年财政预算（草案）（样表，稿二）" xfId="549"/>
    <cellStyle name="差_2-59 3" xfId="550"/>
    <cellStyle name="20% - 强调文字颜色 2 2 4" xfId="551"/>
    <cellStyle name="好_Sheet27_四川省2018年财政预算执行情况(样表，稿二）" xfId="552"/>
    <cellStyle name="好_Sheet32_四川省2018年财政预算执行情况(样表，稿二）" xfId="553"/>
    <cellStyle name="差_省级体育专项资金 3" xfId="554"/>
    <cellStyle name="60% - Accent1 3" xfId="555"/>
    <cellStyle name="差_15-省级防震减灾分情况" xfId="556"/>
    <cellStyle name="20% - 强调文字颜色 2 2 5" xfId="557"/>
    <cellStyle name="差_2-45_四川省2019年财政预算（草案）（样表，稿二）" xfId="558"/>
    <cellStyle name="差_2-50_四川省2019年财政预算（草案）（样表，稿二）" xfId="559"/>
    <cellStyle name="差_3 2017年省对市（州）税收返还和转移支付预算分地区情况表（到村任职）_四川省2019年财政预算（草案）（样表，稿二）" xfId="560"/>
    <cellStyle name="60% - 强调文字颜色 6 2 3 2" xfId="561"/>
    <cellStyle name="20% - 强调文字颜色 2 2_四川省2017年省对市（州）税收返还和转移支付分地区预算（草案）--社保处" xfId="562"/>
    <cellStyle name="Input 2 4" xfId="563"/>
    <cellStyle name="差_1-学前教育发展专项资金 2" xfId="564"/>
    <cellStyle name="好_15-省级防震减灾分情况_四川省2019年财政预算（草案）（样表，稿二）" xfId="565"/>
    <cellStyle name="20% - 强调文字颜色 4 2 2 5" xfId="566"/>
    <cellStyle name="差_汇总_2 2 2 2" xfId="567"/>
    <cellStyle name="差_Sheet29_四川省2017年省对市（州）税收返还和转移支付分地区预算（草案）--社保处" xfId="568"/>
    <cellStyle name="好_2-59_四川省2017年省对市（州）税收返还和转移支付分地区预算（草案）--社保处" xfId="569"/>
    <cellStyle name="20% - 强调文字颜色 3 2" xfId="570"/>
    <cellStyle name="Heading 2" xfId="571"/>
    <cellStyle name="60% - 强调文字颜色 1 2 2 3 3" xfId="572"/>
    <cellStyle name="20% - 强调文字颜色 3 2 2" xfId="573"/>
    <cellStyle name="60% - Accent5 2 3" xfId="574"/>
    <cellStyle name="Heading 2 2" xfId="575"/>
    <cellStyle name="好_8 2017年省对市（州）税收返还和转移支付预算分地区情况表（民族事业发展资金）(1)_四川省2019年财政预算（草案）（样表，稿二）" xfId="576"/>
    <cellStyle name="强调文字颜色 4 2 2 3" xfId="577"/>
    <cellStyle name="60% - 强调文字颜色 4 2 2 5" xfId="578"/>
    <cellStyle name="差_省级体育专项资金_四川省2018年财政预算执行情况(样表，稿二）" xfId="579"/>
    <cellStyle name="20% - 强调文字颜色 3 2 2 2" xfId="580"/>
    <cellStyle name="20% - 强调文字颜色 3 2 2 2 2" xfId="581"/>
    <cellStyle name="20% - 强调文字颜色 3 2 2 2 3" xfId="582"/>
    <cellStyle name="20% - 强调文字颜色 3 2 2_2017年省对市(州)税收返还和转移支付预算" xfId="583"/>
    <cellStyle name="差_3-义务教育均衡发展专项_四川省2019年财政预算（草案）（样表，稿二）" xfId="584"/>
    <cellStyle name="20% - 强调文字颜色 3 2 3" xfId="585"/>
    <cellStyle name="差_5-中央财政统借统还外债项目资金 3" xfId="586"/>
    <cellStyle name="40% - Accent2 2 3" xfId="587"/>
    <cellStyle name="20% - 强调文字颜色 3 2 3 2" xfId="588"/>
    <cellStyle name="20% - 强调文字颜色 3 2 4" xfId="589"/>
    <cellStyle name="好_11 2017年省对市（州）税收返还和转移支付预算分地区情况表（基层行政单位救灾专项资金）(1)" xfId="590"/>
    <cellStyle name="20% - 强调文字颜色 3 2 5" xfId="591"/>
    <cellStyle name="差_汇总_2 2 2_2017年省对市(州)税收返还和转移支付预算 2" xfId="592"/>
    <cellStyle name="20% - 强调文字颜色 3 2_四川省2017年省对市（州）税收返还和转移支付分地区预算（草案）--社保处" xfId="593"/>
    <cellStyle name="差_汇总_2 2 3 2" xfId="594"/>
    <cellStyle name="20% - 强调文字颜色 4 2" xfId="595"/>
    <cellStyle name="60% - Accent6 2 3" xfId="596"/>
    <cellStyle name="20% - 强调文字颜色 4 2 2" xfId="597"/>
    <cellStyle name="差_2016年四川省省级一般公共预算支出执行情况表" xfId="598"/>
    <cellStyle name="常规 3 2" xfId="599"/>
    <cellStyle name="40% - 强调文字颜色 5 2 2_2017年省对市(州)税收返还和转移支付预算" xfId="600"/>
    <cellStyle name="差_6 2" xfId="601"/>
    <cellStyle name="好_2015直接融资汇总表 2 2_2017年省对市(州)税收返还和转移支付预算" xfId="602"/>
    <cellStyle name="常规 3 2 2" xfId="603"/>
    <cellStyle name="差_Sheet20_四川省2018年财政预算执行情况(样表，稿二）" xfId="604"/>
    <cellStyle name="差_Sheet15_四川省2018年财政预算执行情况(样表，稿二）" xfId="605"/>
    <cellStyle name="好_2-45_四川省2018年财政预算执行情况(样表，稿二）" xfId="606"/>
    <cellStyle name="好_2-50_四川省2018年财政预算执行情况(样表，稿二）" xfId="607"/>
    <cellStyle name="常规 28 2 3" xfId="608"/>
    <cellStyle name="60% - 强调文字颜色 5 2 2 5" xfId="609"/>
    <cellStyle name="Input 7" xfId="610"/>
    <cellStyle name="20% - 强调文字颜色 4 2 2 2" xfId="611"/>
    <cellStyle name="差_2016年四川省省级一般公共预算支出执行情况表 2" xfId="612"/>
    <cellStyle name="40% - Accent1" xfId="613"/>
    <cellStyle name="Input 7 2" xfId="614"/>
    <cellStyle name="常规 58" xfId="615"/>
    <cellStyle name="标题 3 2 2 3" xfId="616"/>
    <cellStyle name="20% - 强调文字颜色 4 2 2 2 2" xfId="617"/>
    <cellStyle name="输入 2 2_2017年省对市(州)税收返还和转移支付预算" xfId="618"/>
    <cellStyle name="40% - Accent2" xfId="619"/>
    <cellStyle name="输入 2 6 2" xfId="620"/>
    <cellStyle name="20% - 强调文字颜色 4 2 2 2 3" xfId="621"/>
    <cellStyle name="Output 3 2" xfId="622"/>
    <cellStyle name="Input 8" xfId="623"/>
    <cellStyle name="20% - 强调文字颜色 4 2 2 3" xfId="624"/>
    <cellStyle name="差_2016年四川省省级一般公共预算支出执行情况表 3" xfId="625"/>
    <cellStyle name="20% - 强调文字颜色 4 2 2 3 2" xfId="626"/>
    <cellStyle name="常规 47 4 2 2" xfId="627"/>
    <cellStyle name="60% - Accent3_收入" xfId="628"/>
    <cellStyle name="输入 2 7 2" xfId="629"/>
    <cellStyle name="20% - 强调文字颜色 4 2 2 3 3" xfId="630"/>
    <cellStyle name="Output 4 2" xfId="631"/>
    <cellStyle name="好_四川省2017年省对市（州）税收返还和转移支付分地区预算（草案）--行政政法处_四川省2019年财政预算（草案）（样表，稿二）" xfId="632"/>
    <cellStyle name="20% - 强调文字颜色 4 2 2 4" xfId="633"/>
    <cellStyle name="差_Sheet18 2" xfId="634"/>
    <cellStyle name="Input 9" xfId="635"/>
    <cellStyle name="好_1 2017年省对市（州）税收返还和转移支付预算分地区情况表（华侨事务补助）(1)_四川省2019年财政预算（草案）（样表，稿二）" xfId="636"/>
    <cellStyle name="差_19 征兵经费" xfId="637"/>
    <cellStyle name="差_省级科技计划项目专项资金_四川省2019年财政预算（草案）（样表，稿二）" xfId="638"/>
    <cellStyle name="好_Sheet18" xfId="639"/>
    <cellStyle name="20% - 强调文字颜色 4 2 3" xfId="640"/>
    <cellStyle name="差_7-中等职业教育发展专项经费 2" xfId="641"/>
    <cellStyle name="60% - 强调文字颜色 1 2 4" xfId="642"/>
    <cellStyle name="差_1 2017年省对市（州）税收返还和转移支付预算分地区情况表（华侨事务补助）(1)_四川省2018年财政预算执行情况(样表，稿二）" xfId="643"/>
    <cellStyle name="20% - 强调文字颜色 4 2 3 2" xfId="644"/>
    <cellStyle name="差_体育场馆免费低收费开放补助资金_四川省2018年财政预算执行情况(样表，稿二）" xfId="645"/>
    <cellStyle name="差_7-中等职业教育发展专项经费 3" xfId="646"/>
    <cellStyle name="60% - 强调文字颜色 1 2 5" xfId="647"/>
    <cellStyle name="20% - 强调文字颜色 4 2 3 3" xfId="648"/>
    <cellStyle name="20% - 强调文字颜色 4 2 4" xfId="649"/>
    <cellStyle name="20% - 强调文字颜色 4 2 5" xfId="650"/>
    <cellStyle name="差_国家级非物质文化遗产保护专项资金_四川省2019年财政预算（草案）（样表，稿二）" xfId="651"/>
    <cellStyle name="40% - 强调文字颜色 4 2 3" xfId="652"/>
    <cellStyle name="20% - 强调文字颜色 4 2_四川省2017年省对市（州）税收返还和转移支付分地区预算（草案）--社保处" xfId="653"/>
    <cellStyle name="差_123_四川省2019年财政预算（草案）（样表，稿二）" xfId="654"/>
    <cellStyle name="40% - 强调文字颜色 1 2 2 2 2" xfId="655"/>
    <cellStyle name="汇总 2 4" xfId="656"/>
    <cellStyle name="差_1-政策性保险财政补助资金_四川省2018年财政预算执行情况(样表，稿二）" xfId="657"/>
    <cellStyle name="20% - 强调文字颜色 5 2" xfId="658"/>
    <cellStyle name="20% - 强调文字颜色 5 2 2" xfId="659"/>
    <cellStyle name="差_2-52 3" xfId="660"/>
    <cellStyle name="差_2-52_四川省2018年财政预算执行情况(样表，稿二）" xfId="661"/>
    <cellStyle name="60% - 强调文字颜色 6 2 2 5" xfId="662"/>
    <cellStyle name="好_Sheet33_四川省2019年财政预算（草案）（样表，稿二）" xfId="663"/>
    <cellStyle name="常规 10 4 3 4" xfId="664"/>
    <cellStyle name="差_11 2017年省对市（州）税收返还和转移支付预算分地区情况表（基层行政单位救灾专项资金）(1)_四川省2019年财政预算（草案）（样表，稿二）" xfId="665"/>
    <cellStyle name="好_7 2017年省对市（州）税收返还和转移支付预算分地区情况表（省级旅游发展资金）(1) 2" xfId="666"/>
    <cellStyle name="20% - 强调文字颜色 5 2 2 2" xfId="667"/>
    <cellStyle name="20% - 强调文字颜色 5 2 2 2 2" xfId="668"/>
    <cellStyle name="60% - 强调文字颜色 4 2 2_2017年省对市(州)税收返还和转移支付预算" xfId="669"/>
    <cellStyle name="百分比 3 3" xfId="670"/>
    <cellStyle name="输出 2 2 9" xfId="671"/>
    <cellStyle name="百分比 3 4" xfId="672"/>
    <cellStyle name="好_2015直接融资汇总表 2_2017年省对市(州)税收返还和转移支付预算" xfId="673"/>
    <cellStyle name="20% - 强调文字颜色 5 2 2 2 3" xfId="674"/>
    <cellStyle name="未定义 2" xfId="675"/>
    <cellStyle name="差_10 2017年省对市（州）税收返还和转移支付预算分地区情况表（寺观教堂维修补助资金）(1) 2" xfId="676"/>
    <cellStyle name="20% - 强调文字颜色 5 2 2 3" xfId="677"/>
    <cellStyle name="常规 10 4 3 5 2" xfId="678"/>
    <cellStyle name="20% - 强调文字颜色 5 2 2_2017年省对市(州)税收返还和转移支付预算" xfId="679"/>
    <cellStyle name="Accent5 2 2" xfId="680"/>
    <cellStyle name="差_促进扩大信贷增量 2 2_2017年省对市(州)税收返还和转移支付预算 2" xfId="681"/>
    <cellStyle name="百分比 4 3" xfId="682"/>
    <cellStyle name="好_4-24" xfId="683"/>
    <cellStyle name="20% - 强调文字颜色 5 2 2 3 2" xfId="684"/>
    <cellStyle name="差_20 国防动员专项经费_四川省2019年财政预算（草案）（样表，稿二）" xfId="685"/>
    <cellStyle name="20% - 强调文字颜色 5 2 2 3 3" xfId="686"/>
    <cellStyle name="好_促进扩大信贷增量 4_四川省2019年财政预算（草案）（样表，稿二）" xfId="687"/>
    <cellStyle name="差_汇总_2 3_四川省2018年财政预算执行情况(样表，稿二）" xfId="688"/>
    <cellStyle name="差_27 妇女儿童事业发展专项资金 2" xfId="689"/>
    <cellStyle name="20% - 强调文字颜色 5 2 2 4" xfId="690"/>
    <cellStyle name="差_27 妇女儿童事业发展专项资金 3" xfId="691"/>
    <cellStyle name="20% - 强调文字颜色 5 2 2 5" xfId="692"/>
    <cellStyle name="20% - 强调文字颜色 5 2 3" xfId="693"/>
    <cellStyle name="好_5-中央财政统借统还外债项目资金" xfId="694"/>
    <cellStyle name="20% - 强调文字颜色 5 2 3 2" xfId="695"/>
    <cellStyle name="好_5-中央财政统借统还外债项目资金 2" xfId="696"/>
    <cellStyle name="Input 2 7" xfId="697"/>
    <cellStyle name="差_2017年省对市（州）税收返还和转移支付预算分地区情况表（华侨事务补助）(1)_四川省2019年财政预算（草案）（样表，稿二）" xfId="698"/>
    <cellStyle name="20% - 强调文字颜色 5 2 4" xfId="699"/>
    <cellStyle name="差_汇总_2_四川省2019年财政预算（草案）（样表，稿二）" xfId="700"/>
    <cellStyle name="强调文字颜色 1 2 2 3" xfId="701"/>
    <cellStyle name="20% - 强调文字颜色 5 2 5" xfId="702"/>
    <cellStyle name="差_汇总 2" xfId="703"/>
    <cellStyle name="差_Sheet22_四川省2018年财政预算执行情况(样表，稿二）" xfId="704"/>
    <cellStyle name="好_2-52_四川省2018年财政预算执行情况(样表，稿二）" xfId="705"/>
    <cellStyle name="20% - 强调文字颜色 5 2_四川省2017年省对市（州）税收返还和转移支付分地区预算（草案）--社保处" xfId="706"/>
    <cellStyle name="60% - 强调文字颜色 6 2 4" xfId="707"/>
    <cellStyle name="差_2015直接融资汇总表 3_2017年省对市(州)税收返还和转移支付预算" xfId="708"/>
    <cellStyle name="20% - 强调文字颜色 6 2" xfId="709"/>
    <cellStyle name="20% - 强调文字颜色 6 2 2" xfId="710"/>
    <cellStyle name="好_省级科技计划项目专项资金 3" xfId="711"/>
    <cellStyle name="20% - 强调文字颜色 6 2 2 2" xfId="712"/>
    <cellStyle name="Note 3 4" xfId="713"/>
    <cellStyle name="差_15-省级防震减灾分情况_四川省2018年财政预算执行情况(样表，稿二）" xfId="714"/>
    <cellStyle name="差_汇总_2 3_2017年省对市(州)税收返还和转移支付预算 3" xfId="715"/>
    <cellStyle name="20% - 强调文字颜色 6 2 2 2 2" xfId="716"/>
    <cellStyle name="20% - 强调文字颜色 6 2 2 2 3" xfId="717"/>
    <cellStyle name="20% - 强调文字颜色 6 2 2 3" xfId="718"/>
    <cellStyle name="差_2-59" xfId="719"/>
    <cellStyle name="百分比 2 2 2" xfId="720"/>
    <cellStyle name="20% - 强调文字颜色 6 2 2 4" xfId="721"/>
    <cellStyle name="差_2-65" xfId="722"/>
    <cellStyle name="计算 2 3 4 2" xfId="723"/>
    <cellStyle name="差_2015财金互动汇总（加人行、补成都） 2 2_2017年省对市(州)税收返还和转移支付预算" xfId="724"/>
    <cellStyle name="计算 2 2 3 2 2" xfId="725"/>
    <cellStyle name="差_汇总_四川省2019年财政预算（草案）（样表，稿二）" xfId="726"/>
    <cellStyle name="20% - 强调文字颜色 6 2 2 5" xfId="727"/>
    <cellStyle name="20% - 强调文字颜色 6 2 2_2017年省对市(州)税收返还和转移支付预算" xfId="728"/>
    <cellStyle name="60% - 强调文字颜色 6 2 2 2 3" xfId="729"/>
    <cellStyle name="差 2 4" xfId="730"/>
    <cellStyle name="汇总 2 2 3 5 2" xfId="731"/>
    <cellStyle name="常规 20 2 2 2" xfId="732"/>
    <cellStyle name="差_6-扶持民办教育专项_四川省2018年财政预算执行情况(样表，稿二）" xfId="733"/>
    <cellStyle name="20% - 强调文字颜色 6 2 3" xfId="734"/>
    <cellStyle name="20% - 强调文字颜色 6 2 3 2" xfId="735"/>
    <cellStyle name="20% - 强调文字颜色 6 2 3 3" xfId="736"/>
    <cellStyle name="40% - 强调文字颜色 5 2_四川省2017年省对市（州）税收返还和转移支付分地区预算（草案）--社保处" xfId="737"/>
    <cellStyle name="好_%84表2：2016-2018年省级部门三年滚动规划报表_四川省2018年财政预算执行情况(样表，稿二）" xfId="738"/>
    <cellStyle name="百分比 2 3 2" xfId="739"/>
    <cellStyle name="20% - 强调文字颜色 6 2 4" xfId="740"/>
    <cellStyle name="Calculation 2 6 2" xfId="741"/>
    <cellStyle name="20% - 强调文字颜色 6 2 5" xfId="742"/>
    <cellStyle name="差_博物馆纪念馆逐步免费开放补助资金 3" xfId="743"/>
    <cellStyle name="标题 4 2 2 3" xfId="744"/>
    <cellStyle name="千位分隔 3 2 3" xfId="745"/>
    <cellStyle name="20% - 强调文字颜色 6 2_四川省2017年省对市（州）税收返还和转移支付分地区预算（草案）--社保处" xfId="746"/>
    <cellStyle name="40% - 强调文字颜色 3 2 2 2 3" xfId="747"/>
    <cellStyle name="40% - Accent1 2" xfId="748"/>
    <cellStyle name="常规 10 4 3 4 2 3" xfId="749"/>
    <cellStyle name="40% - Accent1 2 2" xfId="750"/>
    <cellStyle name="Calculation 2 4" xfId="751"/>
    <cellStyle name="常规 36 2 2 4" xfId="752"/>
    <cellStyle name="差_1-12 3" xfId="753"/>
    <cellStyle name="40% - Accent1 2 3" xfId="754"/>
    <cellStyle name="Calculation 2 5" xfId="755"/>
    <cellStyle name="好_3 2017年省对市（州）税收返还和转移支付预算分地区情况表（到村任职） 2" xfId="756"/>
    <cellStyle name="40% - Accent1 3" xfId="757"/>
    <cellStyle name="差_5-中央财政统借统还外债项目资金" xfId="758"/>
    <cellStyle name="40% - 强调文字颜色 3 2 2 3 3" xfId="759"/>
    <cellStyle name="40% - Accent2 2" xfId="760"/>
    <cellStyle name="Output 3 2 2" xfId="761"/>
    <cellStyle name="差_5-中央财政统借统还外债项目资金 2" xfId="762"/>
    <cellStyle name="40% - Accent2 2 2" xfId="763"/>
    <cellStyle name="好_2" xfId="764"/>
    <cellStyle name="常规 2 3_2017年省对市(州)税收返还和转移支付预算" xfId="765"/>
    <cellStyle name="40% - Accent2 4" xfId="766"/>
    <cellStyle name="40% - 强调文字颜色 5 2 3 2" xfId="767"/>
    <cellStyle name="差_2-60_四川省2019年财政预算（草案）（样表，稿二）" xfId="768"/>
    <cellStyle name="差_2-55_四川省2019年财政预算（草案）（样表，稿二）" xfId="769"/>
    <cellStyle name="40% - Accent3" xfId="770"/>
    <cellStyle name="Output 3 3" xfId="771"/>
    <cellStyle name="40% - Accent3 2" xfId="772"/>
    <cellStyle name="Output 3 3 2" xfId="773"/>
    <cellStyle name="常规 21 4" xfId="774"/>
    <cellStyle name="40% - Accent3 2 2" xfId="775"/>
    <cellStyle name="常规 28 2 2 2" xfId="776"/>
    <cellStyle name="常规 21 5" xfId="777"/>
    <cellStyle name="差_促进扩大信贷增量_2017年省对市(州)税收返还和转移支付预算_四川省2018年财政预算执行情况(样表，稿二）" xfId="778"/>
    <cellStyle name="40% - Accent3 2 3" xfId="779"/>
    <cellStyle name="40% - Accent3_2016年四川省省级一般公共预算支出执行情况表" xfId="780"/>
    <cellStyle name="40% - Accent3 3" xfId="781"/>
    <cellStyle name="40% - 强调文字颜色 5 2 3 3" xfId="782"/>
    <cellStyle name="40% - 强调文字颜色 4 2 2 3 2" xfId="783"/>
    <cellStyle name="40% - Accent4" xfId="784"/>
    <cellStyle name="Output 3 4" xfId="785"/>
    <cellStyle name="检查单元格 2 3 2" xfId="786"/>
    <cellStyle name="60% - Accent1 4" xfId="787"/>
    <cellStyle name="差_4-8_四川省2019年财政预算（草案）（样表，稿二）" xfId="788"/>
    <cellStyle name="差_2017年省对市(州)税收返还和转移支付预算" xfId="789"/>
    <cellStyle name="差_地方纪检监察机关办案补助专项资金_四川省2019年财政预算（草案）（样表，稿二）" xfId="790"/>
    <cellStyle name="好_Sheet2" xfId="791"/>
    <cellStyle name="40% - 强调文字颜色 1 2 3 2" xfId="792"/>
    <cellStyle name="40% - Accent4_2016年四川省省级一般公共预算支出执行情况表" xfId="793"/>
    <cellStyle name="差_Sheet14 2" xfId="794"/>
    <cellStyle name="好_2-67_四川省2017年省对市（州）税收返还和转移支付分地区预算（草案）--社保处" xfId="795"/>
    <cellStyle name="40% - 强调文字颜色 4 2 2 3 3" xfId="796"/>
    <cellStyle name="40% - Accent5" xfId="797"/>
    <cellStyle name="警告文本 2" xfId="798"/>
    <cellStyle name="40% - Accent5 2 2" xfId="799"/>
    <cellStyle name="汇总 2 2 3" xfId="800"/>
    <cellStyle name="警告文本 2 2 2" xfId="801"/>
    <cellStyle name="40% - Accent5 2 3" xfId="802"/>
    <cellStyle name="汇总 2 2 4" xfId="803"/>
    <cellStyle name="警告文本 2 2 3" xfId="804"/>
    <cellStyle name="40% - 强调文字颜色 2 2_四川省2017年省对市（州）税收返还和转移支付分地区预算（草案）--社保处" xfId="805"/>
    <cellStyle name="好_促进扩大信贷增量 2_2017年省对市(州)税收返还和转移支付预算 2" xfId="806"/>
    <cellStyle name="40% - Accent5 3" xfId="807"/>
    <cellStyle name="好_21 禁毒补助经费" xfId="808"/>
    <cellStyle name="警告文本 2 3" xfId="809"/>
    <cellStyle name="40% - Accent5 4" xfId="810"/>
    <cellStyle name="差_2-45" xfId="811"/>
    <cellStyle name="差_2-50" xfId="812"/>
    <cellStyle name="警告文本 2 4" xfId="813"/>
    <cellStyle name="样式 1 2" xfId="814"/>
    <cellStyle name="差_27 妇女儿童事业发展专项资金" xfId="815"/>
    <cellStyle name="40% - Accent5_2016年四川省省级一般公共预算支出执行情况表" xfId="816"/>
    <cellStyle name="好_12 2017年省对市（州）税收返还和转移支付预算分地区情况表（民族地区春节慰问经费）(1)_四川省2018年财政预算执行情况(样表，稿二）" xfId="817"/>
    <cellStyle name="40% - Accent6" xfId="818"/>
    <cellStyle name="警告文本 3" xfId="819"/>
    <cellStyle name="差_10 2017年省对市（州）税收返还和转移支付预算分地区情况表（寺观教堂维修补助资金）(1)_四川省2019年财政预算（草案）（样表，稿二）" xfId="820"/>
    <cellStyle name="60% - Accent1 2 3" xfId="821"/>
    <cellStyle name="好_Sheet33_四川省2017年省对市（州）税收返还和转移支付分地区预算（草案）--社保处" xfId="822"/>
    <cellStyle name="差_汇总_2017年省对市(州)税收返还和转移支付预算" xfId="823"/>
    <cellStyle name="40% - Accent6 2" xfId="824"/>
    <cellStyle name="好_“三区”文化人才专项资金_四川省2018年财政预算执行情况(样表，稿二）" xfId="825"/>
    <cellStyle name="40% - Accent6 3" xfId="826"/>
    <cellStyle name="差_汇总_四川省2018年财政预算执行情况(样表，稿二）" xfId="827"/>
    <cellStyle name="40% - Accent6 4" xfId="828"/>
    <cellStyle name="60% - Accent1_收入" xfId="829"/>
    <cellStyle name="标题 5 2 3" xfId="830"/>
    <cellStyle name="40% - Accent6_2016年四川省省级一般公共预算支出执行情况表" xfId="831"/>
    <cellStyle name="Note 2 2 3" xfId="832"/>
    <cellStyle name="常规 47 2 3 2" xfId="833"/>
    <cellStyle name="40% - 强调文字颜色 1 2" xfId="834"/>
    <cellStyle name="常规 5 7" xfId="835"/>
    <cellStyle name="40% - 强调文字颜色 6 2 2 3" xfId="836"/>
    <cellStyle name="40% - 强调文字颜色 1 2 2" xfId="837"/>
    <cellStyle name="差_4-12_四川省2019年财政预算（草案）（样表，稿二）" xfId="838"/>
    <cellStyle name="40% - 强调文字颜色 6 2 2 3 2" xfId="839"/>
    <cellStyle name="40% - 强调文字颜色 1 2 2 2" xfId="840"/>
    <cellStyle name="常规 30 2" xfId="841"/>
    <cellStyle name="常规 25 2" xfId="842"/>
    <cellStyle name="40% - 强调文字颜色 4 2 4" xfId="843"/>
    <cellStyle name="差_2017年省对市（州）税收返还和转移支付预算分地区情况表（华侨事务补助）(1)_四川省2017年省对市（州）税收返还和转移支付分地区预算（草案）--社保处" xfId="844"/>
    <cellStyle name="好_促进扩大信贷增量_2017年省对市(州)税收返还和转移支付预算_四川省2019年财政预算（草案）（样表，稿二）" xfId="845"/>
    <cellStyle name="千位分隔 7" xfId="846"/>
    <cellStyle name="40% - 强调文字颜色 1 2 2_2017年省对市(州)税收返还和转移支付预算" xfId="847"/>
    <cellStyle name="好_1-学前教育发展专项资金 2" xfId="848"/>
    <cellStyle name="计算 2 3 2 2" xfId="849"/>
    <cellStyle name="40% - 强调文字颜色 1 2 2 2 3" xfId="850"/>
    <cellStyle name="汇总 2 5" xfId="851"/>
    <cellStyle name="40% - 强调文字颜色 6 2 2 3 3" xfId="852"/>
    <cellStyle name="好_博物馆纪念馆逐步免费开放补助资金_四川省2019年财政预算（草案）（样表，稿二）" xfId="853"/>
    <cellStyle name="40% - 强调文字颜色 1 2 2 3" xfId="854"/>
    <cellStyle name="40% - 强调文字颜色 1 2 2 4" xfId="855"/>
    <cellStyle name="百分比 2 2" xfId="856"/>
    <cellStyle name="40% - 强调文字颜色 1 2 2 5" xfId="857"/>
    <cellStyle name="差_促进扩大信贷增量 2 2_四川省2017年省对市（州）税收返还和转移支付分地区预算（草案）--社保处" xfId="858"/>
    <cellStyle name="百分比 2 3" xfId="859"/>
    <cellStyle name="常规 5 8" xfId="860"/>
    <cellStyle name="40% - 强调文字颜色 6 2 2 4" xfId="861"/>
    <cellStyle name="差_汇总 2_2017年省对市(州)税收返还和转移支付预算_四川省2018年财政预算执行情况(样表，稿二）" xfId="862"/>
    <cellStyle name="40% - 强调文字颜色 1 2 3" xfId="863"/>
    <cellStyle name="差_6-省级财政政府与社会资本合作项目综合补助资金" xfId="864"/>
    <cellStyle name="40% - 强调文字颜色 1 2 3 3" xfId="865"/>
    <cellStyle name="常规 5 9" xfId="866"/>
    <cellStyle name="40% - 强调文字颜色 6 2 2 5" xfId="867"/>
    <cellStyle name="差_文化产业发展专项资金" xfId="868"/>
    <cellStyle name="输入 2 2 8 2" xfId="869"/>
    <cellStyle name="40% - 强调文字颜色 1 2 4" xfId="870"/>
    <cellStyle name="40% - 强调文字颜色 1 2_四川省2017年省对市（州）税收返还和转移支付分地区预算（草案）--社保处" xfId="871"/>
    <cellStyle name="差_1-学前教育发展专项资金_四川省2018年财政预算执行情况(样表，稿二）" xfId="872"/>
    <cellStyle name="常规 3_15-省级防震减灾分情况" xfId="873"/>
    <cellStyle name="差_2-60_四川省2017年省对市（州）税收返还和转移支付分地区预算（草案）--社保处" xfId="874"/>
    <cellStyle name="差_2-55_四川省2017年省对市（州）税收返还和转移支付分地区预算（草案）--社保处" xfId="875"/>
    <cellStyle name="40% - 强调文字颜色 1 3" xfId="876"/>
    <cellStyle name="差_23 铁路护路专项经费 2" xfId="877"/>
    <cellStyle name="常规 9 2" xfId="878"/>
    <cellStyle name="差_Sheet26_四川省2017年省对市（州）税收返还和转移支付分地区预算（草案）--社保处" xfId="879"/>
    <cellStyle name="40% - 强调文字颜色 2 2 2 2" xfId="880"/>
    <cellStyle name="60% - Accent4 3" xfId="881"/>
    <cellStyle name="常规 2 4 3" xfId="882"/>
    <cellStyle name="差_汇总 2 2_2017年省对市(州)税收返还和转移支付预算_四川省2019年财政预算（草案）（样表，稿二）" xfId="883"/>
    <cellStyle name="40% - 强调文字颜色 2 2 2 2 2" xfId="884"/>
    <cellStyle name="60% - Accent4 4" xfId="885"/>
    <cellStyle name="常规 2 2 2 2 2" xfId="886"/>
    <cellStyle name="差_%84表2：2016-2018年省级部门三年滚动规划报表_四川省2019年财政预算（草案）（样表，稿二）" xfId="887"/>
    <cellStyle name="常规 2 4 4" xfId="888"/>
    <cellStyle name="40% - 强调文字颜色 2 2 2 2 3" xfId="889"/>
    <cellStyle name="60% - 强调文字颜色 5 2" xfId="890"/>
    <cellStyle name="40% - 强调文字颜色 2 2 2 3" xfId="891"/>
    <cellStyle name="常规 2 5 3" xfId="892"/>
    <cellStyle name="40% - 强调文字颜色 2 2 2 3 2" xfId="893"/>
    <cellStyle name="60% - 强调文字颜色 5 2 2" xfId="894"/>
    <cellStyle name="常规 48 2 2 2" xfId="895"/>
    <cellStyle name="60% - Accent5 3" xfId="896"/>
    <cellStyle name="强调文字颜色 4 2 3" xfId="897"/>
    <cellStyle name="60% - 强调文字颜色 1 2 2 4" xfId="898"/>
    <cellStyle name="差_12 2017年省对市（州）税收返还和转移支付预算分地区情况表（民族地区春节慰问经费）(1)" xfId="899"/>
    <cellStyle name="常规 2 5 4" xfId="900"/>
    <cellStyle name="40% - 强调文字颜色 2 2 2 3 3" xfId="901"/>
    <cellStyle name="60% - 强调文字颜色 5 2 3" xfId="902"/>
    <cellStyle name="常规 2 2 2 3 2" xfId="903"/>
    <cellStyle name="60% - 强调文字颜色 1 2 2 5" xfId="904"/>
    <cellStyle name="60% - Accent5 4" xfId="905"/>
    <cellStyle name="强调文字颜色 4 2 4" xfId="906"/>
    <cellStyle name="差 2 2_2017年省对市(州)税收返还和转移支付预算" xfId="907"/>
    <cellStyle name="60% - 强调文字颜色 5 3" xfId="908"/>
    <cellStyle name="40% - 强调文字颜色 2 2 2 4" xfId="909"/>
    <cellStyle name="40% - 强调文字颜色 2 2 2 5" xfId="910"/>
    <cellStyle name="40% - 强调文字颜色 2 2 3 2" xfId="911"/>
    <cellStyle name="差_%84表2：2016-2018年省级部门三年滚动规划报表 3" xfId="912"/>
    <cellStyle name="60% - 强调文字颜色 6 2" xfId="913"/>
    <cellStyle name="差_18 2017年省对市（州）税收返还和转移支付预算分地区情况表（全省法院系统业务经费）(1)_四川省2018年财政预算执行情况(样表，稿二）" xfId="914"/>
    <cellStyle name="40% - 强调文字颜色 2 2 3 3" xfId="915"/>
    <cellStyle name="40% - 强调文字颜色 2 2 4" xfId="916"/>
    <cellStyle name="Calculation 6 2" xfId="917"/>
    <cellStyle name="40% - 强调文字颜色 2 2 5" xfId="918"/>
    <cellStyle name="标题 4 2 2_2017年省对市(州)税收返还和转移支付预算" xfId="919"/>
    <cellStyle name="好_3-义务教育均衡发展专项_四川省2019年财政预算（草案）（样表，稿二）" xfId="920"/>
    <cellStyle name="常规 26 2 2 2" xfId="921"/>
    <cellStyle name="40% - 强调文字颜色 3 2 2" xfId="922"/>
    <cellStyle name="60% - 强调文字颜色 4 2 2 2 3" xfId="923"/>
    <cellStyle name="Input 2 2 2" xfId="924"/>
    <cellStyle name="好_少数民族文化事业发展专项资金" xfId="925"/>
    <cellStyle name="常规 26 2 2 2 2" xfId="926"/>
    <cellStyle name="40% - 强调文字颜色 3 2 2 2" xfId="927"/>
    <cellStyle name="40% - 强调文字颜色 3 2 4" xfId="928"/>
    <cellStyle name="40% - 强调文字颜色 3 2 2 2 2" xfId="929"/>
    <cellStyle name="40% - 强调文字颜色 3 2 5" xfId="930"/>
    <cellStyle name="40% - 强调文字颜色 3 2 2 3" xfId="931"/>
    <cellStyle name="好_省级科技计划项目专项资金_四川省2019年财政预算（草案）（样表，稿二）" xfId="932"/>
    <cellStyle name="40% - 强调文字颜色 3 2 2 3 2" xfId="933"/>
    <cellStyle name="60% - Accent4 2 2" xfId="934"/>
    <cellStyle name="40% - 强调文字颜色 3 2 2 4" xfId="935"/>
    <cellStyle name="常规 26 2 2 3" xfId="936"/>
    <cellStyle name="40% - 强调文字颜色 3 2 3" xfId="937"/>
    <cellStyle name="常规 32" xfId="938"/>
    <cellStyle name="常规 27" xfId="939"/>
    <cellStyle name="40% - 强调文字颜色 3 2 3 2" xfId="940"/>
    <cellStyle name="常规 33" xfId="941"/>
    <cellStyle name="常规 28" xfId="942"/>
    <cellStyle name="差_促进扩大信贷增量 2_2017年省对市(州)税收返还和转移支付预算_四川省2018年财政预算执行情况(样表，稿二）" xfId="943"/>
    <cellStyle name="40% - 强调文字颜色 3 2 3 3" xfId="944"/>
    <cellStyle name="差_促进扩大信贷增量 2_2017年省对市(州)税收返还和转移支付预算 2" xfId="945"/>
    <cellStyle name="60% - 强调文字颜色 4 2 2" xfId="946"/>
    <cellStyle name="Neutral 2" xfId="947"/>
    <cellStyle name="差_14 2017年省对市（州）税收返还和转移支付预算分地区情况表（支持基层政权建设补助资金）(1) 3" xfId="948"/>
    <cellStyle name="40% - 强调文字颜色 3 2_四川省2017年省对市（州）税收返还和转移支付分地区预算（草案）--社保处" xfId="949"/>
    <cellStyle name="常规 26 2 3" xfId="950"/>
    <cellStyle name="40% - 强调文字颜色 3 3" xfId="951"/>
    <cellStyle name="Input 2 3" xfId="952"/>
    <cellStyle name="差_汇总 2 3 3" xfId="953"/>
    <cellStyle name="40% - 强调文字颜色 4 2 2" xfId="954"/>
    <cellStyle name="好_1-政策性保险财政补助资金 3" xfId="955"/>
    <cellStyle name="40% - 强调文字颜色 4 2 2 2" xfId="956"/>
    <cellStyle name="40% - 强调文字颜色 5 2 2 3" xfId="957"/>
    <cellStyle name="千位分隔 5 2 2" xfId="958"/>
    <cellStyle name="差_4-22_四川省2019年财政预算（草案）（样表，稿二）" xfId="959"/>
    <cellStyle name="40% - 强调文字颜色 4 2 2 2 2" xfId="960"/>
    <cellStyle name="好_促进扩大信贷增量 2 2_2017年省对市(州)税收返还和转移支付预算_四川省2018年财政预算执行情况(样表，稿二）" xfId="961"/>
    <cellStyle name="40% - 强调文字颜色 5 2 2 4" xfId="962"/>
    <cellStyle name="千位分隔 5 2 3" xfId="963"/>
    <cellStyle name="40% - 强调文字颜色 4 2 2 2 3" xfId="964"/>
    <cellStyle name="40% - 强调文字颜色 4 2 2 3" xfId="965"/>
    <cellStyle name="40% - 强调文字颜色 4 2 2 4" xfId="966"/>
    <cellStyle name="千位分隔 2 2 3 2" xfId="967"/>
    <cellStyle name="常规 21 2 3 2 2" xfId="968"/>
    <cellStyle name="差_19 征兵经费_四川省2018年财政预算执行情况(样表，稿二）" xfId="969"/>
    <cellStyle name="40% - 强调文字颜色 4 2 2 5" xfId="970"/>
    <cellStyle name="40% - 强调文字颜色 4 2 2_2017年省对市(州)税收返还和转移支付预算" xfId="971"/>
    <cellStyle name="标题 5 2 2" xfId="972"/>
    <cellStyle name="差_2-52_四川省2019年财政预算（草案）（样表，稿二）" xfId="973"/>
    <cellStyle name="常规 30 3" xfId="974"/>
    <cellStyle name="常规 25 3" xfId="975"/>
    <cellStyle name="差_28 基层干训机构建设补助专项资金_四川省2018年财政预算执行情况(样表，稿二）" xfId="976"/>
    <cellStyle name="40% - 强调文字颜色 4 2 5" xfId="977"/>
    <cellStyle name="40% - 强调文字颜色 4 2_四川省2017年省对市（州）税收返还和转移支付分地区预算（草案）--社保处" xfId="978"/>
    <cellStyle name="60% - 强调文字颜色 5 2 2 2 2" xfId="979"/>
    <cellStyle name="40% - 强调文字颜色 5 2" xfId="980"/>
    <cellStyle name="好 2 3" xfId="981"/>
    <cellStyle name="Input 4 2" xfId="982"/>
    <cellStyle name="常规 28 2 2 4" xfId="983"/>
    <cellStyle name="40% - 强调文字颜色 5 2 2 2" xfId="984"/>
    <cellStyle name="40% - 强调文字颜色 5 2 2 2 2" xfId="985"/>
    <cellStyle name="注释 2 2 3 7" xfId="986"/>
    <cellStyle name="40% - 强调文字颜色 5 2 2 3 2" xfId="987"/>
    <cellStyle name="常规 10" xfId="988"/>
    <cellStyle name="Good" xfId="989"/>
    <cellStyle name="差_地方纪检监察机关办案补助专项资金_四川省2018年财政预算执行情况(样表，稿二）" xfId="990"/>
    <cellStyle name="40% - 强调文字颜色 5 2 2 5" xfId="991"/>
    <cellStyle name="Total 3 2" xfId="992"/>
    <cellStyle name="差_2017年省对市(州)税收返还和转移支付预算 2" xfId="993"/>
    <cellStyle name="40% - 强调文字颜色 5 2 3" xfId="994"/>
    <cellStyle name="差_24 维稳经费_四川省2018年财政预算执行情况(样表，稿二）" xfId="995"/>
    <cellStyle name="好 2 3 3" xfId="996"/>
    <cellStyle name="40% - 强调文字颜色 5 2 4" xfId="997"/>
    <cellStyle name="差_2_四川省2018年财政预算执行情况(样表，稿二）" xfId="998"/>
    <cellStyle name="差_2017年省对市(州)税收返还和转移支付预算 3" xfId="999"/>
    <cellStyle name="60% - 强调文字颜色 5 2 2 2 3" xfId="1000"/>
    <cellStyle name="差_汇总 3_四川省2019年财政预算（草案）（样表，稿二）" xfId="1001"/>
    <cellStyle name="好_2015直接融资汇总表 3" xfId="1002"/>
    <cellStyle name="40% - 强调文字颜色 5 3" xfId="1003"/>
    <cellStyle name="好 2 4" xfId="1004"/>
    <cellStyle name="好_Sheet14_四川省2017年省对市（州）税收返还和转移支付分地区预算（草案）--社保处" xfId="1005"/>
    <cellStyle name="40% - 强调文字颜色 6 2 2" xfId="1006"/>
    <cellStyle name="常规 5 6" xfId="1007"/>
    <cellStyle name="40% - 强调文字颜色 6 2 2 2" xfId="1008"/>
    <cellStyle name="40% - 强调文字颜色 6 2 2 2 2" xfId="1009"/>
    <cellStyle name="40% - 强调文字颜色 6 2 2 2 3" xfId="1010"/>
    <cellStyle name="差_2015财金互动汇总（加人行、补成都） 2 2" xfId="1011"/>
    <cellStyle name="常规_200704(第一稿） 2" xfId="1012"/>
    <cellStyle name="60% - 强调文字颜色 1 2 3 3" xfId="1013"/>
    <cellStyle name="60% - Accent6 2" xfId="1014"/>
    <cellStyle name="40% - 强调文字颜色 6 2 2_2017年省对市(州)税收返还和转移支付预算" xfId="1015"/>
    <cellStyle name="差_2 3" xfId="1016"/>
    <cellStyle name="40% - 强调文字颜色 6 2 3" xfId="1017"/>
    <cellStyle name="常规 6 6" xfId="1018"/>
    <cellStyle name="40% - 强调文字颜色 6 2 3 2" xfId="1019"/>
    <cellStyle name="40% - 强调文字颜色 6 2 3 3" xfId="1020"/>
    <cellStyle name="常规 6 7" xfId="1021"/>
    <cellStyle name="40% - 强调文字颜色 6 2 4" xfId="1022"/>
    <cellStyle name="汇总 2 6 2" xfId="1023"/>
    <cellStyle name="40% - 强调文字颜色 6 2 5" xfId="1024"/>
    <cellStyle name="适中 2 3" xfId="1025"/>
    <cellStyle name="60% - 强调文字颜色 5 2 2 3 3" xfId="1026"/>
    <cellStyle name="差_14 2017年省对市（州）税收返还和转移支付预算分地区情况表（支持基层政权建设补助资金）(1) 2" xfId="1027"/>
    <cellStyle name="好_2015直接融资汇总表 3_2017年省对市(州)税收返还和转移支付预算" xfId="1028"/>
    <cellStyle name="40% - 强调文字颜色 6 3" xfId="1029"/>
    <cellStyle name="好_2-65_四川省2019年财政预算（草案）（样表，稿二）" xfId="1030"/>
    <cellStyle name="差_21 禁毒补助经费 2" xfId="1031"/>
    <cellStyle name="60% - Accent1" xfId="1032"/>
    <cellStyle name="差_省级体育专项资金" xfId="1033"/>
    <cellStyle name="60% - Accent1 2 2" xfId="1034"/>
    <cellStyle name="差_21 禁毒补助经费 3" xfId="1035"/>
    <cellStyle name="60% - Accent2" xfId="1036"/>
    <cellStyle name="差_促进扩大信贷增量 3_2017年省对市(州)税收返还和转移支付预算" xfId="1037"/>
    <cellStyle name="Title 2" xfId="1038"/>
    <cellStyle name="60% - Accent2 2" xfId="1039"/>
    <cellStyle name="差_促进扩大信贷增量 3_2017年省对市(州)税收返还和转移支付预算 2" xfId="1040"/>
    <cellStyle name="标题 2 2 2 3" xfId="1041"/>
    <cellStyle name="常规 37 2" xfId="1042"/>
    <cellStyle name="常规 42 2" xfId="1043"/>
    <cellStyle name="60% - Accent2 2 2" xfId="1044"/>
    <cellStyle name="60% - Accent2 2 3" xfId="1045"/>
    <cellStyle name="60% - Accent2 3" xfId="1046"/>
    <cellStyle name="差_促进扩大信贷增量 3_2017年省对市(州)税收返还和转移支付预算 3" xfId="1047"/>
    <cellStyle name="Total_2016年全省及省级财政收支执行及2017年预算草案表（20161206，预审自用稿）" xfId="1048"/>
    <cellStyle name="60% - Accent3" xfId="1049"/>
    <cellStyle name="常规 10 2 4 2" xfId="1050"/>
    <cellStyle name="Bad" xfId="1051"/>
    <cellStyle name="60% - Accent3 2" xfId="1052"/>
    <cellStyle name="60% - Accent3 2 2" xfId="1053"/>
    <cellStyle name="强调文字颜色 1 2_四川省2017年省对市（州）税收返还和转移支付分地区预算（草案）--社保处" xfId="1054"/>
    <cellStyle name="Bad 2" xfId="1055"/>
    <cellStyle name="常规 11 3" xfId="1056"/>
    <cellStyle name="60% - Accent3 3" xfId="1057"/>
    <cellStyle name="常规 28_2016年社保基金收支执行及2017年预算草案表" xfId="1058"/>
    <cellStyle name="好_7-普惠金融政府和社会资本合作以奖代补资金 2" xfId="1059"/>
    <cellStyle name="60% - Accent3 4" xfId="1060"/>
    <cellStyle name="差_2-50_四川省2017年省对市（州）税收返还和转移支付分地区预算（草案）--社保处" xfId="1061"/>
    <cellStyle name="差_2-45_四川省2017年省对市（州）税收返还和转移支付分地区预算（草案）--社保处" xfId="1062"/>
    <cellStyle name="60% - Accent4" xfId="1063"/>
    <cellStyle name="差_公共文化服务体系建设_四川省2018年财政预算执行情况(样表，稿二）" xfId="1064"/>
    <cellStyle name="60% - Accent4 2" xfId="1065"/>
    <cellStyle name="60% - Accent4_收入" xfId="1066"/>
    <cellStyle name="好_汇总 2 2 2" xfId="1067"/>
    <cellStyle name="差_公共文化服务体系建设_四川省2019年财政预算（草案）（样表，稿二）" xfId="1068"/>
    <cellStyle name="强调文字颜色 4 2" xfId="1069"/>
    <cellStyle name="60% - Accent5" xfId="1070"/>
    <cellStyle name="强调文字颜色 4 2 2" xfId="1071"/>
    <cellStyle name="60% - Accent5 2" xfId="1072"/>
    <cellStyle name="常规 2 4_四川省2018年财政预算执行情况(样表，稿二）" xfId="1073"/>
    <cellStyle name="60% - 强调文字颜色 1 2 2 3" xfId="1074"/>
    <cellStyle name="强调文字颜色 4 2 2 2" xfId="1075"/>
    <cellStyle name="好_21 禁毒补助经费_四川省2018年财政预算执行情况(样表，稿二）" xfId="1076"/>
    <cellStyle name="60% - Accent5 2 2" xfId="1077"/>
    <cellStyle name="60% - 强调文字颜色 1 2 2 3 2" xfId="1078"/>
    <cellStyle name="常规 25 4" xfId="1079"/>
    <cellStyle name="差_123 2" xfId="1080"/>
    <cellStyle name="好_2-59" xfId="1081"/>
    <cellStyle name="差_Sheet29" xfId="1082"/>
    <cellStyle name="差_国家级非物质文化遗产保护专项资金 2" xfId="1083"/>
    <cellStyle name="60% - Accent5_收入" xfId="1084"/>
    <cellStyle name="60% - 强调文字颜色 2 2 2_2017年省对市(州)税收返还和转移支付预算" xfId="1085"/>
    <cellStyle name="Accent2 2 2" xfId="1086"/>
    <cellStyle name="强调文字颜色 4 3" xfId="1087"/>
    <cellStyle name="60% - Accent6" xfId="1088"/>
    <cellStyle name="60% - Accent6 2 2" xfId="1089"/>
    <cellStyle name="60% - Accent6 3" xfId="1090"/>
    <cellStyle name="60% - Accent6_收入" xfId="1091"/>
    <cellStyle name="差_6-扶持民办教育专项_四川省2019年财政预算（草案）（样表，稿二）" xfId="1092"/>
    <cellStyle name="60% - 强调文字颜色 1 2 2" xfId="1093"/>
    <cellStyle name="好_2-60_四川省2019年财政预算（草案）（样表，稿二）" xfId="1094"/>
    <cellStyle name="好_2-55_四川省2019年财政预算（草案）（样表，稿二）" xfId="1095"/>
    <cellStyle name="60% - 强调文字颜色 5 2 3 3" xfId="1096"/>
    <cellStyle name="差_Sheet25_四川省2019年财政预算（草案）（样表，稿二）" xfId="1097"/>
    <cellStyle name="好_促进扩大信贷增量 2 2_四川省2018年财政预算执行情况(样表，稿二）" xfId="1098"/>
    <cellStyle name="60% - 强调文字颜色 1 2 2 2 2" xfId="1099"/>
    <cellStyle name="Heading 1 2" xfId="1100"/>
    <cellStyle name="60% - 强调文字颜色 1 2 2 2 3" xfId="1101"/>
    <cellStyle name="好_美术馆公共图书馆文化馆（站）免费开放专项资金_四川省2018年财政预算执行情况(样表，稿二）" xfId="1102"/>
    <cellStyle name="60% - 强调文字颜色 1 2 3" xfId="1103"/>
    <cellStyle name="注释 2 2 5 2" xfId="1104"/>
    <cellStyle name="60% - 强调文字颜色 1 2_四川省2017年省对市（州）税收返还和转移支付分地区预算（草案）--社保处" xfId="1105"/>
    <cellStyle name="60% - 强调文字颜色 2 2 2 3 2" xfId="1106"/>
    <cellStyle name="60% - 强调文字颜色 2 2 2 3 3" xfId="1107"/>
    <cellStyle name="60% - 强调文字颜色 2 2 3" xfId="1108"/>
    <cellStyle name="60% - 强调文字颜色 2 2 4" xfId="1109"/>
    <cellStyle name="60% - 强调文字颜色 2 2 5" xfId="1110"/>
    <cellStyle name="差_债券贴息计算器" xfId="1111"/>
    <cellStyle name="Accent4 4" xfId="1112"/>
    <cellStyle name="60% - 强调文字颜色 2 2_四川省2017年省对市（州）税收返还和转移支付分地区预算（草案）--社保处" xfId="1113"/>
    <cellStyle name="差_促进扩大信贷增量 2" xfId="1114"/>
    <cellStyle name="输入 2 2 3 5 2" xfId="1115"/>
    <cellStyle name="60% - 强调文字颜色 3 2 2 3 3" xfId="1116"/>
    <cellStyle name="千位分隔 3" xfId="1117"/>
    <cellStyle name="标题 4 2" xfId="1118"/>
    <cellStyle name="百分比 7 2" xfId="1119"/>
    <cellStyle name="60% - 强调文字颜色 3 2 2_2017年省对市(州)税收返还和转移支付预算" xfId="1120"/>
    <cellStyle name="解释性文本 2 2 2" xfId="1121"/>
    <cellStyle name="60% - 强调文字颜色 5 2 5" xfId="1122"/>
    <cellStyle name="60% - 强调文字颜色 4 2 2 2 2" xfId="1123"/>
    <cellStyle name="Neutral 2 3" xfId="1124"/>
    <cellStyle name="60% - 强调文字颜色 4 2 2 3" xfId="1125"/>
    <cellStyle name="检查单元格 2 2 5" xfId="1126"/>
    <cellStyle name="Output 2 7" xfId="1127"/>
    <cellStyle name="差_4_四川省2019年财政预算（草案）（样表，稿二）" xfId="1128"/>
    <cellStyle name="常规 19" xfId="1129"/>
    <cellStyle name="常规 24" xfId="1130"/>
    <cellStyle name="好_9 2017年省对市（州）税收返还和转移支付预算分地区情况表（全省工商行政管理专项经费）(1)" xfId="1131"/>
    <cellStyle name="60% - 强调文字颜色 4 2 2 3 2" xfId="1132"/>
    <cellStyle name="Output 2 8" xfId="1133"/>
    <cellStyle name="常规 25" xfId="1134"/>
    <cellStyle name="常规 30" xfId="1135"/>
    <cellStyle name="Input 2 3 2" xfId="1136"/>
    <cellStyle name="60% - 强调文字颜色 4 2 2 3 3" xfId="1137"/>
    <cellStyle name="差_12 2017年省对市（州）税收返还和转移支付预算分地区情况表（民族地区春节慰问经费）(1)_四川省2018年财政预算执行情况(样表，稿二）" xfId="1138"/>
    <cellStyle name="60% - 强调文字颜色 4 2 2 4" xfId="1139"/>
    <cellStyle name="60% - 强调文字颜色 4 2 3 2" xfId="1140"/>
    <cellStyle name="注释 2_四川省2017年省对市（州）税收返还和转移支付分地区预算（草案）--社保处" xfId="1141"/>
    <cellStyle name="60% - 强调文字颜色 4 2 3 3" xfId="1142"/>
    <cellStyle name="Neutral 4" xfId="1143"/>
    <cellStyle name="常规 36 3 3" xfId="1144"/>
    <cellStyle name="常规 6 3 2" xfId="1145"/>
    <cellStyle name="注释 3 2" xfId="1146"/>
    <cellStyle name="好_促进扩大信贷增量 2 3_四川省2018年财政预算执行情况(样表，稿二）" xfId="1147"/>
    <cellStyle name="60% - 强调文字颜色 4 2 4" xfId="1148"/>
    <cellStyle name="注释 3 3" xfId="1149"/>
    <cellStyle name="解释性文本 2 2_2017年省对市(州)税收返还和转移支付预算" xfId="1150"/>
    <cellStyle name="60% - 强调文字颜色 4 2 5" xfId="1151"/>
    <cellStyle name="好_123 2" xfId="1152"/>
    <cellStyle name="60% - 强调文字颜色 4 2_四川省2017年省对市（州）税收返还和转移支付分地区预算（草案）--社保处" xfId="1153"/>
    <cellStyle name="差_四川省2017年省对市（州）税收返还和转移支付分地区预算（草案）--教科文处_四川省2018年财政预算执行情况(样表，稿二）" xfId="1154"/>
    <cellStyle name="汇总 2 2 2 7" xfId="1155"/>
    <cellStyle name="差_2-46_四川省2019年财政预算（草案）（样表，稿二）" xfId="1156"/>
    <cellStyle name="差_2 政法转移支付 2" xfId="1157"/>
    <cellStyle name="60% - 强调文字颜色 5 2 2_2017年省对市(州)税收返还和转移支付预算" xfId="1158"/>
    <cellStyle name="60% - 强调文字颜色 5 2 3 2" xfId="1159"/>
    <cellStyle name="60% - 强调文字颜色 5 2 4" xfId="1160"/>
    <cellStyle name="60% - 强调文字颜色 5 2_四川省2017年省对市（州）税收返还和转移支付分地区预算（草案）--社保处" xfId="1161"/>
    <cellStyle name="差_7-普惠金融政府和社会资本合作以奖代补资金_四川省2019年财政预算（草案）（样表，稿二）" xfId="1162"/>
    <cellStyle name="60% - 强调文字颜色 6 2 2" xfId="1163"/>
    <cellStyle name="常规 3 5 3" xfId="1164"/>
    <cellStyle name="差 2 3" xfId="1165"/>
    <cellStyle name="差_2017年省对市（州）税收返还和转移支付预算分地区情况表（华侨事务补助）(1)_四川省2018年财政预算执行情况(样表，稿二）" xfId="1166"/>
    <cellStyle name="60% - 强调文字颜色 6 2 2 2 2" xfId="1167"/>
    <cellStyle name="差_2015财金互动汇总（加人行、补成都）_2017年省对市(州)税收返还和转移支付预算" xfId="1168"/>
    <cellStyle name="60% - 强调文字颜色 6 2 2 3" xfId="1169"/>
    <cellStyle name="差_汇总 2 2_2017年省对市(州)税收返还和转移支付预算 2" xfId="1170"/>
    <cellStyle name="60% - 强调文字颜色 6 2 2 3 2" xfId="1171"/>
    <cellStyle name="差_7-普惠金融政府和社会资本合作以奖代补资金" xfId="1172"/>
    <cellStyle name="好_2-58_四川省2018年财政预算执行情况(样表，稿二）" xfId="1173"/>
    <cellStyle name="Check Cell_2016年全省及省级财政收支执行及2017年预算草案表（20161206，预审自用稿）" xfId="1174"/>
    <cellStyle name="差_Sheet33_四川省2018年财政预算执行情况(样表，稿二）" xfId="1175"/>
    <cellStyle name="Calculation 2 4 2" xfId="1176"/>
    <cellStyle name="60% - 强调文字颜色 6 2 2 4" xfId="1177"/>
    <cellStyle name="差_汇总 2 2_2017年省对市(州)税收返还和转移支付预算 3" xfId="1178"/>
    <cellStyle name="好_博物馆纪念馆逐步免费开放补助资金 2" xfId="1179"/>
    <cellStyle name="好_1 2017年省对市（州）税收返还和转移支付预算分地区情况表（华侨事务补助）(1)" xfId="1180"/>
    <cellStyle name="Calculation 3 2" xfId="1181"/>
    <cellStyle name="好_18 2017年省对市（州）税收返还和转移支付预算分地区情况表（全省法院系统业务经费）(1) 3" xfId="1182"/>
    <cellStyle name="60% - 强调文字颜色 6 2 2_2017年省对市(州)税收返还和转移支付预算" xfId="1183"/>
    <cellStyle name="常规 36 2 3 2" xfId="1184"/>
    <cellStyle name="输入 2 3 5 2" xfId="1185"/>
    <cellStyle name="常规 6 2 2 2" xfId="1186"/>
    <cellStyle name="60% - 强调文字颜色 6 2 3" xfId="1187"/>
    <cellStyle name="60% - 强调文字颜色 6 2_四川省2017年省对市（州）税收返还和转移支付分地区预算（草案）--社保处" xfId="1188"/>
    <cellStyle name="好_%84表2：2016-2018年省级部门三年滚动规划报表 2" xfId="1189"/>
    <cellStyle name="60% - 强调文字颜色 6 3" xfId="1190"/>
    <cellStyle name="好_10-扶持民族地区教育发展_四川省2018年财政预算执行情况(样表，稿二）" xfId="1191"/>
    <cellStyle name="Note 9" xfId="1192"/>
    <cellStyle name="Accent1" xfId="1193"/>
    <cellStyle name="常规 10 6" xfId="1194"/>
    <cellStyle name="Accent1 2" xfId="1195"/>
    <cellStyle name="常规 10 6 2" xfId="1196"/>
    <cellStyle name="Accent1 2 2" xfId="1197"/>
    <cellStyle name="差_汇总_2 3" xfId="1198"/>
    <cellStyle name="Total 6 2" xfId="1199"/>
    <cellStyle name="差_汇总_2 2 2_2017年省对市(州)税收返还和转移支付预算_四川省2018年财政预算执行情况(样表，稿二）" xfId="1200"/>
    <cellStyle name="Accent1 2 3" xfId="1201"/>
    <cellStyle name="差_汇总_2 4" xfId="1202"/>
    <cellStyle name="汇总 2 2 2 4 2" xfId="1203"/>
    <cellStyle name="Accent1 3" xfId="1204"/>
    <cellStyle name="常规 10 6 3" xfId="1205"/>
    <cellStyle name="Accent1 4" xfId="1206"/>
    <cellStyle name="差_6-扶持民办教育专项 2" xfId="1207"/>
    <cellStyle name="好_2-60" xfId="1208"/>
    <cellStyle name="好_2-55" xfId="1209"/>
    <cellStyle name="Accent1_收入" xfId="1210"/>
    <cellStyle name="差_Sheet25" xfId="1211"/>
    <cellStyle name="Accent2" xfId="1212"/>
    <cellStyle name="常规 10 7" xfId="1213"/>
    <cellStyle name="Accent2 2" xfId="1214"/>
    <cellStyle name="Note 5 2" xfId="1215"/>
    <cellStyle name="Accent2 2 3" xfId="1216"/>
    <cellStyle name="Good 2 2" xfId="1217"/>
    <cellStyle name="常规 10 2 2" xfId="1218"/>
    <cellStyle name="汇总 2 2 2 5 2" xfId="1219"/>
    <cellStyle name="Accent2 3" xfId="1220"/>
    <cellStyle name="Total 2 2 2 2" xfId="1221"/>
    <cellStyle name="Accent2 4" xfId="1222"/>
    <cellStyle name="差_国家文物保护专项资金 2" xfId="1223"/>
    <cellStyle name="Accent3" xfId="1224"/>
    <cellStyle name="差_汇总_2017年省对市(州)税收返还和转移支付预算_四川省2019年财政预算（草案）（样表，稿二）" xfId="1225"/>
    <cellStyle name="好_2-65 3" xfId="1226"/>
    <cellStyle name="Accent3 2 2" xfId="1227"/>
    <cellStyle name="Accent3 2 3" xfId="1228"/>
    <cellStyle name="常规 11 2 2" xfId="1229"/>
    <cellStyle name="Accent3 3" xfId="1230"/>
    <cellStyle name="解释性文本 2" xfId="1231"/>
    <cellStyle name="Total 2 2 3 2" xfId="1232"/>
    <cellStyle name="Accent3 4" xfId="1233"/>
    <cellStyle name="Accent3_收入" xfId="1234"/>
    <cellStyle name="差_省级文物保护专项资金" xfId="1235"/>
    <cellStyle name="Calculation 2 3 2" xfId="1236"/>
    <cellStyle name="Accent4" xfId="1237"/>
    <cellStyle name="Accent6" xfId="1238"/>
    <cellStyle name="差_4-11" xfId="1239"/>
    <cellStyle name="Accent4 2" xfId="1240"/>
    <cellStyle name="差_汇总 4_四川省2019年财政预算（草案）（样表，稿二）" xfId="1241"/>
    <cellStyle name="Accent4 3" xfId="1242"/>
    <cellStyle name="Accent4_收入" xfId="1243"/>
    <cellStyle name="Accent5" xfId="1244"/>
    <cellStyle name="差_促进扩大信贷增量 2_四川省2017年省对市（州）税收返还和转移支付分地区预算（草案）--社保处" xfId="1245"/>
    <cellStyle name="好_7 2017年省对市（州）税收返还和转移支付预算分地区情况表（省级旅游发展资金）(1) 3" xfId="1246"/>
    <cellStyle name="Accent5 2" xfId="1247"/>
    <cellStyle name="常规 10 4 3 5" xfId="1248"/>
    <cellStyle name="Accent5 2 3" xfId="1249"/>
    <cellStyle name="差_4_四川省2018年财政预算执行情况(样表，稿二）" xfId="1250"/>
    <cellStyle name="Accent5 3" xfId="1251"/>
    <cellStyle name="常规 10 4 3 6" xfId="1252"/>
    <cellStyle name="Accent5 4" xfId="1253"/>
    <cellStyle name="常规 10 4 3 7" xfId="1254"/>
    <cellStyle name="Accent5_收入" xfId="1255"/>
    <cellStyle name="Accent6_收入" xfId="1256"/>
    <cellStyle name="Bad 2 2" xfId="1257"/>
    <cellStyle name="常规 11 3 2" xfId="1258"/>
    <cellStyle name="Bad 2 3" xfId="1259"/>
    <cellStyle name="输入 2 2 7 2" xfId="1260"/>
    <cellStyle name="差_Sheet19_四川省2019年财政预算（草案）（样表，稿二）" xfId="1261"/>
    <cellStyle name="好_6 3" xfId="1262"/>
    <cellStyle name="Bad_收入" xfId="1263"/>
    <cellStyle name="常规 4 9" xfId="1264"/>
    <cellStyle name="好_汇总_2017年省对市(州)税收返还和转移支付预算" xfId="1265"/>
    <cellStyle name="Calculation" xfId="1266"/>
    <cellStyle name="好_汇总_2017年省对市(州)税收返还和转移支付预算 2" xfId="1267"/>
    <cellStyle name="Calculation 2" xfId="1268"/>
    <cellStyle name="输入 2 3 4 2" xfId="1269"/>
    <cellStyle name="Warning Text" xfId="1270"/>
    <cellStyle name="常规 36 2 2 2" xfId="1271"/>
    <cellStyle name="Calculation 2 2" xfId="1272"/>
    <cellStyle name="Warning Text 2" xfId="1273"/>
    <cellStyle name="差_汇总 2_2017年省对市(州)税收返还和转移支付预算 3" xfId="1274"/>
    <cellStyle name="差_四川省2018年财政预算执行情况(样表，稿二）" xfId="1275"/>
    <cellStyle name="差_%84表2：2016-2018年省级部门三年滚动规划报表" xfId="1276"/>
    <cellStyle name="常规 36 2 2 2 2" xfId="1277"/>
    <cellStyle name="Calculation 2 2 2" xfId="1278"/>
    <cellStyle name="差_1-12 2" xfId="1279"/>
    <cellStyle name="差_23 铁路护路专项经费_四川省2018年财政预算执行情况(样表，稿二）" xfId="1280"/>
    <cellStyle name="常规 36 2 2 3" xfId="1281"/>
    <cellStyle name="Calculation 2 3" xfId="1282"/>
    <cellStyle name="常规 10 4 3 4 2 2" xfId="1283"/>
    <cellStyle name="Calculation 2 5 2" xfId="1284"/>
    <cellStyle name="常规 10 2_2017年省对市(州)税收返还和转移支付预算" xfId="1285"/>
    <cellStyle name="好_3 2017年省对市（州）税收返还和转移支付预算分地区情况表（到村任职） 3" xfId="1286"/>
    <cellStyle name="Calculation 2 6" xfId="1287"/>
    <cellStyle name="Calculation 2 7" xfId="1288"/>
    <cellStyle name="差_4-14_四川省2019年财政预算（草案）（样表，稿二）" xfId="1289"/>
    <cellStyle name="强调文字颜色 6 2 2 2 3" xfId="1290"/>
    <cellStyle name="差_促进扩大信贷增量 3_四川省2019年财政预算（草案）（样表，稿二）" xfId="1291"/>
    <cellStyle name="千位分隔 3 2 2" xfId="1292"/>
    <cellStyle name="标题 4 2 2 2" xfId="1293"/>
    <cellStyle name="Calculation 2 8" xfId="1294"/>
    <cellStyle name="差_博物馆纪念馆逐步免费开放补助资金 2" xfId="1295"/>
    <cellStyle name="注释 2 2" xfId="1296"/>
    <cellStyle name="差_13 2017年省对市（州）税收返还和转移支付预算分地区情况表（审计能力提升专项经费）(1)_四川省2019年财政预算（草案）（样表，稿二）" xfId="1297"/>
    <cellStyle name="好_汇总_2017年省对市(州)税收返还和转移支付预算 3" xfId="1298"/>
    <cellStyle name="好_博物馆纪念馆逐步免费开放补助资金" xfId="1299"/>
    <cellStyle name="Calculation 3" xfId="1300"/>
    <cellStyle name="强调文字颜色 1 2 2 3 2" xfId="1301"/>
    <cellStyle name="Calculation 4" xfId="1302"/>
    <cellStyle name="输入 2 3 6 2" xfId="1303"/>
    <cellStyle name="Total 5" xfId="1304"/>
    <cellStyle name="常规 36 2 4 2" xfId="1305"/>
    <cellStyle name="Calculation 4 2" xfId="1306"/>
    <cellStyle name="强调文字颜色 1 2 2 3 3" xfId="1307"/>
    <cellStyle name="Calculation 5" xfId="1308"/>
    <cellStyle name="Note 4" xfId="1309"/>
    <cellStyle name="Calculation 5 2" xfId="1310"/>
    <cellStyle name="Calculation 6" xfId="1311"/>
    <cellStyle name="Calculation 7" xfId="1312"/>
    <cellStyle name="差_2 政法转移支付 3" xfId="1313"/>
    <cellStyle name="Calculation 7 2" xfId="1314"/>
    <cellStyle name="注释 2 6 2" xfId="1315"/>
    <cellStyle name="差_4-9_四川省2019年财政预算（草案）（样表，稿二）" xfId="1316"/>
    <cellStyle name="Calculation 8" xfId="1317"/>
    <cellStyle name="Heading 3_2016年全省及省级财政收支执行及2017年预算草案表（20161206，预审自用稿）" xfId="1318"/>
    <cellStyle name="注释 2 8" xfId="1319"/>
    <cellStyle name="好_2-62_四川省2019年财政预算（草案）（样表，稿二）" xfId="1320"/>
    <cellStyle name="差_Sheet27_四川省2019年财政预算（草案）（样表，稿二）" xfId="1321"/>
    <cellStyle name="差_Sheet32_四川省2019年财政预算（草案）（样表，稿二）" xfId="1322"/>
    <cellStyle name="Calculation 9" xfId="1323"/>
    <cellStyle name="差_省级文化发展专项资金_四川省2018年财政预算执行情况(样表，稿二）" xfId="1324"/>
    <cellStyle name="Check Cell" xfId="1325"/>
    <cellStyle name="Output 2 3" xfId="1326"/>
    <cellStyle name="常规 15" xfId="1327"/>
    <cellStyle name="常规 20" xfId="1328"/>
    <cellStyle name="Check Cell 2" xfId="1329"/>
    <cellStyle name="差_10-扶持民族地区教育发展_四川省2018年财政预算执行情况(样表，稿二）" xfId="1330"/>
    <cellStyle name="百分比 2 6" xfId="1331"/>
    <cellStyle name="Output 2 3 2" xfId="1332"/>
    <cellStyle name="常规 15 2" xfId="1333"/>
    <cellStyle name="常规 20 2" xfId="1334"/>
    <cellStyle name="Check Cell 2 2" xfId="1335"/>
    <cellStyle name="常规 15 2 2" xfId="1336"/>
    <cellStyle name="常规 20 2 2" xfId="1337"/>
    <cellStyle name="计算 2 2 3 6 2" xfId="1338"/>
    <cellStyle name="Check Cell 2 3" xfId="1339"/>
    <cellStyle name="常规 20 2 3" xfId="1340"/>
    <cellStyle name="Explanatory Text 2" xfId="1341"/>
    <cellStyle name="差_2-58_四川省2017年省对市（州）税收返还和转移支付分地区预算（草案）--社保处" xfId="1342"/>
    <cellStyle name="Note 5" xfId="1343"/>
    <cellStyle name="Good 2" xfId="1344"/>
    <cellStyle name="常规 10 2" xfId="1345"/>
    <cellStyle name="Good 2 3" xfId="1346"/>
    <cellStyle name="常规 10 2 3" xfId="1347"/>
    <cellStyle name="Note 6" xfId="1348"/>
    <cellStyle name="Good 3" xfId="1349"/>
    <cellStyle name="差_省级体育专项资金_四川省2019年财政预算（草案）（样表，稿二）" xfId="1350"/>
    <cellStyle name="常规 10 3" xfId="1351"/>
    <cellStyle name="Note 7" xfId="1352"/>
    <cellStyle name="差_2015财金互动汇总（加人行、补成都） 2_2017年省对市(州)税收返还和转移支付预算" xfId="1353"/>
    <cellStyle name="Good 4" xfId="1354"/>
    <cellStyle name="差_省级科技计划项目专项资金" xfId="1355"/>
    <cellStyle name="常规 10 4" xfId="1356"/>
    <cellStyle name="Good_收入" xfId="1357"/>
    <cellStyle name="差_3-义务教育均衡发展专项_四川省2018年财政预算执行情况(样表，稿二）" xfId="1358"/>
    <cellStyle name="Heading 1" xfId="1359"/>
    <cellStyle name="差_24 维稳经费" xfId="1360"/>
    <cellStyle name="Heading 1_2016年全省及省级财政收支执行及2017年预算草案表（20161206，预审自用稿）" xfId="1361"/>
    <cellStyle name="差_4-15 3" xfId="1362"/>
    <cellStyle name="差_4-20 3" xfId="1363"/>
    <cellStyle name="计算 2 3 2" xfId="1364"/>
    <cellStyle name="好_1-学前教育发展专项资金" xfId="1365"/>
    <cellStyle name="标题 1 2 2 3" xfId="1366"/>
    <cellStyle name="差_促进扩大信贷增量 4 3" xfId="1367"/>
    <cellStyle name="Total 3 4" xfId="1368"/>
    <cellStyle name="Heading 2_2016年全省及省级财政收支执行及2017年预算草案表（20161206，预审自用稿）" xfId="1369"/>
    <cellStyle name="输入 2 2 3 7" xfId="1370"/>
    <cellStyle name="Heading 4 2" xfId="1371"/>
    <cellStyle name="Input" xfId="1372"/>
    <cellStyle name="好_12 2017年省对市（州）税收返还和转移支付预算分地区情况表（民族地区春节慰问经费）(1) 3" xfId="1373"/>
    <cellStyle name="常规 36 2 3 2 2 2" xfId="1374"/>
    <cellStyle name="Input 2 4 2" xfId="1375"/>
    <cellStyle name="差_1-学前教育发展专项资金 3" xfId="1376"/>
    <cellStyle name="Input 2 5" xfId="1377"/>
    <cellStyle name="Input 2 5 2" xfId="1378"/>
    <cellStyle name="Input 2 6" xfId="1379"/>
    <cellStyle name="Input 6 2" xfId="1380"/>
    <cellStyle name="计算 3 2 2" xfId="1381"/>
    <cellStyle name="Linked Cell" xfId="1382"/>
    <cellStyle name="好_汇总 5" xfId="1383"/>
    <cellStyle name="差_4-农村义教“营养改善计划”_四川省2019年财政预算（草案）（样表，稿二）" xfId="1384"/>
    <cellStyle name="好_汇总 3_2017年省对市(州)税收返还和转移支付预算_四川省2018年财政预算执行情况(样表，稿二）" xfId="1385"/>
    <cellStyle name="差_24 维稳经费 3" xfId="1386"/>
    <cellStyle name="Linked Cell 2" xfId="1387"/>
    <cellStyle name="Linked Cell_2016年全省及省级财政收支执行及2017年预算草案表（20161206，预审自用稿）" xfId="1388"/>
    <cellStyle name="好_Sheet32 3" xfId="1389"/>
    <cellStyle name="好_Sheet27 3" xfId="1390"/>
    <cellStyle name="Neutral_收入" xfId="1391"/>
    <cellStyle name="差_2-67_四川省2019年财政预算（草案）（样表，稿二）" xfId="1392"/>
    <cellStyle name="好_1-12_四川省2019年财政预算（草案）（样表，稿二）" xfId="1393"/>
    <cellStyle name="Note" xfId="1394"/>
    <cellStyle name="差_28 基层干训机构建设补助专项资金 3" xfId="1395"/>
    <cellStyle name="Note 2 2 2" xfId="1396"/>
    <cellStyle name="Note 2 2 2 2" xfId="1397"/>
    <cellStyle name="Note 2 2 3 2" xfId="1398"/>
    <cellStyle name="Note 2 2 4" xfId="1399"/>
    <cellStyle name="差_科技口6-30-35 2" xfId="1400"/>
    <cellStyle name="Note 2 3" xfId="1401"/>
    <cellStyle name="Note 2 3 2" xfId="1402"/>
    <cellStyle name="Note 2 4" xfId="1403"/>
    <cellStyle name="Note 8" xfId="1404"/>
    <cellStyle name="Note 2 4 2" xfId="1405"/>
    <cellStyle name="好_Sheet22_四川省2017年省对市（州）税收返还和转移支付分地区预算（草案）--社保处" xfId="1406"/>
    <cellStyle name="常规 10 5" xfId="1407"/>
    <cellStyle name="好_国家文物保护专项资金 2" xfId="1408"/>
    <cellStyle name="Note 2 7" xfId="1409"/>
    <cellStyle name="Note 3" xfId="1410"/>
    <cellStyle name="Note 3 2" xfId="1411"/>
    <cellStyle name="差_2015直接融资汇总表 4" xfId="1412"/>
    <cellStyle name="Note 3 2 2" xfId="1413"/>
    <cellStyle name="好_18 2017年省对市（州）税收返还和转移支付预算分地区情况表（全省法院系统业务经费）(1)" xfId="1414"/>
    <cellStyle name="差_18 2017年省对市（州）税收返还和转移支付预算分地区情况表（全省法院系统业务经费）(1) 3" xfId="1415"/>
    <cellStyle name="Note 3 3" xfId="1416"/>
    <cellStyle name="差_2016年四川省省级一般公共预算支出执行情况表_四川省2019年财政预算（草案）（样表，稿二）" xfId="1417"/>
    <cellStyle name="差_2-62 2" xfId="1418"/>
    <cellStyle name="差_汇总 3" xfId="1419"/>
    <cellStyle name="好_Sheet22_四川省2019年财政预算（草案）（样表，稿二）" xfId="1420"/>
    <cellStyle name="常规 30_2016年四川省省级一般公共预算支出执行情况表" xfId="1421"/>
    <cellStyle name="Note 3 3 2" xfId="1422"/>
    <cellStyle name="Note 4 2" xfId="1423"/>
    <cellStyle name="好_Sheet32" xfId="1424"/>
    <cellStyle name="好_Sheet27" xfId="1425"/>
    <cellStyle name="Note 6 2" xfId="1426"/>
    <cellStyle name="常规 10 3 2" xfId="1427"/>
    <cellStyle name="好_11 2017年省对市（州）税收返还和转移支付预算分地区情况表（基层行政单位救灾专项资金）(1)_四川省2019年财政预算（草案）（样表，稿二）" xfId="1428"/>
    <cellStyle name="Note 7 2" xfId="1429"/>
    <cellStyle name="差_省级科技计划项目专项资金 2" xfId="1430"/>
    <cellStyle name="常规 10 4 2" xfId="1431"/>
    <cellStyle name="Output" xfId="1432"/>
    <cellStyle name="Output 2" xfId="1433"/>
    <cellStyle name="Output 2 2" xfId="1434"/>
    <cellStyle name="常规 14" xfId="1435"/>
    <cellStyle name="Output 2 2 2" xfId="1436"/>
    <cellStyle name="常规 14 2" xfId="1437"/>
    <cellStyle name="Output 2 2 3" xfId="1438"/>
    <cellStyle name="常规 14 3" xfId="1439"/>
    <cellStyle name="Output 2 2 4" xfId="1440"/>
    <cellStyle name="检查单元格 2 2 2" xfId="1441"/>
    <cellStyle name="好_13 2017年省对市（州）税收返还和转移支付预算分地区情况表（审计能力提升专项经费）(1)_四川省2018年财政预算执行情况(样表，稿二）" xfId="1442"/>
    <cellStyle name="Output 2 4" xfId="1443"/>
    <cellStyle name="常规 16" xfId="1444"/>
    <cellStyle name="常规 21" xfId="1445"/>
    <cellStyle name="检查单元格 2 2 2 2" xfId="1446"/>
    <cellStyle name="Output 2 4 2" xfId="1447"/>
    <cellStyle name="常规 16 2" xfId="1448"/>
    <cellStyle name="常规 21 2" xfId="1449"/>
    <cellStyle name="差_2-50_四川省2018年财政预算执行情况(样表，稿二）" xfId="1450"/>
    <cellStyle name="差_2-45_四川省2018年财政预算执行情况(样表，稿二）" xfId="1451"/>
    <cellStyle name="常规 6 4 2" xfId="1452"/>
    <cellStyle name="检查单元格 2 2 3" xfId="1453"/>
    <cellStyle name="Output 2 5" xfId="1454"/>
    <cellStyle name="常规 17" xfId="1455"/>
    <cellStyle name="常规 22" xfId="1456"/>
    <cellStyle name="检查单元格 2 2 3 2" xfId="1457"/>
    <cellStyle name="Output 2 5 2" xfId="1458"/>
    <cellStyle name="常规 17 2" xfId="1459"/>
    <cellStyle name="常规 22 2" xfId="1460"/>
    <cellStyle name="检查单元格 2 2 4" xfId="1461"/>
    <cellStyle name="Output 2 6" xfId="1462"/>
    <cellStyle name="常规 18" xfId="1463"/>
    <cellStyle name="常规 23" xfId="1464"/>
    <cellStyle name="Output 2 6 2" xfId="1465"/>
    <cellStyle name="常规 18 2" xfId="1466"/>
    <cellStyle name="常规 23 2" xfId="1467"/>
    <cellStyle name="Output 3" xfId="1468"/>
    <cellStyle name="Output 4" xfId="1469"/>
    <cellStyle name="标题 1 2 2_2017年省对市(州)税收返还和转移支付预算" xfId="1470"/>
    <cellStyle name="差_文化产业发展专项资金_四川省2018年财政预算执行情况(样表，稿二）" xfId="1471"/>
    <cellStyle name="输入 2 2 4 2" xfId="1472"/>
    <cellStyle name="Output 5" xfId="1473"/>
    <cellStyle name="差_汇总_1 2 2_2017年省对市(州)税收返还和转移支付预算 2" xfId="1474"/>
    <cellStyle name="好_3 2017年省对市（州）税收返还和转移支付预算分地区情况表（到村任职）" xfId="1475"/>
    <cellStyle name="差_19 征兵经费 3" xfId="1476"/>
    <cellStyle name="Output 5 2" xfId="1477"/>
    <cellStyle name="Output 6" xfId="1478"/>
    <cellStyle name="常规_(陈诚修改稿)2006年全省及省级财政决算及07年预算执行情况表(A4 留底自用)" xfId="1479"/>
    <cellStyle name="Output 6 2" xfId="1480"/>
    <cellStyle name="Output 7" xfId="1481"/>
    <cellStyle name="Output 8" xfId="1482"/>
    <cellStyle name="差_2-59_四川省2018年财政预算执行情况(样表，稿二）" xfId="1483"/>
    <cellStyle name="Output 9" xfId="1484"/>
    <cellStyle name="Output_2016年全省及省级财政收支执行及2017年预算草案表（20161206，预审自用稿）" xfId="1485"/>
    <cellStyle name="常规 28 2 2 2 2" xfId="1486"/>
    <cellStyle name="Title" xfId="1487"/>
    <cellStyle name="常规 3 3 4" xfId="1488"/>
    <cellStyle name="强调文字颜色 5 2 2 3 3" xfId="1489"/>
    <cellStyle name="Total" xfId="1490"/>
    <cellStyle name="Total 2" xfId="1491"/>
    <cellStyle name="Total 2 2" xfId="1492"/>
    <cellStyle name="Total 2 2 2" xfId="1493"/>
    <cellStyle name="差_国家文物保护专项资金" xfId="1494"/>
    <cellStyle name="常规 16_四川省2018年财政预算执行情况(样表，稿二）" xfId="1495"/>
    <cellStyle name="好_4-24_四川省2019年财政预算（草案）（样表，稿二）" xfId="1496"/>
    <cellStyle name="Total 2 2 4" xfId="1497"/>
    <cellStyle name="Total 2 3" xfId="1498"/>
    <cellStyle name="Total 2 3 2" xfId="1499"/>
    <cellStyle name="Total 2 4" xfId="1500"/>
    <cellStyle name="Total 2 6" xfId="1501"/>
    <cellStyle name="好_20 国防动员专项经费 3" xfId="1502"/>
    <cellStyle name="Total 2 4 2" xfId="1503"/>
    <cellStyle name="好_3-创业担保贷款贴息及奖补_四川省2018年财政预算执行情况(样表，稿二）" xfId="1504"/>
    <cellStyle name="Total 2 5" xfId="1505"/>
    <cellStyle name="Total 2 5 2" xfId="1506"/>
    <cellStyle name="Total 2 7" xfId="1507"/>
    <cellStyle name="Total 3" xfId="1508"/>
    <cellStyle name="好_文化产业发展专项资金 2" xfId="1509"/>
    <cellStyle name="差_5 2017年省对市（州）税收返还和转移支付预算分地区情况表（全国重点寺观教堂维修经费业生中央财政补助资金）(1) 2" xfId="1510"/>
    <cellStyle name="Total 3 2 2" xfId="1511"/>
    <cellStyle name="差_4-15 2" xfId="1512"/>
    <cellStyle name="差_4-20 2" xfId="1513"/>
    <cellStyle name="标题 1 2 2 2" xfId="1514"/>
    <cellStyle name="差_促进扩大信贷增量 4 2" xfId="1515"/>
    <cellStyle name="Total 3 3" xfId="1516"/>
    <cellStyle name="Total 3 3 2" xfId="1517"/>
    <cellStyle name="Total 4" xfId="1518"/>
    <cellStyle name="好_文化产业发展专项资金 3" xfId="1519"/>
    <cellStyle name="差_5 2017年省对市（州）税收返还和转移支付预算分地区情况表（全国重点寺观教堂维修经费业生中央财政补助资金）(1) 3" xfId="1520"/>
    <cellStyle name="差_Sheet18_四川省2017年省对市（州）税收返还和转移支付分地区预算（草案）--社保处" xfId="1521"/>
    <cellStyle name="Total 4 2" xfId="1522"/>
    <cellStyle name="常规 5 10" xfId="1523"/>
    <cellStyle name="Total 5 2" xfId="1524"/>
    <cellStyle name="差_Sheet26_四川省2019年财政预算（草案）（样表，稿二）" xfId="1525"/>
    <cellStyle name="差_汇总_1 4" xfId="1526"/>
    <cellStyle name="Total 6" xfId="1527"/>
    <cellStyle name="Total 7" xfId="1528"/>
    <cellStyle name="Total 8" xfId="1529"/>
    <cellStyle name="Warning Text 2 2" xfId="1530"/>
    <cellStyle name="好_2-58 3" xfId="1531"/>
    <cellStyle name="差_%84表2：2016-2018年省级部门三年滚动规划报表 2" xfId="1532"/>
    <cellStyle name="差_Sheet33 3" xfId="1533"/>
    <cellStyle name="Warning Text 3" xfId="1534"/>
    <cellStyle name="常规 36 2 2 2 3" xfId="1535"/>
    <cellStyle name="百分比 2" xfId="1536"/>
    <cellStyle name="常规 10 2 2 3 2" xfId="1537"/>
    <cellStyle name="计算 2 3 5 2" xfId="1538"/>
    <cellStyle name="百分比 2 3 3" xfId="1539"/>
    <cellStyle name="百分比 2 4" xfId="1540"/>
    <cellStyle name="标题 3 2 2_2017年省对市(州)税收返还和转移支付预算" xfId="1541"/>
    <cellStyle name="差_美术馆公共图书馆文化馆（站）免费开放专项资金 2" xfId="1542"/>
    <cellStyle name="百分比 2 5" xfId="1543"/>
    <cellStyle name="输出 2 2 8" xfId="1544"/>
    <cellStyle name="好_汇总 4_四川省2018年财政预算执行情况(样表，稿二）" xfId="1545"/>
    <cellStyle name="百分比 3 2" xfId="1546"/>
    <cellStyle name="差_4-15" xfId="1547"/>
    <cellStyle name="差_4-20" xfId="1548"/>
    <cellStyle name="强调文字颜色 3 2 3 3" xfId="1549"/>
    <cellStyle name="标题 1 2 2" xfId="1550"/>
    <cellStyle name="差_促进扩大信贷增量 4" xfId="1551"/>
    <cellStyle name="好_4-23 2" xfId="1552"/>
    <cellStyle name="百分比 4 2 2" xfId="1553"/>
    <cellStyle name="标题 3 2" xfId="1554"/>
    <cellStyle name="检查单元格 2_四川省2017年省对市（州）税收返还和转移支付分地区预算（草案）--社保处" xfId="1555"/>
    <cellStyle name="百分比 6 2" xfId="1556"/>
    <cellStyle name="解释性文本 2 2 3" xfId="1557"/>
    <cellStyle name="好_2-60_四川省2017年省对市（州）税收返还和转移支付分地区预算（草案）--社保处" xfId="1558"/>
    <cellStyle name="好_2-55_四川省2017年省对市（州）税收返还和转移支付分地区预算（草案）--社保处" xfId="1559"/>
    <cellStyle name="好_1-政策性保险财政补助资金 2" xfId="1560"/>
    <cellStyle name="差_Sheet25_四川省2017年省对市（州）税收返还和转移支付分地区预算（草案）--社保处" xfId="1561"/>
    <cellStyle name="百分比 7 3" xfId="1562"/>
    <cellStyle name="差_汇总 2 3 2" xfId="1563"/>
    <cellStyle name="差_4-21" xfId="1564"/>
    <cellStyle name="好_2017年省对市(州)税收返还和转移支付预算_四川省2018年财政预算执行情况(样表，稿二）" xfId="1565"/>
    <cellStyle name="标题 1 2 3" xfId="1566"/>
    <cellStyle name="差_促进扩大信贷增量 5" xfId="1567"/>
    <cellStyle name="标题 2 2" xfId="1568"/>
    <cellStyle name="差_汇总_2 2 2_四川省2018年财政预算执行情况(样表，稿二）" xfId="1569"/>
    <cellStyle name="好_Sheet26_四川省2019年财政预算（草案）（样表，稿二）" xfId="1570"/>
    <cellStyle name="标题 2 2 2_2017年省对市(州)税收返还和转移支付预算" xfId="1571"/>
    <cellStyle name="差_2017年省对市（州）税收返还和转移支付预算分地区情况表（华侨事务补助）(1) 2" xfId="1572"/>
    <cellStyle name="好_2-62_四川省2018年财政预算执行情况(样表，稿二）" xfId="1573"/>
    <cellStyle name="标题 2 2 3" xfId="1574"/>
    <cellStyle name="差_Sheet27_四川省2018年财政预算执行情况(样表，稿二）" xfId="1575"/>
    <cellStyle name="差_Sheet32_四川省2018年财政预算执行情况(样表，稿二）" xfId="1576"/>
    <cellStyle name="标题 2 2_四川省2018年财政预算执行情况(样表，稿二）" xfId="1577"/>
    <cellStyle name="标题 3 2 2" xfId="1578"/>
    <cellStyle name="差_汇总_1 2_2017年省对市(州)税收返还和转移支付预算" xfId="1579"/>
    <cellStyle name="差_汇总_1 2_2017年省对市(州)税收返还和转移支付预算 2" xfId="1580"/>
    <cellStyle name="标题 3 2 2 2" xfId="1581"/>
    <cellStyle name="常规 57" xfId="1582"/>
    <cellStyle name="标题 3 2 3" xfId="1583"/>
    <cellStyle name="千位分隔 3 2" xfId="1584"/>
    <cellStyle name="标题 4 2 2" xfId="1585"/>
    <cellStyle name="差_博物馆纪念馆逐步免费开放补助资金" xfId="1586"/>
    <cellStyle name="千位分隔 3 3" xfId="1587"/>
    <cellStyle name="标题 4 2 3" xfId="1588"/>
    <cellStyle name="差 2" xfId="1589"/>
    <cellStyle name="差 2 2" xfId="1590"/>
    <cellStyle name="汇总 2 2 3 7" xfId="1591"/>
    <cellStyle name="差_25 消防部队大型装备建设补助经费_四川省2018年财政预算执行情况(样表，稿二）" xfId="1592"/>
    <cellStyle name="差 2 2 2" xfId="1593"/>
    <cellStyle name="注释 2 2 3 5" xfId="1594"/>
    <cellStyle name="差 2 2 2 2" xfId="1595"/>
    <cellStyle name="常规 10 4 3 3 3" xfId="1596"/>
    <cellStyle name="注释 2 2 3 6" xfId="1597"/>
    <cellStyle name="差 2 2 2 3" xfId="1598"/>
    <cellStyle name="差 2 2 3" xfId="1599"/>
    <cellStyle name="差 2 2 3 2" xfId="1600"/>
    <cellStyle name="好_22 2017年省对市（州）税收返还和转移支付预算分地区情况表（交警业务经费）(1)_四川省2018年财政预算执行情况(样表，稿二）" xfId="1601"/>
    <cellStyle name="常规 10 4 3 4 3" xfId="1602"/>
    <cellStyle name="差 2 2 3 3" xfId="1603"/>
    <cellStyle name="差_促进扩大信贷增量 2_2017年省对市(州)税收返还和转移支付预算_四川省2019年财政预算（草案）（样表，稿二）" xfId="1604"/>
    <cellStyle name="差 2 2 4" xfId="1605"/>
    <cellStyle name="常规 13 2" xfId="1606"/>
    <cellStyle name="差 2 2 5" xfId="1607"/>
    <cellStyle name="差 2 3 3" xfId="1608"/>
    <cellStyle name="差_10 2017年省对市（州）税收返还和转移支付预算分地区情况表（寺观教堂维修补助资金）(1)" xfId="1609"/>
    <cellStyle name="计算 2 2_2017年省对市(州)税收返还和转移支付预算" xfId="1610"/>
    <cellStyle name="好_2-50_四川省2017年省对市（州）税收返还和转移支付分地区预算（草案）--社保处" xfId="1611"/>
    <cellStyle name="好_2-45_四川省2017年省对市（州）税收返还和转移支付分地区预算（草案）--社保处" xfId="1612"/>
    <cellStyle name="差 2 5" xfId="1613"/>
    <cellStyle name="差_Sheet15_四川省2017年省对市（州）税收返还和转移支付分地区预算（草案）--社保处" xfId="1614"/>
    <cellStyle name="差_Sheet20_四川省2017年省对市（州）税收返还和转移支付分地区预算（草案）--社保处" xfId="1615"/>
    <cellStyle name="差 2_四川省2017年省对市（州）税收返还和转移支付分地区预算（草案）--社保处" xfId="1616"/>
    <cellStyle name="差_26 地方纪检监察机关办案补助专项资金 3" xfId="1617"/>
    <cellStyle name="差 3" xfId="1618"/>
    <cellStyle name="差_%84表2：2016-2018年省级部门三年滚动规划报表_支出" xfId="1619"/>
    <cellStyle name="差_1 2017年省对市（州）税收返还和转移支付预算分地区情况表（华侨事务补助）(1) 3" xfId="1620"/>
    <cellStyle name="差_2-46" xfId="1621"/>
    <cellStyle name="差_1 2017年省对市（州）税收返还和转移支付预算分地区情况表（华侨事务补助）(1)_四川省2019年财政预算（草案）（样表，稿二）" xfId="1622"/>
    <cellStyle name="常规 3 3 2 2" xfId="1623"/>
    <cellStyle name="好_Sheet7" xfId="1624"/>
    <cellStyle name="差_10 2017年省对市（州）税收返还和转移支付预算分地区情况表（寺观教堂维修补助资金）(1) 3" xfId="1625"/>
    <cellStyle name="差_10-扶持民族地区教育发展" xfId="1626"/>
    <cellStyle name="计算 2 2 2 5" xfId="1627"/>
    <cellStyle name="差_10-扶持民族地区教育发展 2" xfId="1628"/>
    <cellStyle name="输入 2 2 3 3 2" xfId="1629"/>
    <cellStyle name="计算 2 2 2 6" xfId="1630"/>
    <cellStyle name="差_10-扶持民族地区教育发展 3" xfId="1631"/>
    <cellStyle name="差_10-扶持民族地区教育发展_四川省2019年财政预算（草案）（样表，稿二）" xfId="1632"/>
    <cellStyle name="差_促进扩大信贷增量 2 4" xfId="1633"/>
    <cellStyle name="差_11 2017年省对市（州）税收返还和转移支付预算分地区情况表（基层行政单位救灾专项资金）(1)" xfId="1634"/>
    <cellStyle name="千位分隔[0] 3" xfId="1635"/>
    <cellStyle name="差_1-12_四川省2018年财政预算执行情况(样表，稿二）" xfId="1636"/>
    <cellStyle name="差_11 2017年省对市（州）税收返还和转移支付预算分地区情况表（基层行政单位救灾专项资金）(1) 2" xfId="1637"/>
    <cellStyle name="差_11 2017年省对市（州）税收返还和转移支付预算分地区情况表（基层行政单位救灾专项资金）(1) 3" xfId="1638"/>
    <cellStyle name="差_11 2017年省对市（州）税收返还和转移支付预算分地区情况表（基层行政单位救灾专项资金）(1)_四川省2018年财政预算执行情况(样表，稿二）" xfId="1639"/>
    <cellStyle name="差_1-12" xfId="1640"/>
    <cellStyle name="差_1-12_四川省2017年省对市（州）税收返还和转移支付分地区预算（草案）--社保处" xfId="1641"/>
    <cellStyle name="差_123" xfId="1642"/>
    <cellStyle name="好_2-60 2" xfId="1643"/>
    <cellStyle name="好_2-55 2" xfId="1644"/>
    <cellStyle name="差_Sheet25 2" xfId="1645"/>
    <cellStyle name="差_国家级非物质文化遗产保护专项资金" xfId="1646"/>
    <cellStyle name="差_123 3" xfId="1647"/>
    <cellStyle name="差_促进扩大信贷增量 3_四川省2018年财政预算执行情况(样表，稿二）" xfId="1648"/>
    <cellStyle name="好_2-65" xfId="1649"/>
    <cellStyle name="差_4-14_四川省2018年财政预算执行情况(样表，稿二）" xfId="1650"/>
    <cellStyle name="差_国家级非物质文化遗产保护专项资金 3" xfId="1651"/>
    <cellStyle name="输出 2 7" xfId="1652"/>
    <cellStyle name="差_123_四川省2018年财政预算执行情况(样表，稿二）" xfId="1653"/>
    <cellStyle name="差_国家级非物质文化遗产保护专项资金_四川省2018年财政预算执行情况(样表，稿二）" xfId="1654"/>
    <cellStyle name="差_13 2017年省对市（州）税收返还和转移支付预算分地区情况表（审计能力提升专项经费）(1)" xfId="1655"/>
    <cellStyle name="常规 25 2 2 2" xfId="1656"/>
    <cellStyle name="常规 6 2_2017年省对市(州)税收返还和转移支付预算" xfId="1657"/>
    <cellStyle name="差_13 2017年省对市（州）税收返还和转移支付预算分地区情况表（审计能力提升专项经费）(1) 2" xfId="1658"/>
    <cellStyle name="输出 2 3 5" xfId="1659"/>
    <cellStyle name="好_4-20" xfId="1660"/>
    <cellStyle name="好_4-15" xfId="1661"/>
    <cellStyle name="常规 2 2 3" xfId="1662"/>
    <cellStyle name="好_4-农村义教“营养改善计划”_四川省2018年财政预算执行情况(样表，稿二）" xfId="1663"/>
    <cellStyle name="差_13 2017年省对市（州）税收返还和转移支付预算分地区情况表（审计能力提升专项经费）(1) 3" xfId="1664"/>
    <cellStyle name="输出 2 3 6" xfId="1665"/>
    <cellStyle name="好_4-21" xfId="1666"/>
    <cellStyle name="差_文化产业发展专项资金 2" xfId="1667"/>
    <cellStyle name="常规 2 2 4" xfId="1668"/>
    <cellStyle name="注释 2 2 3 3" xfId="1669"/>
    <cellStyle name="好_汇总 3_2017年省对市(州)税收返还和转移支付预算 2" xfId="1670"/>
    <cellStyle name="差_13 2017年省对市（州）税收返还和转移支付预算分地区情况表（审计能力提升专项经费）(1)_四川省2018年财政预算执行情况(样表，稿二）" xfId="1671"/>
    <cellStyle name="差_14 2017年省对市（州）税收返还和转移支付预算分地区情况表（支持基层政权建设补助资金）(1)" xfId="1672"/>
    <cellStyle name="适中 2 2 2" xfId="1673"/>
    <cellStyle name="差_14 2017年省对市（州）税收返还和转移支付预算分地区情况表（支持基层政权建设补助资金）(1)_四川省2018年财政预算执行情况(样表，稿二）" xfId="1674"/>
    <cellStyle name="差_14 2017年省对市（州）税收返还和转移支付预算分地区情况表（支持基层政权建设补助资金）(1)_四川省2019年财政预算（草案）（样表，稿二）" xfId="1675"/>
    <cellStyle name="好 2 2 3" xfId="1676"/>
    <cellStyle name="差_15-省级防震减灾分情况 2" xfId="1677"/>
    <cellStyle name="好 2 2 4" xfId="1678"/>
    <cellStyle name="差_15-省级防震减灾分情况 3" xfId="1679"/>
    <cellStyle name="差_18 2017年省对市（州）税收返还和转移支付预算分地区情况表（全省法院系统业务经费）(1)" xfId="1680"/>
    <cellStyle name="差_Sheet2 2" xfId="1681"/>
    <cellStyle name="差_2015直接融资汇总表 3" xfId="1682"/>
    <cellStyle name="常规 48 4" xfId="1683"/>
    <cellStyle name="差_18 2017年省对市（州）税收返还和转移支付预算分地区情况表（全省法院系统业务经费）(1) 2" xfId="1684"/>
    <cellStyle name="差_18 2017年省对市（州）税收返还和转移支付预算分地区情况表（全省法院系统业务经费）(1)_四川省2019年财政预算（草案）（样表，稿二）" xfId="1685"/>
    <cellStyle name="常规 4 7" xfId="1686"/>
    <cellStyle name="差_19 征兵经费 2" xfId="1687"/>
    <cellStyle name="差_1-学前教育发展专项资金" xfId="1688"/>
    <cellStyle name="差_Sheet26 2" xfId="1689"/>
    <cellStyle name="差_1-学前教育发展专项资金_四川省2019年财政预算（草案）（样表，稿二）" xfId="1690"/>
    <cellStyle name="差_2" xfId="1691"/>
    <cellStyle name="差_2 2" xfId="1692"/>
    <cellStyle name="差_2 政法转移支付" xfId="1693"/>
    <cellStyle name="好_11 2017年省对市（州）税收返还和转移支付预算分地区情况表（基层行政单位救灾专项资金）(1) 2" xfId="1694"/>
    <cellStyle name="差_2 政法转移支付_四川省2018年财政预算执行情况(样表，稿二）" xfId="1695"/>
    <cellStyle name="好_促进扩大信贷增量 2 2_2017年省对市(州)税收返还和转移支付预算 2" xfId="1696"/>
    <cellStyle name="差_2 政法转移支付_四川省2019年财政预算（草案）（样表，稿二）" xfId="1697"/>
    <cellStyle name="常规 12 3" xfId="1698"/>
    <cellStyle name="差_2_四川省2019年财政预算（草案）（样表，稿二）" xfId="1699"/>
    <cellStyle name="常规 10 2 5" xfId="1700"/>
    <cellStyle name="好_10 2017年省对市（州）税收返还和转移支付预算分地区情况表（寺观教堂维修补助资金）(1) 2" xfId="1701"/>
    <cellStyle name="差_20 国防动员专项经费" xfId="1702"/>
    <cellStyle name="差_20 国防动员专项经费 2" xfId="1703"/>
    <cellStyle name="好_Sheet16_四川省2019年财政预算（草案）（样表，稿二）" xfId="1704"/>
    <cellStyle name="差_20 国防动员专项经费_四川省2018年财政预算执行情况(样表，稿二）" xfId="1705"/>
    <cellStyle name="差_2015财金互动汇总（加人行、补成都）" xfId="1706"/>
    <cellStyle name="常规_200704(第一稿）" xfId="1707"/>
    <cellStyle name="差_2015财金互动汇总（加人行、补成都） 2" xfId="1708"/>
    <cellStyle name="常规 11 2 4" xfId="1709"/>
    <cellStyle name="差_2015财金互动汇总（加人行、补成都） 2 3" xfId="1710"/>
    <cellStyle name="差_2015财金互动汇总（加人行、补成都） 3" xfId="1711"/>
    <cellStyle name="差_2015财金互动汇总（加人行、补成都） 3_2017年省对市(州)税收返还和转移支付预算" xfId="1712"/>
    <cellStyle name="差_6_四川省2018年财政预算执行情况(样表，稿二）" xfId="1713"/>
    <cellStyle name="差_2015财金互动汇总（加人行、补成都） 4" xfId="1714"/>
    <cellStyle name="差_汇总_2 2_2017年省对市(州)税收返还和转移支付预算_四川省2018年财政预算执行情况(样表，稿二）" xfId="1715"/>
    <cellStyle name="差_2015直接融资汇总表 2" xfId="1716"/>
    <cellStyle name="常规 48 3" xfId="1717"/>
    <cellStyle name="差_2015直接融资汇总表 2 2" xfId="1718"/>
    <cellStyle name="差_26 地方纪检监察机关办案补助专项资金_四川省2018年财政预算执行情况(样表，稿二）" xfId="1719"/>
    <cellStyle name="常规 48 3 2" xfId="1720"/>
    <cellStyle name="好_4-31_四川省2019年财政预算（草案）（样表，稿二）" xfId="1721"/>
    <cellStyle name="差_2015直接融资汇总表 2 3" xfId="1722"/>
    <cellStyle name="好_促进扩大信贷增量 2_四川省2018年财政预算执行情况(样表，稿二）" xfId="1723"/>
    <cellStyle name="差_2015直接融资汇总表 2_2017年省对市(州)税收返还和转移支付预算" xfId="1724"/>
    <cellStyle name="差_2015直接融资汇总表_2017年省对市(州)税收返还和转移支付预算" xfId="1725"/>
    <cellStyle name="差_汇总_2 2 3_四川省2019年财政预算（草案）（样表，稿二）" xfId="1726"/>
    <cellStyle name="输入 2 3 3" xfId="1727"/>
    <cellStyle name="差_2016年四川省省级一般公共预算支出执行情况表_四川省2018年财政预算执行情况(样表，稿二）" xfId="1728"/>
    <cellStyle name="好_Sheet22_四川省2018年财政预算执行情况(样表，稿二）" xfId="1729"/>
    <cellStyle name="差_省级文物保护专项资金_四川省2019年财政预算（草案）（样表，稿二）" xfId="1730"/>
    <cellStyle name="差_2017年省对市(州)税收返还和转移支付预算_四川省2018年财政预算执行情况(样表，稿二）" xfId="1731"/>
    <cellStyle name="差_2017年省对市(州)税收返还和转移支付预算_四川省2019年财政预算（草案）（样表，稿二）" xfId="1732"/>
    <cellStyle name="计算 2 2 6 2" xfId="1733"/>
    <cellStyle name="好 3" xfId="1734"/>
    <cellStyle name="差_2017年省对市（州）税收返还和转移支付预算分地区情况表（华侨事务补助）(1)" xfId="1735"/>
    <cellStyle name="计算 2 2 2 4 2" xfId="1736"/>
    <cellStyle name="差_28 基层干训机构建设补助专项资金_四川省2019年财政预算（草案）（样表，稿二）" xfId="1737"/>
    <cellStyle name="差_21 禁毒补助经费_四川省2018年财政预算执行情况(样表，稿二）" xfId="1738"/>
    <cellStyle name="输出 2 3 2 2" xfId="1739"/>
    <cellStyle name="好_4-12 2" xfId="1740"/>
    <cellStyle name="差_21 禁毒补助经费_四川省2019年财政预算（草案）（样表，稿二）" xfId="1741"/>
    <cellStyle name="差_22 2017年省对市（州）税收返还和转移支付预算分地区情况表（交警业务经费）(1) 3" xfId="1742"/>
    <cellStyle name="好_4-29" xfId="1743"/>
    <cellStyle name="好_2 政法转移支付" xfId="1744"/>
    <cellStyle name="差_2-65_四川省2017年省对市（州）税收返还和转移支付分地区预算（草案）--社保处" xfId="1745"/>
    <cellStyle name="常规 17 4" xfId="1746"/>
    <cellStyle name="常规 22 4" xfId="1747"/>
    <cellStyle name="差_22 2017年省对市（州）税收返还和转移支付预算分地区情况表（交警业务经费）(1)_四川省2018年财政预算执行情况(样表，稿二）" xfId="1748"/>
    <cellStyle name="常规 2 3 3" xfId="1749"/>
    <cellStyle name="差_22 2017年省对市（州）税收返还和转移支付预算分地区情况表（交警业务经费）(1)_四川省2019年财政预算（草案）（样表，稿二）" xfId="1750"/>
    <cellStyle name="常规 9" xfId="1751"/>
    <cellStyle name="差_23 铁路护路专项经费" xfId="1752"/>
    <cellStyle name="常规 9 3" xfId="1753"/>
    <cellStyle name="差_23 铁路护路专项经费 3" xfId="1754"/>
    <cellStyle name="差_23 铁路护路专项经费_四川省2019年财政预算（草案）（样表，稿二）" xfId="1755"/>
    <cellStyle name="差_24 维稳经费 2" xfId="1756"/>
    <cellStyle name="常规 36 3" xfId="1757"/>
    <cellStyle name="常规 41 3" xfId="1758"/>
    <cellStyle name="好_2-52_四川省2017年省对市（州）税收返还和转移支付分地区预算（草案）--社保处" xfId="1759"/>
    <cellStyle name="差_24 维稳经费_四川省2019年财政预算（草案）（样表，稿二）" xfId="1760"/>
    <cellStyle name="差_Sheet22_四川省2017年省对市（州）税收返还和转移支付分地区预算（草案）--社保处" xfId="1761"/>
    <cellStyle name="汇总 2 4 3" xfId="1762"/>
    <cellStyle name="差_2-50 2" xfId="1763"/>
    <cellStyle name="差_2-45 2" xfId="1764"/>
    <cellStyle name="千位分隔[0] 2" xfId="1765"/>
    <cellStyle name="汇总 2 4 4" xfId="1766"/>
    <cellStyle name="差_2-50 3" xfId="1767"/>
    <cellStyle name="差_2-45 3" xfId="1768"/>
    <cellStyle name="差_4-5_四川省2019年财政预算（草案）（样表，稿二）" xfId="1769"/>
    <cellStyle name="差_2-46 2" xfId="1770"/>
    <cellStyle name="差_2-46 3" xfId="1771"/>
    <cellStyle name="差_促进扩大信贷增量_四川省2017年省对市（州）税收返还和转移支付分地区预算（草案）--社保处" xfId="1772"/>
    <cellStyle name="差_2-46_四川省2017年省对市（州）税收返还和转移支付分地区预算（草案）--社保处" xfId="1773"/>
    <cellStyle name="差_25 消防部队大型装备建设补助经费 2" xfId="1774"/>
    <cellStyle name="差_25 消防部队大型装备建设补助经费 3" xfId="1775"/>
    <cellStyle name="差_2-52" xfId="1776"/>
    <cellStyle name="常规 10 2 2 2" xfId="1777"/>
    <cellStyle name="差_2-52 2" xfId="1778"/>
    <cellStyle name="常规 10 2 2 2 2" xfId="1779"/>
    <cellStyle name="强调文字颜色 6 2 3 2" xfId="1780"/>
    <cellStyle name="好_Sheet20_四川省2018年财政预算执行情况(样表，稿二）" xfId="1781"/>
    <cellStyle name="好_Sheet15_四川省2018年财政预算执行情况(样表，稿二）" xfId="1782"/>
    <cellStyle name="差_2-55" xfId="1783"/>
    <cellStyle name="差_2-60" xfId="1784"/>
    <cellStyle name="差_2-55 3" xfId="1785"/>
    <cellStyle name="差_2-60 3" xfId="1786"/>
    <cellStyle name="差_2-55_四川省2018年财政预算执行情况(样表，稿二）" xfId="1787"/>
    <cellStyle name="差_2-60_四川省2018年财政预算执行情况(样表，稿二）" xfId="1788"/>
    <cellStyle name="差_2-58" xfId="1789"/>
    <cellStyle name="差_2-58 2" xfId="1790"/>
    <cellStyle name="差_2-58 3" xfId="1791"/>
    <cellStyle name="差_2-58_四川省2018年财政预算执行情况(样表，稿二）" xfId="1792"/>
    <cellStyle name="差_2-58_四川省2019年财政预算（草案）（样表，稿二）" xfId="1793"/>
    <cellStyle name="差_2-59_四川省2017年省对市（州）税收返还和转移支付分地区预算（草案）--社保处" xfId="1794"/>
    <cellStyle name="输出 2 2 4 2" xfId="1795"/>
    <cellStyle name="差_2-59_四川省2019年财政预算（草案）（样表，稿二）" xfId="1796"/>
    <cellStyle name="强调文字颜色 4 2 2 5" xfId="1797"/>
    <cellStyle name="差_26 地方纪检监察机关办案补助专项资金" xfId="1798"/>
    <cellStyle name="差_26 地方纪检监察机关办案补助专项资金 2" xfId="1799"/>
    <cellStyle name="差_26 地方纪检监察机关办案补助专项资金_四川省2019年财政预算（草案）（样表，稿二）" xfId="1800"/>
    <cellStyle name="差_2-62" xfId="1801"/>
    <cellStyle name="差_2-62 3" xfId="1802"/>
    <cellStyle name="差_汇总 4" xfId="1803"/>
    <cellStyle name="好_2017年省对市（州）税收返还和转移支付预算分地区情况表（华侨事务补助）(1) 2" xfId="1804"/>
    <cellStyle name="好_2015财金互动汇总（加人行、补成都） 4" xfId="1805"/>
    <cellStyle name="差_2-62_四川省2017年省对市（州）税收返还和转移支付分地区预算（草案）--社保处" xfId="1806"/>
    <cellStyle name="差_2-62_四川省2018年财政预算执行情况(样表，稿二）" xfId="1807"/>
    <cellStyle name="差_5-农村教师周转房建设 3" xfId="1808"/>
    <cellStyle name="汇总 2 7 2" xfId="1809"/>
    <cellStyle name="差_2-62_四川省2019年财政预算（草案）（样表，稿二）" xfId="1810"/>
    <cellStyle name="差_2-65 3" xfId="1811"/>
    <cellStyle name="常规 37" xfId="1812"/>
    <cellStyle name="常规 42" xfId="1813"/>
    <cellStyle name="差_2-65_四川省2018年财政预算执行情况(样表，稿二）" xfId="1814"/>
    <cellStyle name="好_1-12 3" xfId="1815"/>
    <cellStyle name="差_2-65_四川省2019年财政预算（草案）（样表，稿二）" xfId="1816"/>
    <cellStyle name="差_2-67 3" xfId="1817"/>
    <cellStyle name="差_2-67" xfId="1818"/>
    <cellStyle name="好_1-12" xfId="1819"/>
    <cellStyle name="差_4-31_四川省2018年财政预算执行情况(样表，稿二）" xfId="1820"/>
    <cellStyle name="差_2-67 2" xfId="1821"/>
    <cellStyle name="差_2-67_四川省2017年省对市（州）税收返还和转移支付分地区预算（草案）--社保处" xfId="1822"/>
    <cellStyle name="输入 3 2 2" xfId="1823"/>
    <cellStyle name="差_28 基层干训机构建设补助专项资金" xfId="1824"/>
    <cellStyle name="常规 4 2_123" xfId="1825"/>
    <cellStyle name="好_文化产业发展专项资金" xfId="1826"/>
    <cellStyle name="差_28 基层干训机构建设补助专项资金 2" xfId="1827"/>
    <cellStyle name="差_5 2017年省对市（州）税收返还和转移支付预算分地区情况表（全国重点寺观教堂维修经费业生中央财政补助资金）(1)" xfId="1828"/>
    <cellStyle name="好_Sheet14 3" xfId="1829"/>
    <cellStyle name="差_2-财金互动" xfId="1830"/>
    <cellStyle name="差_汇总_1 2" xfId="1831"/>
    <cellStyle name="好_123_四川省2019年财政预算（草案）（样表，稿二）" xfId="1832"/>
    <cellStyle name="差_2-财金互动 2" xfId="1833"/>
    <cellStyle name="差_汇总_1 2 2" xfId="1834"/>
    <cellStyle name="好_24 维稳经费_四川省2018年财政预算执行情况(样表，稿二）" xfId="1835"/>
    <cellStyle name="差_2-财金互动 3" xfId="1836"/>
    <cellStyle name="差_汇总_1 2 3" xfId="1837"/>
    <cellStyle name="差_2-财金互动_四川省2019年财政预算（草案）（样表，稿二）" xfId="1838"/>
    <cellStyle name="差_2-义务教育经费保障机制改革" xfId="1839"/>
    <cellStyle name="差_汇总_2 3_四川省2019年财政预算（草案）（样表，稿二）" xfId="1840"/>
    <cellStyle name="差_2-义务教育经费保障机制改革 2" xfId="1841"/>
    <cellStyle name="差_2-义务教育经费保障机制改革 3" xfId="1842"/>
    <cellStyle name="差_2-义务教育经费保障机制改革_四川省2018年财政预算执行情况(样表，稿二）" xfId="1843"/>
    <cellStyle name="差_促进扩大信贷增量 2 5" xfId="1844"/>
    <cellStyle name="差_3 2017年省对市（州）税收返还和转移支付预算分地区情况表（到村任职）" xfId="1845"/>
    <cellStyle name="汇总 2 2 3 3" xfId="1846"/>
    <cellStyle name="差_3 2017年省对市（州）税收返还和转移支付预算分地区情况表（到村任职）_四川省2018年财政预算执行情况(样表，稿二）" xfId="1847"/>
    <cellStyle name="差_债券贴息计算器 2" xfId="1848"/>
    <cellStyle name="差_3-创业担保贷款贴息及奖补" xfId="1849"/>
    <cellStyle name="差_4-农村义教“营养改善计划”_四川省2018年财政预算执行情况(样表，稿二）" xfId="1850"/>
    <cellStyle name="差_3-创业担保贷款贴息及奖补_四川省2018年财政预算执行情况(样表，稿二）" xfId="1851"/>
    <cellStyle name="差_3-创业担保贷款贴息及奖补_四川省2019年财政预算（草案）（样表，稿二）" xfId="1852"/>
    <cellStyle name="差_3-义务教育均衡发展专项" xfId="1853"/>
    <cellStyle name="差_3-义务教育均衡发展专项 2" xfId="1854"/>
    <cellStyle name="差_3-义务教育均衡发展专项 3" xfId="1855"/>
    <cellStyle name="差_4" xfId="1856"/>
    <cellStyle name="差_4 2" xfId="1857"/>
    <cellStyle name="差_4 3" xfId="1858"/>
    <cellStyle name="好_5 2017年省对市（州）税收返还和转移支付预算分地区情况表（全国重点寺观教堂维修经费业生中央财政补助资金）(1) 3" xfId="1859"/>
    <cellStyle name="差_4-11_四川省2018年财政预算执行情况(样表，稿二）" xfId="1860"/>
    <cellStyle name="差_4-12" xfId="1861"/>
    <cellStyle name="差_4-12 2" xfId="1862"/>
    <cellStyle name="常规 20_2015年全省及省级财政收支执行及2016年预算草案表（20160120）企业处修改" xfId="1863"/>
    <cellStyle name="差_4-12 3" xfId="1864"/>
    <cellStyle name="好_宣传文化事业发展专项资金" xfId="1865"/>
    <cellStyle name="好_25 消防部队大型装备建设补助经费" xfId="1866"/>
    <cellStyle name="差_4-12_四川省2018年财政预算执行情况(样表，稿二）" xfId="1867"/>
    <cellStyle name="好_博物馆纪念馆逐步免费开放补助资金_四川省2018年财政预算执行情况(样表，稿二）" xfId="1868"/>
    <cellStyle name="差_4-14 2" xfId="1869"/>
    <cellStyle name="差_促进扩大信贷增量 3 2" xfId="1870"/>
    <cellStyle name="好_文化产业发展专项资金_四川省2019年财政预算（草案）（样表，稿二）" xfId="1871"/>
    <cellStyle name="好_促进扩大信贷增量 3_2017年省对市(州)税收返还和转移支付预算_四川省2018年财政预算执行情况(样表，稿二）" xfId="1872"/>
    <cellStyle name="差_4-14 3" xfId="1873"/>
    <cellStyle name="差_5 2017年省对市（州）税收返还和转移支付预算分地区情况表（全国重点寺观教堂维修经费业生中央财政补助资金）(1)_四川省2019年财政预算（草案）（样表，稿二）" xfId="1874"/>
    <cellStyle name="计算 2 2 2" xfId="1875"/>
    <cellStyle name="差_促进扩大信贷增量 3 3" xfId="1876"/>
    <cellStyle name="千位分隔[0] 3 4" xfId="1877"/>
    <cellStyle name="差_4-15_四川省2019年财政预算（草案）（样表，稿二）" xfId="1878"/>
    <cellStyle name="差_4-20_四川省2019年财政预算（草案）（样表，稿二）" xfId="1879"/>
    <cellStyle name="好_27 妇女儿童事业发展专项资金 2" xfId="1880"/>
    <cellStyle name="差_促进扩大信贷增量 4_四川省2019年财政预算（草案）（样表，稿二）" xfId="1881"/>
    <cellStyle name="差_4-21 2" xfId="1882"/>
    <cellStyle name="差_4-21 3" xfId="1883"/>
    <cellStyle name="好_19 征兵经费 2" xfId="1884"/>
    <cellStyle name="差_4-21_四川省2019年财政预算（草案）（样表，稿二）" xfId="1885"/>
    <cellStyle name="差_4-22" xfId="1886"/>
    <cellStyle name="强调文字颜色 4 2 2 3 2" xfId="1887"/>
    <cellStyle name="差_促进扩大信贷增量 6" xfId="1888"/>
    <cellStyle name="差_4-22 2" xfId="1889"/>
    <cellStyle name="差_汇总 2 2_四川省2019年财政预算（草案）（样表，稿二）" xfId="1890"/>
    <cellStyle name="差_4-22 3" xfId="1891"/>
    <cellStyle name="计算 2 5 2" xfId="1892"/>
    <cellStyle name="差_四川省2017年省对市（州）税收返还和转移支付分地区预算（草案）--债务金融处" xfId="1893"/>
    <cellStyle name="差_4-22_四川省2018年财政预算执行情况(样表，稿二）" xfId="1894"/>
    <cellStyle name="输出 2 3 7" xfId="1895"/>
    <cellStyle name="好_4-22" xfId="1896"/>
    <cellStyle name="差_文化产业发展专项资金 3" xfId="1897"/>
    <cellStyle name="差_4-23 2" xfId="1898"/>
    <cellStyle name="差_四川省2017年省对市（州）税收返还和转移支付分地区预算（草案）--行政政法处 2" xfId="1899"/>
    <cellStyle name="计算 2 6 2" xfId="1900"/>
    <cellStyle name="差_4-农村义教“营养改善计划”" xfId="1901"/>
    <cellStyle name="差_4-23 3" xfId="1902"/>
    <cellStyle name="差_四川省2017年省对市（州）税收返还和转移支付分地区预算（草案）--行政政法处 3" xfId="1903"/>
    <cellStyle name="好_26 地方纪检监察机关办案补助专项资金_四川省2019年财政预算（草案）（样表，稿二）" xfId="1904"/>
    <cellStyle name="差_4-23_四川省2018年财政预算执行情况(样表，稿二）" xfId="1905"/>
    <cellStyle name="差_四川省2017年省对市（州）税收返还和转移支付分地区预算（草案）--行政政法处_四川省2018年财政预算执行情况(样表，稿二）" xfId="1906"/>
    <cellStyle name="差_汇总 3 2" xfId="1907"/>
    <cellStyle name="差_4-23_四川省2019年财政预算（草案）（样表，稿二）" xfId="1908"/>
    <cellStyle name="差_四川省2017年省对市（州）税收返还和转移支付分地区预算（草案）--行政政法处_四川省2019年财政预算（草案）（样表，稿二）" xfId="1909"/>
    <cellStyle name="差_4-24" xfId="1910"/>
    <cellStyle name="差_4-29_四川省2018年财政预算执行情况(样表，稿二）" xfId="1911"/>
    <cellStyle name="差_4-24 2" xfId="1912"/>
    <cellStyle name="差_4-24 3" xfId="1913"/>
    <cellStyle name="差_4-24_四川省2018年财政预算执行情况(样表，稿二）" xfId="1914"/>
    <cellStyle name="差_4-24_四川省2019年财政预算（草案）（样表，稿二）" xfId="1915"/>
    <cellStyle name="差_4-29" xfId="1916"/>
    <cellStyle name="差_4-29 2" xfId="1917"/>
    <cellStyle name="汇总 2 2 9" xfId="1918"/>
    <cellStyle name="差_4-5" xfId="1919"/>
    <cellStyle name="差_其他工程费用计费 3" xfId="1920"/>
    <cellStyle name="好_四川省2017年省对市（州）税收返还和转移支付分地区预算（草案）--行政政法处 2" xfId="1921"/>
    <cellStyle name="差_4-29 3" xfId="1922"/>
    <cellStyle name="差_4-29_四川省2019年财政预算（草案）（样表，稿二）" xfId="1923"/>
    <cellStyle name="差_4-30" xfId="1924"/>
    <cellStyle name="差_汇总 3_2017年省对市(州)税收返还和转移支付预算 2" xfId="1925"/>
    <cellStyle name="差_4-30_四川省2018年财政预算执行情况(样表，稿二）" xfId="1926"/>
    <cellStyle name="好_2-62 3" xfId="1927"/>
    <cellStyle name="差_4-30_四川省2019年财政预算（草案）（样表，稿二）" xfId="1928"/>
    <cellStyle name="差_Sheet27 3" xfId="1929"/>
    <cellStyle name="差_Sheet32 3" xfId="1930"/>
    <cellStyle name="汇总 2 2 8" xfId="1931"/>
    <cellStyle name="差_其他工程费用计费 2" xfId="1932"/>
    <cellStyle name="差_4-31" xfId="1933"/>
    <cellStyle name="差_汇总 3_2017年省对市(州)税收返还和转移支付预算 3" xfId="1934"/>
    <cellStyle name="常规 5 3 2" xfId="1935"/>
    <cellStyle name="差_4-31 2" xfId="1936"/>
    <cellStyle name="常规 4" xfId="1937"/>
    <cellStyle name="差_4-31 3" xfId="1938"/>
    <cellStyle name="常规 5" xfId="1939"/>
    <cellStyle name="差_4-31_四川省2019年财政预算（草案）（样表，稿二）" xfId="1940"/>
    <cellStyle name="差_4-5 2" xfId="1941"/>
    <cellStyle name="差_4-5 3" xfId="1942"/>
    <cellStyle name="差_汇总_2 2 2_2017年省对市(州)税收返还和转移支付预算_四川省2019年财政预算（草案）（样表，稿二）" xfId="1943"/>
    <cellStyle name="好_1-学前教育发展专项资金_四川省2018年财政预算执行情况(样表，稿二）" xfId="1944"/>
    <cellStyle name="常规 37 2 2" xfId="1945"/>
    <cellStyle name="差_4-5_四川省2018年财政预算执行情况(样表，稿二）" xfId="1946"/>
    <cellStyle name="差_4-8" xfId="1947"/>
    <cellStyle name="差_6-省级财政政府与社会资本合作项目综合补助资金 2" xfId="1948"/>
    <cellStyle name="差_4-8 2" xfId="1949"/>
    <cellStyle name="差_汇总_四川省2017年省对市（州）税收返还和转移支付分地区预算（草案）--社保处" xfId="1950"/>
    <cellStyle name="差_4-8 3" xfId="1951"/>
    <cellStyle name="差_4-8_四川省2018年财政预算执行情况(样表，稿二）" xfId="1952"/>
    <cellStyle name="好_28 基层干训机构建设补助专项资金_四川省2019年财政预算（草案）（样表，稿二）" xfId="1953"/>
    <cellStyle name="差_4-9" xfId="1954"/>
    <cellStyle name="好_汇总 3_2017年省对市(州)税收返还和转移支付预算_四川省2019年财政预算（草案）（样表，稿二）" xfId="1955"/>
    <cellStyle name="差_6-省级财政政府与社会资本合作项目综合补助资金 3" xfId="1956"/>
    <cellStyle name="差_4-9 2" xfId="1957"/>
    <cellStyle name="差_4-9 3" xfId="1958"/>
    <cellStyle name="差_汇总_2 3_四川省2017年省对市（州）税收返还和转移支付分地区预算（草案）--社保处" xfId="1959"/>
    <cellStyle name="差_4-农村义教“营养改善计划” 2" xfId="1960"/>
    <cellStyle name="差_四川省2017年省对市（州）税收返还和转移支付分地区预算（草案）--债务金融处_四川省2018年财政预算执行情况(样表，稿二）" xfId="1961"/>
    <cellStyle name="好_文化产业发展专项资金_四川省2018年财政预算执行情况(样表，稿二）" xfId="1962"/>
    <cellStyle name="差_5 2017年省对市（州）税收返还和转移支付预算分地区情况表（全国重点寺观教堂维修经费业生中央财政补助资金）(1)_四川省2018年财政预算执行情况(样表，稿二）" xfId="1963"/>
    <cellStyle name="输入 2 2 2 2" xfId="1964"/>
    <cellStyle name="差_5-农村教师周转房建设" xfId="1965"/>
    <cellStyle name="输入 2 2 2 2 2" xfId="1966"/>
    <cellStyle name="差_5-农村教师周转房建设 2" xfId="1967"/>
    <cellStyle name="差_汇总_2 3 3" xfId="1968"/>
    <cellStyle name="差_5-农村教师周转房建设_四川省2018年财政预算执行情况(样表，稿二）" xfId="1969"/>
    <cellStyle name="差_5-农村教师周转房建设_四川省2019年财政预算（草案）（样表，稿二）" xfId="1970"/>
    <cellStyle name="差_Sheet26_四川省2018年财政预算执行情况(样表，稿二）" xfId="1971"/>
    <cellStyle name="差_5-中央财政统借统还外债项目资金_四川省2018年财政预算执行情况(样表，稿二）" xfId="1972"/>
    <cellStyle name="差_5-中央财政统借统还外债项目资金_四川省2019年财政预算（草案）（样表，稿二）" xfId="1973"/>
    <cellStyle name="注释 2 3 6 2" xfId="1974"/>
    <cellStyle name="差_6" xfId="1975"/>
    <cellStyle name="差_Sheet19 3" xfId="1976"/>
    <cellStyle name="差_促进扩大信贷增量_四川省2018年财政预算执行情况(样表，稿二）" xfId="1977"/>
    <cellStyle name="常规 3" xfId="1978"/>
    <cellStyle name="差_6 3" xfId="1979"/>
    <cellStyle name="常规 3 3" xfId="1980"/>
    <cellStyle name="差_6_四川省2019年财政预算（草案）（样表，稿二）" xfId="1981"/>
    <cellStyle name="差_6-扶持民办教育专项" xfId="1982"/>
    <cellStyle name="汇总 2 2 4 3" xfId="1983"/>
    <cellStyle name="好_20 国防动员专项经费" xfId="1984"/>
    <cellStyle name="差_6-省级财政政府与社会资本合作项目综合补助资金_四川省2019年财政预算（草案）（样表，稿二）" xfId="1985"/>
    <cellStyle name="常规 11 2_2017年省对市(州)税收返还和转移支付预算" xfId="1986"/>
    <cellStyle name="差_7 2017年省对市（州）税收返还和转移支付预算分地区情况表（省级旅游发展资金）(1)" xfId="1987"/>
    <cellStyle name="差_7 2017年省对市（州）税收返还和转移支付预算分地区情况表（省级旅游发展资金）(1) 2" xfId="1988"/>
    <cellStyle name="千位分隔 2 2 2 2" xfId="1989"/>
    <cellStyle name="差_7 2017年省对市（州）税收返还和转移支付预算分地区情况表（省级旅游发展资金）(1) 3" xfId="1990"/>
    <cellStyle name="差_7 2017年省对市（州）税收返还和转移支付预算分地区情况表（省级旅游发展资金）(1)_四川省2018年财政预算执行情况(样表，稿二）" xfId="1991"/>
    <cellStyle name="输入 2" xfId="1992"/>
    <cellStyle name="好_4 2" xfId="1993"/>
    <cellStyle name="常规 2 8" xfId="1994"/>
    <cellStyle name="输出 2_四川省2017年省对市（州）税收返还和转移支付分地区预算（草案）--社保处" xfId="1995"/>
    <cellStyle name="差_7 2017年省对市（州）税收返还和转移支付预算分地区情况表（省级旅游发展资金）(1)_四川省2019年财政预算（草案）（样表，稿二）" xfId="1996"/>
    <cellStyle name="差_7-普惠金融政府和社会资本合作以奖代补资金 2" xfId="1997"/>
    <cellStyle name="差_7-普惠金融政府和社会资本合作以奖代补资金 3" xfId="1998"/>
    <cellStyle name="差_7-中等职业教育发展专项经费" xfId="1999"/>
    <cellStyle name="差_7-中等职业教育发展专项经费_四川省2018年财政预算执行情况(样表，稿二）" xfId="2000"/>
    <cellStyle name="差_8 2017年省对市（州）税收返还和转移支付预算分地区情况表（民族事业发展资金）(1)_四川省2019年财政预算（草案）（样表，稿二）" xfId="2001"/>
    <cellStyle name="输入 2 2 3" xfId="2002"/>
    <cellStyle name="差_9 2017年省对市（州）税收返还和转移支付预算分地区情况表（全省工商行政管理专项经费）(1)" xfId="2003"/>
    <cellStyle name="输入 2 2 3 2" xfId="2004"/>
    <cellStyle name="差_9 2017年省对市（州）税收返还和转移支付预算分地区情况表（全省工商行政管理专项经费）(1) 2" xfId="2005"/>
    <cellStyle name="输入 2 2 3 3" xfId="2006"/>
    <cellStyle name="差_9 2017年省对市（州）税收返还和转移支付预算分地区情况表（全省工商行政管理专项经费）(1) 3" xfId="2007"/>
    <cellStyle name="差_9 2017年省对市（州）税收返还和转移支付预算分地区情况表（全省工商行政管理专项经费）(1)_四川省2018年财政预算执行情况(样表，稿二）" xfId="2008"/>
    <cellStyle name="常规 2 4 2 2" xfId="2009"/>
    <cellStyle name="差_9 2017年省对市（州）税收返还和转移支付预算分地区情况表（全省工商行政管理专项经费）(1)_四川省2019年财政预算（草案）（样表，稿二）" xfId="2010"/>
    <cellStyle name="差_美术馆公共图书馆文化馆（站）免费开放专项资金 3" xfId="2011"/>
    <cellStyle name="差_Sheet14" xfId="2012"/>
    <cellStyle name="差_Sheet14 3" xfId="2013"/>
    <cellStyle name="差_Sheet14_四川省2017年省对市（州）税收返还和转移支付分地区预算（草案）--社保处" xfId="2014"/>
    <cellStyle name="好_2-59_四川省2018年财政预算执行情况(样表，稿二）" xfId="2015"/>
    <cellStyle name="差_Sheet29_四川省2018年财政预算执行情况(样表，稿二）" xfId="2016"/>
    <cellStyle name="差_Sheet14_四川省2018年财政预算执行情况(样表，稿二）" xfId="2017"/>
    <cellStyle name="适中 2 2 3 2" xfId="2018"/>
    <cellStyle name="好_汇总_2017年省对市(州)税收返还和转移支付预算_四川省2019年财政预算（草案）（样表，稿二）" xfId="2019"/>
    <cellStyle name="好_2-50" xfId="2020"/>
    <cellStyle name="好_2-45" xfId="2021"/>
    <cellStyle name="差_Sheet15" xfId="2022"/>
    <cellStyle name="差_Sheet20" xfId="2023"/>
    <cellStyle name="常规 3 10" xfId="2024"/>
    <cellStyle name="好_2-50 2" xfId="2025"/>
    <cellStyle name="好_2-45 2" xfId="2026"/>
    <cellStyle name="差_Sheet15 2" xfId="2027"/>
    <cellStyle name="差_Sheet20 2" xfId="2028"/>
    <cellStyle name="注释 2 3 2 2" xfId="2029"/>
    <cellStyle name="好_2-50 3" xfId="2030"/>
    <cellStyle name="好_2-45 3" xfId="2031"/>
    <cellStyle name="差_Sheet15 3" xfId="2032"/>
    <cellStyle name="差_Sheet20 3" xfId="2033"/>
    <cellStyle name="适中 2 2 3 3" xfId="2034"/>
    <cellStyle name="好_2-46" xfId="2035"/>
    <cellStyle name="差_Sheet16" xfId="2036"/>
    <cellStyle name="好_2-46 2" xfId="2037"/>
    <cellStyle name="差_Sheet16 2" xfId="2038"/>
    <cellStyle name="差_汇总 2 2_2017年省对市(州)税收返还和转移支付预算_四川省2018年财政预算执行情况(样表，稿二）" xfId="2039"/>
    <cellStyle name="注释 2 3 3 2" xfId="2040"/>
    <cellStyle name="好_2-46 3" xfId="2041"/>
    <cellStyle name="差_Sheet16 3" xfId="2042"/>
    <cellStyle name="注释 2 2 2 4 2" xfId="2043"/>
    <cellStyle name="好_2-46_四川省2017年省对市（州）税收返还和转移支付分地区预算（草案）--社保处" xfId="2044"/>
    <cellStyle name="差_Sheet16_四川省2017年省对市（州）税收返还和转移支付分地区预算（草案）--社保处" xfId="2045"/>
    <cellStyle name="好_2-46_四川省2018年财政预算执行情况(样表，稿二）" xfId="2046"/>
    <cellStyle name="差_Sheet16_四川省2018年财政预算执行情况(样表，稿二）" xfId="2047"/>
    <cellStyle name="差_Sheet18" xfId="2048"/>
    <cellStyle name="差_Sheet18 3" xfId="2049"/>
    <cellStyle name="注释 2 3 5 2" xfId="2050"/>
    <cellStyle name="差_Sheet18_四川省2019年财政预算（草案）（样表，稿二）" xfId="2051"/>
    <cellStyle name="常规 2" xfId="2052"/>
    <cellStyle name="差_Sheet19 2" xfId="2053"/>
    <cellStyle name="差_Sheet19_四川省2017年省对市（州）税收返还和转移支付分地区预算（草案）--社保处" xfId="2054"/>
    <cellStyle name="差_Sheet19_四川省2018年财政预算执行情况(样表，稿二）" xfId="2055"/>
    <cellStyle name="好_%84表2：2016-2018年省级部门三年滚动规划报表 3" xfId="2056"/>
    <cellStyle name="输出 2 2 8 2" xfId="2057"/>
    <cellStyle name="差_Sheet2" xfId="2058"/>
    <cellStyle name="差_汇总" xfId="2059"/>
    <cellStyle name="差_Sheet2 3" xfId="2060"/>
    <cellStyle name="差_Sheet2_四川省2018年财政预算执行情况(样表，稿二）" xfId="2061"/>
    <cellStyle name="差_Sheet2_四川省2019年财政预算（草案）（样表，稿二）" xfId="2062"/>
    <cellStyle name="差_Sheet22" xfId="2063"/>
    <cellStyle name="好_2-52" xfId="2064"/>
    <cellStyle name="差_Sheet22 2" xfId="2065"/>
    <cellStyle name="好_2-52 2" xfId="2066"/>
    <cellStyle name="差_Sheet22 3" xfId="2067"/>
    <cellStyle name="好_2-52 3" xfId="2068"/>
    <cellStyle name="注释 2 3 4 2" xfId="2069"/>
    <cellStyle name="差_Sheet22_四川省2019年财政预算（草案）（样表，稿二）" xfId="2070"/>
    <cellStyle name="好_2-52_四川省2019年财政预算（草案）（样表，稿二）" xfId="2071"/>
    <cellStyle name="差_Sheet25 3" xfId="2072"/>
    <cellStyle name="好_2-55 3" xfId="2073"/>
    <cellStyle name="好_2-60 3" xfId="2074"/>
    <cellStyle name="常规 10 2 3 2" xfId="2075"/>
    <cellStyle name="差_Sheet25_四川省2018年财政预算执行情况(样表，稿二）" xfId="2076"/>
    <cellStyle name="好_2-55_四川省2018年财政预算执行情况(样表，稿二）" xfId="2077"/>
    <cellStyle name="好_2-60_四川省2018年财政预算执行情况(样表，稿二）" xfId="2078"/>
    <cellStyle name="好_省级科技计划项目专项资金" xfId="2079"/>
    <cellStyle name="差_Sheet26" xfId="2080"/>
    <cellStyle name="差_Sheet26 3" xfId="2081"/>
    <cellStyle name="差_Sheet32" xfId="2082"/>
    <cellStyle name="差_Sheet27" xfId="2083"/>
    <cellStyle name="好_2-62" xfId="2084"/>
    <cellStyle name="差_Sheet32 2" xfId="2085"/>
    <cellStyle name="差_Sheet27 2" xfId="2086"/>
    <cellStyle name="好_2-62 2" xfId="2087"/>
    <cellStyle name="差_Sheet32_四川省2017年省对市（州）税收返还和转移支付分地区预算（草案）--社保处" xfId="2088"/>
    <cellStyle name="差_Sheet27_四川省2017年省对市（州）税收返还和转移支付分地区预算（草案）--社保处" xfId="2089"/>
    <cellStyle name="好_2-62_四川省2017年省对市（州）税收返还和转移支付分地区预算（草案）--社保处" xfId="2090"/>
    <cellStyle name="差_Sheet29 2" xfId="2091"/>
    <cellStyle name="好_2-59 2" xfId="2092"/>
    <cellStyle name="差_Sheet29 3" xfId="2093"/>
    <cellStyle name="好_2-59 3" xfId="2094"/>
    <cellStyle name="差_Sheet29_四川省2019年财政预算（草案）（样表，稿二）" xfId="2095"/>
    <cellStyle name="好_2-59_四川省2019年财政预算（草案）（样表，稿二）" xfId="2096"/>
    <cellStyle name="差_Sheet33" xfId="2097"/>
    <cellStyle name="好_2-58" xfId="2098"/>
    <cellStyle name="输出 2 2 3 6 2" xfId="2099"/>
    <cellStyle name="差_Sheet33 2" xfId="2100"/>
    <cellStyle name="好_2-58 2" xfId="2101"/>
    <cellStyle name="差_Sheet33_四川省2017年省对市（州）税收返还和转移支付分地区预算（草案）--社保处" xfId="2102"/>
    <cellStyle name="好_2-58_四川省2017年省对市（州）税收返还和转移支付分地区预算（草案）--社保处" xfId="2103"/>
    <cellStyle name="常规 3 6" xfId="2104"/>
    <cellStyle name="差_Sheet7" xfId="2105"/>
    <cellStyle name="常规 3 6 2" xfId="2106"/>
    <cellStyle name="差_Sheet7 2" xfId="2107"/>
    <cellStyle name="差_Sheet7 3" xfId="2108"/>
    <cellStyle name="强调文字颜色 6 2 2_2017年省对市(州)税收返还和转移支付预算" xfId="2109"/>
    <cellStyle name="差_Sheet7_四川省2018年财政预算执行情况(样表，稿二）" xfId="2110"/>
    <cellStyle name="差_Sheet7_四川省2019年财政预算（草案）（样表，稿二）" xfId="2111"/>
    <cellStyle name="好_促进扩大信贷增量 2_2017年省对市(州)税收返还和转移支付预算" xfId="2112"/>
    <cellStyle name="差_博物馆纪念馆逐步免费开放补助资金_四川省2018年财政预算执行情况(样表，稿二）" xfId="2113"/>
    <cellStyle name="常规 10 4 3" xfId="2114"/>
    <cellStyle name="差_省级科技计划项目专项资金 3" xfId="2115"/>
    <cellStyle name="差_博物馆纪念馆逐步免费开放补助资金_四川省2019年财政预算（草案）（样表，稿二）" xfId="2116"/>
    <cellStyle name="汇总 2 2 2 2 2" xfId="2117"/>
    <cellStyle name="差_少数民族文化事业发展专项资金 2" xfId="2118"/>
    <cellStyle name="差_财政预算草案相关表格（省级科编审一二三科分工）+-+副本" xfId="2119"/>
    <cellStyle name="差_促进扩大信贷增量" xfId="2120"/>
    <cellStyle name="好_4-31 3" xfId="2121"/>
    <cellStyle name="差_促进扩大信贷增量 2 2" xfId="2122"/>
    <cellStyle name="差_促进扩大信贷增量 2 2_2017年省对市(州)税收返还和转移支付预算" xfId="2123"/>
    <cellStyle name="差_促进扩大信贷增量 2 2_2017年省对市(州)税收返还和转移支付预算 3" xfId="2124"/>
    <cellStyle name="差_促进扩大信贷增量 2 2_2017年省对市(州)税收返还和转移支付预算_四川省2018年财政预算执行情况(样表，稿二）" xfId="2125"/>
    <cellStyle name="差_促进扩大信贷增量 2 2_2017年省对市(州)税收返还和转移支付预算_四川省2019年财政预算（草案）（样表，稿二）" xfId="2126"/>
    <cellStyle name="差_促进扩大信贷增量_2017年省对市(州)税收返还和转移支付预算 2" xfId="2127"/>
    <cellStyle name="差_促进扩大信贷增量 2 2_四川省2018年财政预算执行情况(样表，稿二）" xfId="2128"/>
    <cellStyle name="差_促进扩大信贷增量 2 2_四川省2019年财政预算（草案）（样表，稿二）" xfId="2129"/>
    <cellStyle name="注释 3" xfId="2130"/>
    <cellStyle name="差_促进扩大信贷增量 2 3" xfId="2131"/>
    <cellStyle name="差_促进扩大信贷增量 2 3 2" xfId="2132"/>
    <cellStyle name="常规 21 3 2" xfId="2133"/>
    <cellStyle name="差_促进扩大信贷增量 2 3 3" xfId="2134"/>
    <cellStyle name="差_促进扩大信贷增量 2 3_四川省2019年财政预算（草案）（样表，稿二）" xfId="2135"/>
    <cellStyle name="常规 47 2" xfId="2136"/>
    <cellStyle name="差_汇总 2 4" xfId="2137"/>
    <cellStyle name="差_促进扩大信贷增量 2_四川省2018年财政预算执行情况(样表，稿二）" xfId="2138"/>
    <cellStyle name="差_促进扩大信贷增量 2_四川省2019年财政预算（草案）（样表，稿二）" xfId="2139"/>
    <cellStyle name="差_促进扩大信贷增量 3_2017年省对市(州)税收返还和转移支付预算_四川省2018年财政预算执行情况(样表，稿二）" xfId="2140"/>
    <cellStyle name="常规 5 4" xfId="2141"/>
    <cellStyle name="常规 4 3 2" xfId="2142"/>
    <cellStyle name="好_4-8" xfId="2143"/>
    <cellStyle name="差_促进扩大信贷增量 3_2017年省对市(州)税收返还和转移支付预算_四川省2019年财政预算（草案）（样表，稿二）" xfId="2144"/>
    <cellStyle name="差_促进扩大信贷增量 3_四川省2017年省对市（州）税收返还和转移支付分地区预算（草案）--社保处" xfId="2145"/>
    <cellStyle name="输出 2 2 7" xfId="2146"/>
    <cellStyle name="差_促进扩大信贷增量_2017年省对市(州)税收返还和转移支付预算" xfId="2147"/>
    <cellStyle name="差_促进扩大信贷增量_2017年省对市(州)税收返还和转移支付预算 3" xfId="2148"/>
    <cellStyle name="好_2-65 2" xfId="2149"/>
    <cellStyle name="常规 10 2 2_2017年省对市(州)税收返还和转移支付预算" xfId="2150"/>
    <cellStyle name="计算 2 2 6" xfId="2151"/>
    <cellStyle name="差_促进扩大信贷增量_2017年省对市(州)税收返还和转移支付预算_四川省2019年财政预算（草案）（样表，稿二）" xfId="2152"/>
    <cellStyle name="计算 2 2 2 4" xfId="2153"/>
    <cellStyle name="差_促进扩大信贷增量_四川省2019年财政预算（草案）（样表，稿二）" xfId="2154"/>
    <cellStyle name="汇总 2 4 3 2" xfId="2155"/>
    <cellStyle name="差_地方纪检监察机关办案补助专项资金" xfId="2156"/>
    <cellStyle name="差_地方纪检监察机关办案补助专项资金 3" xfId="2157"/>
    <cellStyle name="差_地方纪检监察机关办案补助专项资金_四川省2017年省对市（州）税收返还和转移支付分地区预算（草案）--社保处" xfId="2158"/>
    <cellStyle name="好_促进扩大信贷增量_2017年省对市(州)税收返还和转移支付预算 3" xfId="2159"/>
    <cellStyle name="差_公共文化服务体系建设" xfId="2160"/>
    <cellStyle name="差_公共文化服务体系建设 2" xfId="2161"/>
    <cellStyle name="差_公共文化服务体系建设 3" xfId="2162"/>
    <cellStyle name="差_国家文物保护专项资金 3" xfId="2163"/>
    <cellStyle name="好_6-省级财政政府与社会资本合作项目综合补助资金 2" xfId="2164"/>
    <cellStyle name="差_国家文物保护专项资金_四川省2018年财政预算执行情况(样表，稿二）" xfId="2165"/>
    <cellStyle name="差_国家文物保护专项资金_四川省2019年财政预算（草案）（样表，稿二）" xfId="2166"/>
    <cellStyle name="好_2-财金互动 3" xfId="2167"/>
    <cellStyle name="汇总 2 2_2017年省对市(州)税收返还和转移支付预算" xfId="2168"/>
    <cellStyle name="差_汇总 2 2" xfId="2169"/>
    <cellStyle name="差_汇总 2 2 2" xfId="2170"/>
    <cellStyle name="差_汇总 2 2_四川省2018年财政预算执行情况(样表，稿二）" xfId="2171"/>
    <cellStyle name="差_汇总 2 2 3" xfId="2172"/>
    <cellStyle name="差_汇总 2 2_2017年省对市(州)税收返还和转移支付预算" xfId="2173"/>
    <cellStyle name="差_汇总 2 2_四川省2017年省对市（州）税收返还和转移支付分地区预算（草案）--社保处" xfId="2174"/>
    <cellStyle name="差_汇总 2 3" xfId="2175"/>
    <cellStyle name="差_汇总 2 3_四川省2019年财政预算（草案）（样表，稿二）" xfId="2176"/>
    <cellStyle name="常规 47 3" xfId="2177"/>
    <cellStyle name="差_汇总 2 5" xfId="2178"/>
    <cellStyle name="好_Sheet26_四川省2017年省对市（州）税收返还和转移支付分地区预算（草案）--社保处" xfId="2179"/>
    <cellStyle name="差_汇总 2_2017年省对市(州)税收返还和转移支付预算" xfId="2180"/>
    <cellStyle name="差_其他工程费用计费" xfId="2181"/>
    <cellStyle name="差_汇总 2_2017年省对市(州)税收返还和转移支付预算 2" xfId="2182"/>
    <cellStyle name="差_美术馆公共图书馆文化馆（站）免费开放专项资金_四川省2018年财政预算执行情况(样表，稿二）" xfId="2183"/>
    <cellStyle name="差_汇总 2_2017年省对市(州)税收返还和转移支付预算_四川省2019年财政预算（草案）（样表，稿二）" xfId="2184"/>
    <cellStyle name="差_汇总 2_四川省2017年省对市（州）税收返还和转移支付分地区预算（草案）--社保处" xfId="2185"/>
    <cellStyle name="差_汇总 2_四川省2018年财政预算执行情况(样表，稿二）" xfId="2186"/>
    <cellStyle name="好_促进扩大信贷增量 2 2_四川省2019年财政预算（草案）（样表，稿二）" xfId="2187"/>
    <cellStyle name="差_汇总 2_四川省2019年财政预算（草案）（样表，稿二）" xfId="2188"/>
    <cellStyle name="常规 6 3 2 2" xfId="2189"/>
    <cellStyle name="差_汇总 3 3" xfId="2190"/>
    <cellStyle name="差_汇总 3_2017年省对市(州)税收返还和转移支付预算" xfId="2191"/>
    <cellStyle name="常规 3 2 2 3" xfId="2192"/>
    <cellStyle name="差_汇总 3_2017年省对市(州)税收返还和转移支付预算_四川省2018年财政预算执行情况(样表，稿二）" xfId="2193"/>
    <cellStyle name="差_汇总 3_四川省2017年省对市（州）税收返还和转移支付分地区预算（草案）--社保处" xfId="2194"/>
    <cellStyle name="差_省级文化发展专项资金" xfId="2195"/>
    <cellStyle name="差_汇总 3_四川省2018年财政预算执行情况(样表，稿二）" xfId="2196"/>
    <cellStyle name="好_促进扩大信贷增量 2 3_四川省2019年财政预算（草案）（样表，稿二）" xfId="2197"/>
    <cellStyle name="千位分隔 2 2 2 3 2" xfId="2198"/>
    <cellStyle name="差_汇总 4 2" xfId="2199"/>
    <cellStyle name="差_汇总 4 3" xfId="2200"/>
    <cellStyle name="差_汇总 4_四川省2018年财政预算执行情况(样表，稿二）" xfId="2201"/>
    <cellStyle name="差_汇总 5" xfId="2202"/>
    <cellStyle name="差_汇总 6" xfId="2203"/>
    <cellStyle name="差_宣传文化事业发展专项资金 2" xfId="2204"/>
    <cellStyle name="千位分隔 5 4" xfId="2205"/>
    <cellStyle name="差_汇总_1" xfId="2206"/>
    <cellStyle name="差_汇总_1 2 2_2017年省对市(州)税收返还和转移支付预算" xfId="2207"/>
    <cellStyle name="差_汇总_1 2 3 2" xfId="2208"/>
    <cellStyle name="差_汇总_1 2 4" xfId="2209"/>
    <cellStyle name="输出 2 2 3 3 2" xfId="2210"/>
    <cellStyle name="差_汇总_1 3" xfId="2211"/>
    <cellStyle name="差_汇总_1 3 2" xfId="2212"/>
    <cellStyle name="差_汇总_1 3_2017年省对市(州)税收返还和转移支付预算" xfId="2213"/>
    <cellStyle name="注释 2 2 7 2" xfId="2214"/>
    <cellStyle name="差_宣传文化事业发展专项资金 3" xfId="2215"/>
    <cellStyle name="差_汇总_2" xfId="2216"/>
    <cellStyle name="差_汇总_2 2" xfId="2217"/>
    <cellStyle name="好_Sheet15 3" xfId="2218"/>
    <cellStyle name="好_Sheet20 3" xfId="2219"/>
    <cellStyle name="差_汇总_2 2 2_2017年省对市(州)税收返还和转移支付预算" xfId="2220"/>
    <cellStyle name="常规 18_四川省2018年财政预算执行情况(样表，稿二）" xfId="2221"/>
    <cellStyle name="差_汇总_2 2 2_2017年省对市(州)税收返还和转移支付预算 3" xfId="2222"/>
    <cellStyle name="差_汇总_2 2 2_四川省2017年省对市（州）税收返还和转移支付分地区预算（草案）--社保处" xfId="2223"/>
    <cellStyle name="差_汇总_2 2 2_四川省2019年财政预算（草案）（样表，稿二）" xfId="2224"/>
    <cellStyle name="差_汇总_2 2 3_四川省2018年财政预算执行情况(样表，稿二）" xfId="2225"/>
    <cellStyle name="差_汇总_2 2_2017年省对市(州)税收返还和转移支付预算_四川省2019年财政预算（草案）（样表，稿二）" xfId="2226"/>
    <cellStyle name="差_少数民族文化事业发展专项资金" xfId="2227"/>
    <cellStyle name="差_汇总_2 2_四川省2017年省对市（州）税收返还和转移支付分地区预算（草案）--社保处" xfId="2228"/>
    <cellStyle name="汇总 2 5 2" xfId="2229"/>
    <cellStyle name="差_汇总_2 2_四川省2018年财政预算执行情况(样表，稿二）" xfId="2230"/>
    <cellStyle name="适中 2 4" xfId="2231"/>
    <cellStyle name="差_汇总_2 2_四川省2019年财政预算（草案）（样表，稿二）" xfId="2232"/>
    <cellStyle name="输入 2 2 3 2 2" xfId="2233"/>
    <cellStyle name="常规 21 2 4" xfId="2234"/>
    <cellStyle name="差_汇总_2 3 2" xfId="2235"/>
    <cellStyle name="差_汇总_2 3_2017年省对市(州)税收返还和转移支付预算" xfId="2236"/>
    <cellStyle name="好_省级体育专项资金 2" xfId="2237"/>
    <cellStyle name="差_汇总_2 3_2017年省对市(州)税收返还和转移支付预算 2" xfId="2238"/>
    <cellStyle name="差_汇总_2 3_2017年省对市(州)税收返还和转移支付预算_四川省2018年财政预算执行情况(样表，稿二）" xfId="2239"/>
    <cellStyle name="差_汇总_2 3_2017年省对市(州)税收返还和转移支付预算_四川省2019年财政预算（草案）（样表，稿二）" xfId="2240"/>
    <cellStyle name="常规 24 3" xfId="2241"/>
    <cellStyle name="差_汇总_2_四川省2017年省对市（州）税收返还和转移支付分地区预算（草案）--社保处" xfId="2242"/>
    <cellStyle name="差_汇总_2_四川省2018年财政预算执行情况(样表，稿二）" xfId="2243"/>
    <cellStyle name="差_科技口6-30-35" xfId="2244"/>
    <cellStyle name="差_科技口6-30-35 3" xfId="2245"/>
    <cellStyle name="好_科技口6-30-35" xfId="2246"/>
    <cellStyle name="差_科技口6-30-35_四川省2018年财政预算执行情况(样表，稿二）" xfId="2247"/>
    <cellStyle name="差_科技口6-30-35_四川省2019年财政预算（草案）（样表，稿二）" xfId="2248"/>
    <cellStyle name="输入 2 2 3 6" xfId="2249"/>
    <cellStyle name="差_美术馆公共图书馆文化馆（站）免费开放专项资金" xfId="2250"/>
    <cellStyle name="好_2-义务教育经费保障机制改革 2" xfId="2251"/>
    <cellStyle name="注释 2 9" xfId="2252"/>
    <cellStyle name="差_美术馆公共图书馆文化馆（站）免费开放专项资金_四川省2019年财政预算（草案）（样表，稿二）" xfId="2253"/>
    <cellStyle name="差_其他工程费用计费_四川省2018年财政预算执行情况(样表，稿二）" xfId="2254"/>
    <cellStyle name="常规 19_四川省2018年财政预算执行情况(样表，稿二）" xfId="2255"/>
    <cellStyle name="差_其他工程费用计费_四川省2019年财政预算（草案）（样表，稿二）" xfId="2256"/>
    <cellStyle name="输出 2 2 4 4" xfId="2257"/>
    <cellStyle name="差_少数民族文化事业发展专项资金 3" xfId="2258"/>
    <cellStyle name="常规 22 2 2" xfId="2259"/>
    <cellStyle name="常规 17 2 2" xfId="2260"/>
    <cellStyle name="差_少数民族文化事业发展专项资金_四川省2019年财政预算（草案）（样表，稿二）" xfId="2261"/>
    <cellStyle name="好 2_四川省2017年省对市（州）税收返还和转移支付分地区预算（草案）--社保处" xfId="2262"/>
    <cellStyle name="常规 10 4_四川省2018年财政预算执行情况(样表，稿二）" xfId="2263"/>
    <cellStyle name="差_省级科技计划项目专项资金_四川省2018年财政预算执行情况(样表，稿二）" xfId="2264"/>
    <cellStyle name="差_省级文化发展专项资金 2" xfId="2265"/>
    <cellStyle name="常规 24 2" xfId="2266"/>
    <cellStyle name="常规 19 2" xfId="2267"/>
    <cellStyle name="差_省级文化发展专项资金 3" xfId="2268"/>
    <cellStyle name="常规 22 2 2 2" xfId="2269"/>
    <cellStyle name="差_省级文化发展专项资金_四川省2019年财政预算（草案）（样表，稿二）" xfId="2270"/>
    <cellStyle name="注释 2 2 2 6" xfId="2271"/>
    <cellStyle name="差_省级文物保护专项资金 2" xfId="2272"/>
    <cellStyle name="差_宣传文化事业发展专项资金_四川省2019年财政预算（草案）（样表，稿二）" xfId="2273"/>
    <cellStyle name="差_省级文物保护专项资金 3" xfId="2274"/>
    <cellStyle name="差_省级文物保护专项资金_四川省2018年财政预算执行情况(样表，稿二）" xfId="2275"/>
    <cellStyle name="差_收入" xfId="2276"/>
    <cellStyle name="差_四川省2017年省对市（州）税收返还和转移支付分地区预算（草案）--教科文处" xfId="2277"/>
    <cellStyle name="差_四川省2017年省对市（州）税收返还和转移支付分地区预算（草案）--教科文处 2" xfId="2278"/>
    <cellStyle name="好_10-扶持民族地区教育发展 3" xfId="2279"/>
    <cellStyle name="差_四川省2017年省对市（州）税收返还和转移支付分地区预算（草案）--教科文处 3" xfId="2280"/>
    <cellStyle name="汇总 2 2 4 2" xfId="2281"/>
    <cellStyle name="警告文本 2 2 3 2" xfId="2282"/>
    <cellStyle name="差_四川省2017年省对市（州）税收返还和转移支付分地区预算（草案）--教科文处_四川省2019年财政预算（草案）（样表，稿二）" xfId="2283"/>
    <cellStyle name="好_3-创业担保贷款贴息及奖补 2" xfId="2284"/>
    <cellStyle name="差_四川省2017年省对市（州）税收返还和转移支付分地区预算（草案）--社保处" xfId="2285"/>
    <cellStyle name="强调文字颜色 6 2 2 4" xfId="2286"/>
    <cellStyle name="差_四川省2017年省对市（州）税收返还和转移支付分地区预算（草案）--债务金融处 2" xfId="2287"/>
    <cellStyle name="好_4-21 3" xfId="2288"/>
    <cellStyle name="常规 25 3 2" xfId="2289"/>
    <cellStyle name="差_四川省2017年省对市（州）税收返还和转移支付分地区预算（草案）--债务金融处 3" xfId="2290"/>
    <cellStyle name="好_四川省2018年财政预算执行情况(样表，稿二）" xfId="2291"/>
    <cellStyle name="常规 48 2" xfId="2292"/>
    <cellStyle name="差_四川省2017年省对市（州）税收返还和转移支付分地区预算（草案）--债务金融处_四川省2019年财政预算（草案）（样表，稿二）" xfId="2293"/>
    <cellStyle name="差_四川省2019年财政预算（草案）（样表，稿二）" xfId="2294"/>
    <cellStyle name="差_体育场馆免费低收费开放补助资金" xfId="2295"/>
    <cellStyle name="常规 3 2 3" xfId="2296"/>
    <cellStyle name="差_体育场馆免费低收费开放补助资金 2" xfId="2297"/>
    <cellStyle name="好_Sheet15_四川省2019年财政预算（草案）（样表，稿二）" xfId="2298"/>
    <cellStyle name="好_Sheet20_四川省2019年财政预算（草案）（样表，稿二）" xfId="2299"/>
    <cellStyle name="常规 3 2 4" xfId="2300"/>
    <cellStyle name="好_促进扩大信贷增量 3_四川省2018年财政预算执行情况(样表，稿二）" xfId="2301"/>
    <cellStyle name="差_体育场馆免费低收费开放补助资金 3" xfId="2302"/>
    <cellStyle name="差_体育场馆免费低收费开放补助资金_四川省2019年财政预算（草案）（样表，稿二）" xfId="2303"/>
    <cellStyle name="常规 6 10" xfId="2304"/>
    <cellStyle name="差_文化产业发展专项资金_四川省2019年财政预算（草案）（样表，稿二）" xfId="2305"/>
    <cellStyle name="差_宣传文化事业发展专项资金" xfId="2306"/>
    <cellStyle name="差_宣传文化事业发展专项资金_四川省2018年财政预算执行情况(样表，稿二）" xfId="2307"/>
    <cellStyle name="常规 11 2 3 2" xfId="2308"/>
    <cellStyle name="好_23 铁路护路专项经费_四川省2019年财政预算（草案）（样表，稿二）" xfId="2309"/>
    <cellStyle name="好_6_四川省2018年财政预算执行情况(样表，稿二）" xfId="2310"/>
    <cellStyle name="差_债券贴息计算器 3" xfId="2311"/>
    <cellStyle name="汇总 2 2 3 4" xfId="2312"/>
    <cellStyle name="差_债券贴息计算器_四川省2017年省对市（州）税收返还和转移支付分地区预算（草案）--社保处" xfId="2313"/>
    <cellStyle name="好_1 2017年省对市（州）税收返还和转移支付预算分地区情况表（华侨事务补助）(1) 3" xfId="2314"/>
    <cellStyle name="差_债券贴息计算器_四川省2018年财政预算执行情况(样表，稿二）" xfId="2315"/>
    <cellStyle name="常规 56" xfId="2316"/>
    <cellStyle name="差_债券贴息计算器_四川省2019年财政预算（草案）（样表，稿二）" xfId="2317"/>
    <cellStyle name="差_支出" xfId="2318"/>
    <cellStyle name="好_汇总 2 2" xfId="2319"/>
    <cellStyle name="好_四川省2017年省对市（州）税收返还和转移支付分地区预算（草案）--教科文处 2" xfId="2320"/>
    <cellStyle name="常规 10 2 2 4" xfId="2321"/>
    <cellStyle name="常规 10 2 4" xfId="2322"/>
    <cellStyle name="常规 10 2 5 2" xfId="2323"/>
    <cellStyle name="常规 10 2 5 3" xfId="2324"/>
    <cellStyle name="常规 10 2 6" xfId="2325"/>
    <cellStyle name="好_4-11 2" xfId="2326"/>
    <cellStyle name="常规 10 3 2 2" xfId="2327"/>
    <cellStyle name="常规 10 3 3" xfId="2328"/>
    <cellStyle name="常规 28 2 2 3" xfId="2329"/>
    <cellStyle name="常规 10 3_123" xfId="2330"/>
    <cellStyle name="常规 10 4 2 2" xfId="2331"/>
    <cellStyle name="常规 10 4 3 2" xfId="2332"/>
    <cellStyle name="汇总 2 2 2 2 2 2" xfId="2333"/>
    <cellStyle name="常规 10 4 3 2 2" xfId="2334"/>
    <cellStyle name="常规 10 4 3 3" xfId="2335"/>
    <cellStyle name="常规 10 4 3 3 2" xfId="2336"/>
    <cellStyle name="好_28 基层干训机构建设补助专项资金 3" xfId="2337"/>
    <cellStyle name="常规 10 4 3 3 2 2" xfId="2338"/>
    <cellStyle name="输入 2 9" xfId="2339"/>
    <cellStyle name="常规 10 4 3 3 2 2 2" xfId="2340"/>
    <cellStyle name="汇总 2 9" xfId="2341"/>
    <cellStyle name="常规 33 2" xfId="2342"/>
    <cellStyle name="常规 28 2" xfId="2343"/>
    <cellStyle name="常规 10 4 3 3 2 3" xfId="2344"/>
    <cellStyle name="常规 10 4 3 4 2" xfId="2345"/>
    <cellStyle name="常规 10 4 3 6 2" xfId="2346"/>
    <cellStyle name="常规 10 4 3 7 2" xfId="2347"/>
    <cellStyle name="常规 10 4 3 8" xfId="2348"/>
    <cellStyle name="汇总 2" xfId="2349"/>
    <cellStyle name="常规 10 4 4" xfId="2350"/>
    <cellStyle name="汇总 2 2 2 2 3" xfId="2351"/>
    <cellStyle name="常规 10 5 2" xfId="2352"/>
    <cellStyle name="常规 10_123" xfId="2353"/>
    <cellStyle name="好_1 2017年省对市（州）税收返还和转移支付预算分地区情况表（华侨事务补助）(1) 2" xfId="2354"/>
    <cellStyle name="常规 11 2" xfId="2355"/>
    <cellStyle name="常规 11 2 2 2" xfId="2356"/>
    <cellStyle name="常规 11 2 3" xfId="2357"/>
    <cellStyle name="常规 12" xfId="2358"/>
    <cellStyle name="常规 12 2" xfId="2359"/>
    <cellStyle name="常规 12_123" xfId="2360"/>
    <cellStyle name="常规 13" xfId="2361"/>
    <cellStyle name="常规 13_四川省2017年省对市（州）税收返还和转移支付分地区预算（草案）--社保处" xfId="2362"/>
    <cellStyle name="强调文字颜色 5 2 2 3" xfId="2363"/>
    <cellStyle name="常规 17 2_2016年四川省省级一般公共预算支出执行情况表" xfId="2364"/>
    <cellStyle name="常规 22 4 2" xfId="2365"/>
    <cellStyle name="常规 17 4 2" xfId="2366"/>
    <cellStyle name="好_2 政法转移支付 2" xfId="2367"/>
    <cellStyle name="好_4-29 2" xfId="2368"/>
    <cellStyle name="计算 2 3 5" xfId="2369"/>
    <cellStyle name="常规 3 2 2 2" xfId="2370"/>
    <cellStyle name="常规 22 5" xfId="2371"/>
    <cellStyle name="常规 17 5" xfId="2372"/>
    <cellStyle name="常规 17_2016年四川省省级一般公共预算支出执行情况表" xfId="2373"/>
    <cellStyle name="好_Sheet14_四川省2019年财政预算（草案）（样表，稿二）" xfId="2374"/>
    <cellStyle name="常规 18 2 2" xfId="2375"/>
    <cellStyle name="常规 18 3" xfId="2376"/>
    <cellStyle name="好_19 征兵经费" xfId="2377"/>
    <cellStyle name="常规 24 2 2" xfId="2378"/>
    <cellStyle name="常规 19 2 2" xfId="2379"/>
    <cellStyle name="常规 2 10" xfId="2380"/>
    <cellStyle name="强调文字颜色 3 3" xfId="2381"/>
    <cellStyle name="常规 2 2" xfId="2382"/>
    <cellStyle name="常规 2 2 10 2" xfId="2383"/>
    <cellStyle name="适中 2 2 2 2" xfId="2384"/>
    <cellStyle name="常规 2 2 2" xfId="2385"/>
    <cellStyle name="好_4-14" xfId="2386"/>
    <cellStyle name="输出 2 3 4" xfId="2387"/>
    <cellStyle name="常规 2 2 2 2" xfId="2388"/>
    <cellStyle name="好_4-14 2" xfId="2389"/>
    <cellStyle name="输出 2 3 4 2" xfId="2390"/>
    <cellStyle name="常规 2 2 2 3" xfId="2391"/>
    <cellStyle name="好_4-14 3" xfId="2392"/>
    <cellStyle name="常规 2 2 2_2017年省对市(州)税收返还和转移支付预算" xfId="2393"/>
    <cellStyle name="常规 2 2 3 2" xfId="2394"/>
    <cellStyle name="好_4-15 2" xfId="2395"/>
    <cellStyle name="好_4-20 2" xfId="2396"/>
    <cellStyle name="好_Sheet29_四川省2017年省对市（州）税收返还和转移支付分地区预算（草案）--社保处" xfId="2397"/>
    <cellStyle name="输出 2 3 5 2" xfId="2398"/>
    <cellStyle name="常规 2 2 4 2" xfId="2399"/>
    <cellStyle name="好_4-21 2" xfId="2400"/>
    <cellStyle name="好_6-省级财政政府与社会资本合作项目综合补助资金 3" xfId="2401"/>
    <cellStyle name="输出 2 3 6 2" xfId="2402"/>
    <cellStyle name="常规 2 3" xfId="2403"/>
    <cellStyle name="常规 2 3 2" xfId="2404"/>
    <cellStyle name="输出 2 4 4" xfId="2405"/>
    <cellStyle name="常规 2 3 2 2" xfId="2406"/>
    <cellStyle name="好_支出" xfId="2407"/>
    <cellStyle name="常规 2 3 2 2 2" xfId="2408"/>
    <cellStyle name="常规 2 3 2 3" xfId="2409"/>
    <cellStyle name="好_5-中央财政统借统还外债项目资金_四川省2018年财政预算执行情况(样表，稿二）" xfId="2410"/>
    <cellStyle name="常规 2 3 3 2" xfId="2411"/>
    <cellStyle name="常规 2 3 4" xfId="2412"/>
    <cellStyle name="常规 2 3 4 2" xfId="2413"/>
    <cellStyle name="常规 2 3 5" xfId="2414"/>
    <cellStyle name="常规 9_123" xfId="2415"/>
    <cellStyle name="常规 2 3 5 2" xfId="2416"/>
    <cellStyle name="常规 2 3 5 3" xfId="2417"/>
    <cellStyle name="常规 2 3 6" xfId="2418"/>
    <cellStyle name="常规 2 4" xfId="2419"/>
    <cellStyle name="常规 2 4 2" xfId="2420"/>
    <cellStyle name="警告文本 2 2_2017年省对市(州)税收返还和转移支付预算" xfId="2421"/>
    <cellStyle name="常规 2 4 2 2 2" xfId="2422"/>
    <cellStyle name="好_Sheet26_四川省2018年财政预算执行情况(样表，稿二）" xfId="2423"/>
    <cellStyle name="常规 2 4 2 3" xfId="2424"/>
    <cellStyle name="好_2 政法转移支付_四川省2018年财政预算执行情况(样表，稿二）" xfId="2425"/>
    <cellStyle name="好_4-29_四川省2018年财政预算执行情况(样表，稿二）" xfId="2426"/>
    <cellStyle name="输出 2 2 2" xfId="2427"/>
    <cellStyle name="常规 2 5" xfId="2428"/>
    <cellStyle name="好_4-农村义教“营养改善计划” 2" xfId="2429"/>
    <cellStyle name="常规 2 5 2" xfId="2430"/>
    <cellStyle name="好_4-12_四川省2019年财政预算（草案）（样表，稿二）" xfId="2431"/>
    <cellStyle name="常规 3 3_2017年省对市(州)税收返还和转移支付预算" xfId="2432"/>
    <cellStyle name="好_6-扶持民办教育专项 3" xfId="2433"/>
    <cellStyle name="汇总 2 7" xfId="2434"/>
    <cellStyle name="常规 2 5 2 2" xfId="2435"/>
    <cellStyle name="常规 2 5_2017年省对市(州)税收返还和转移支付预算" xfId="2436"/>
    <cellStyle name="常规 5 2_2017年省对市(州)税收返还和转移支付预算" xfId="2437"/>
    <cellStyle name="常规 2 6" xfId="2438"/>
    <cellStyle name="好_4-农村义教“营养改善计划” 3" xfId="2439"/>
    <cellStyle name="常规 2 6 2" xfId="2440"/>
    <cellStyle name="常规 21 2 2 2" xfId="2441"/>
    <cellStyle name="常规 2 7" xfId="2442"/>
    <cellStyle name="常规 2 9" xfId="2443"/>
    <cellStyle name="好_4 3" xfId="2444"/>
    <cellStyle name="输入 3" xfId="2445"/>
    <cellStyle name="常规 2_%84表2：2016-2018年省级部门三年滚动规划报表" xfId="2446"/>
    <cellStyle name="好_博物馆纪念馆逐步免费开放补助资金 3" xfId="2447"/>
    <cellStyle name="常规 20 2_2016年社保基金收支执行及2017年预算草案表" xfId="2448"/>
    <cellStyle name="常规 20 3 2" xfId="2449"/>
    <cellStyle name="好_7-普惠金融政府和社会资本合作以奖代补资金" xfId="2450"/>
    <cellStyle name="常规 21 2 3" xfId="2451"/>
    <cellStyle name="常规 3 7" xfId="2452"/>
    <cellStyle name="常规 21 2 3 2" xfId="2453"/>
    <cellStyle name="常规 3 8" xfId="2454"/>
    <cellStyle name="常规 21 2 3 3" xfId="2455"/>
    <cellStyle name="常规 21 3" xfId="2456"/>
    <cellStyle name="检查单元格 2 2 2 3" xfId="2457"/>
    <cellStyle name="常规 21 4 2" xfId="2458"/>
    <cellStyle name="常规 22 2 3" xfId="2459"/>
    <cellStyle name="常规 22 3 2" xfId="2460"/>
    <cellStyle name="计算 2 2 5" xfId="2461"/>
    <cellStyle name="常规 30 2 2" xfId="2462"/>
    <cellStyle name="常规 25 2 2" xfId="2463"/>
    <cellStyle name="常规 25 2 3" xfId="2464"/>
    <cellStyle name="常规 25 2_2016年社保基金收支执行及2017年预算草案表" xfId="2465"/>
    <cellStyle name="常规 31" xfId="2466"/>
    <cellStyle name="常规 26" xfId="2467"/>
    <cellStyle name="好_汇总 2 2_2017年省对市(州)税收返还和转移支付预算_四川省2019年财政预算（草案）（样表，稿二）" xfId="2468"/>
    <cellStyle name="注释 2 2 2 2 2" xfId="2469"/>
    <cellStyle name="常规 31_2016年社保基金收支执行及2017年预算草案表" xfId="2470"/>
    <cellStyle name="常规 26_2016年社保基金收支执行及2017年预算草案表" xfId="2471"/>
    <cellStyle name="好_汇总 2_2017年省对市(州)税收返还和转移支付预算_四川省2019年财政预算（草案）（样表，稿二）" xfId="2472"/>
    <cellStyle name="常规 32 2" xfId="2473"/>
    <cellStyle name="常规 27 2" xfId="2474"/>
    <cellStyle name="常规 27 2 2" xfId="2475"/>
    <cellStyle name="常规 27 2_2016年四川省省级一般公共预算支出执行情况表" xfId="2476"/>
    <cellStyle name="常规 32 3" xfId="2477"/>
    <cellStyle name="常规 27 3" xfId="2478"/>
    <cellStyle name="常规 27_2016年四川省省级一般公共预算支出执行情况表" xfId="2479"/>
    <cellStyle name="好_Sheet19_四川省2019年财政预算（草案）（样表，稿二）" xfId="2480"/>
    <cellStyle name="常规 47 4 2 2 2" xfId="2481"/>
    <cellStyle name="常规 28 3" xfId="2482"/>
    <cellStyle name="常规_(陈诚修改稿)2006年全省及省级财政决算及07年预算执行情况表(A4 留底自用) 2 2 2 2" xfId="2483"/>
    <cellStyle name="常规 34" xfId="2484"/>
    <cellStyle name="常规 29" xfId="2485"/>
    <cellStyle name="好_2-67_四川省2018年财政预算执行情况(样表，稿二）" xfId="2486"/>
    <cellStyle name="常规 34 2" xfId="2487"/>
    <cellStyle name="常规 29 2" xfId="2488"/>
    <cellStyle name="常规 3 5" xfId="2489"/>
    <cellStyle name="好_促进扩大信贷增量_四川省2019年财政预算（草案）（样表，稿二）" xfId="2490"/>
    <cellStyle name="常规 3 2 2_2017年省对市(州)税收返还和转移支付预算" xfId="2491"/>
    <cellStyle name="常规 3 2 3 2" xfId="2492"/>
    <cellStyle name="常规 3 2 3 2 2" xfId="2493"/>
    <cellStyle name="常规 3 2_2016年四川省省级一般公共预算支出执行情况表" xfId="2494"/>
    <cellStyle name="注释 2 3 5" xfId="2495"/>
    <cellStyle name="常规 3 3 2" xfId="2496"/>
    <cellStyle name="常规 3 3 3" xfId="2497"/>
    <cellStyle name="常规 3 3 3 2" xfId="2498"/>
    <cellStyle name="常规 3 4" xfId="2499"/>
    <cellStyle name="常规 3 4 2" xfId="2500"/>
    <cellStyle name="好_汇总 2 2 3" xfId="2501"/>
    <cellStyle name="常规 3 5 2" xfId="2502"/>
    <cellStyle name="好_汇总 2 3 3" xfId="2503"/>
    <cellStyle name="常规 3 9" xfId="2504"/>
    <cellStyle name="常规 30 2_2016年四川省省级一般公共预算支出执行情况表" xfId="2505"/>
    <cellStyle name="强调文字颜色 4 2 5" xfId="2506"/>
    <cellStyle name="常规 40 2" xfId="2507"/>
    <cellStyle name="常规 35 2" xfId="2508"/>
    <cellStyle name="常规 41 2" xfId="2509"/>
    <cellStyle name="常规 36 2" xfId="2510"/>
    <cellStyle name="常规 36 2 2" xfId="2511"/>
    <cellStyle name="常规 6 2 2" xfId="2512"/>
    <cellStyle name="输入 2 3 5" xfId="2513"/>
    <cellStyle name="常规 36 2 3" xfId="2514"/>
    <cellStyle name="好_22 2017年省对市（州）税收返还和转移支付预算分地区情况表（交警业务经费）(1) 2" xfId="2515"/>
    <cellStyle name="常规 36 2 3 2 2" xfId="2516"/>
    <cellStyle name="常规 36 2 3 2 3" xfId="2517"/>
    <cellStyle name="常规 6 2 2 3" xfId="2518"/>
    <cellStyle name="常规 36 2 3 3" xfId="2519"/>
    <cellStyle name="常规 36 2 3 3 2" xfId="2520"/>
    <cellStyle name="常规 6 2 3" xfId="2521"/>
    <cellStyle name="好_7 2017年省对市（州）税收返还和转移支付预算分地区情况表（省级旅游发展资金）(1)_四川省2019年财政预算（草案）（样表，稿二）" xfId="2522"/>
    <cellStyle name="输入 2 3 6" xfId="2523"/>
    <cellStyle name="常规 36 2 4" xfId="2524"/>
    <cellStyle name="好_22 2017年省对市（州）税收返还和转移支付预算分地区情况表（交警业务经费）(1) 3" xfId="2525"/>
    <cellStyle name="常规 42 3" xfId="2526"/>
    <cellStyle name="常规 37 3" xfId="2527"/>
    <cellStyle name="好_8 2017年省对市（州）税收返还和转移支付预算分地区情况表（民族事业发展资金）(1) 2" xfId="2528"/>
    <cellStyle name="常规 37 3 2" xfId="2529"/>
    <cellStyle name="常规 37 4" xfId="2530"/>
    <cellStyle name="好_8 2017年省对市（州）税收返还和转移支付预算分地区情况表（民族事业发展资金）(1) 3" xfId="2531"/>
    <cellStyle name="常规 37 5" xfId="2532"/>
    <cellStyle name="常规 37 6" xfId="2533"/>
    <cellStyle name="常规 43" xfId="2534"/>
    <cellStyle name="常规 38" xfId="2535"/>
    <cellStyle name="常规 43 2" xfId="2536"/>
    <cellStyle name="常规 38 2" xfId="2537"/>
    <cellStyle name="常规 39 2" xfId="2538"/>
    <cellStyle name="常规 39 2 2" xfId="2539"/>
    <cellStyle name="好_2015财金互动汇总（加人行、补成都） 2_2017年省对市(州)税收返还和转移支付预算" xfId="2540"/>
    <cellStyle name="常规 39 3" xfId="2541"/>
    <cellStyle name="常规 39 4" xfId="2542"/>
    <cellStyle name="常规 39 5" xfId="2543"/>
    <cellStyle name="常规 39 6" xfId="2544"/>
    <cellStyle name="常规 39 7" xfId="2545"/>
    <cellStyle name="常规 4 10" xfId="2546"/>
    <cellStyle name="好_4-5_四川省2018年财政预算执行情况(样表，稿二）" xfId="2547"/>
    <cellStyle name="常规 4 2" xfId="2548"/>
    <cellStyle name="常规 4 4" xfId="2549"/>
    <cellStyle name="常规 4 2 2" xfId="2550"/>
    <cellStyle name="好_地方纪检监察机关办案补助专项资金_四川省2018年财政预算执行情况(样表，稿二）" xfId="2551"/>
    <cellStyle name="常规 6 4" xfId="2552"/>
    <cellStyle name="常规 4 2 2 2" xfId="2553"/>
    <cellStyle name="常规 4 5" xfId="2554"/>
    <cellStyle name="常规 4 2 3" xfId="2555"/>
    <cellStyle name="常规 4 3" xfId="2556"/>
    <cellStyle name="常规 4 6" xfId="2557"/>
    <cellStyle name="常规 4 8" xfId="2558"/>
    <cellStyle name="好_6 2" xfId="2559"/>
    <cellStyle name="常规 4_123" xfId="2560"/>
    <cellStyle name="计算 2 2 2 7" xfId="2561"/>
    <cellStyle name="常规 40 2 2" xfId="2562"/>
    <cellStyle name="常规 50" xfId="2563"/>
    <cellStyle name="常规 45" xfId="2564"/>
    <cellStyle name="常规 51" xfId="2565"/>
    <cellStyle name="常规 46" xfId="2566"/>
    <cellStyle name="常规 52" xfId="2567"/>
    <cellStyle name="常规 47" xfId="2568"/>
    <cellStyle name="常规 47 2 2" xfId="2569"/>
    <cellStyle name="常规 47 2 2 2" xfId="2570"/>
    <cellStyle name="常规 47 2 2 2 2" xfId="2571"/>
    <cellStyle name="常规 47 2 2 3" xfId="2572"/>
    <cellStyle name="常规 8 2" xfId="2573"/>
    <cellStyle name="常规 47 4" xfId="2574"/>
    <cellStyle name="常规 47 4 2" xfId="2575"/>
    <cellStyle name="输入 2 7" xfId="2576"/>
    <cellStyle name="常规 6 3_123" xfId="2577"/>
    <cellStyle name="常规 47 4 3" xfId="2578"/>
    <cellStyle name="输入 2 8" xfId="2579"/>
    <cellStyle name="常规 47 5" xfId="2580"/>
    <cellStyle name="常规 53" xfId="2581"/>
    <cellStyle name="常规 48" xfId="2582"/>
    <cellStyle name="常规 48 2 2" xfId="2583"/>
    <cellStyle name="常规 48 2 3" xfId="2584"/>
    <cellStyle name="常规 54" xfId="2585"/>
    <cellStyle name="常规 49" xfId="2586"/>
    <cellStyle name="常规 5 2" xfId="2587"/>
    <cellStyle name="常规 5 2 2" xfId="2588"/>
    <cellStyle name="常规 5 2 2 2" xfId="2589"/>
    <cellStyle name="常规 5 2 3" xfId="2590"/>
    <cellStyle name="常规 5 2 3 2" xfId="2591"/>
    <cellStyle name="常规 5 2 4" xfId="2592"/>
    <cellStyle name="常规 5 3" xfId="2593"/>
    <cellStyle name="输出 2 10" xfId="2594"/>
    <cellStyle name="常规 5 4 2" xfId="2595"/>
    <cellStyle name="好_4-8 2" xfId="2596"/>
    <cellStyle name="常规 5 5" xfId="2597"/>
    <cellStyle name="常规 7 2_2017年省对市(州)税收返还和转移支付预算" xfId="2598"/>
    <cellStyle name="好_4-9" xfId="2599"/>
    <cellStyle name="常规 55" xfId="2600"/>
    <cellStyle name="常规 6 11" xfId="2601"/>
    <cellStyle name="常规 6 2" xfId="2602"/>
    <cellStyle name="常规 6 2 2_2017年省对市(州)税收返还和转移支付预算" xfId="2603"/>
    <cellStyle name="常规 6 2 4" xfId="2604"/>
    <cellStyle name="输入 2 3 7" xfId="2605"/>
    <cellStyle name="常规 6 3" xfId="2606"/>
    <cellStyle name="常规 6 3 3" xfId="2607"/>
    <cellStyle name="常规 6 8" xfId="2608"/>
    <cellStyle name="常规 6 9" xfId="2609"/>
    <cellStyle name="常规 6_123" xfId="2610"/>
    <cellStyle name="常规 7" xfId="2611"/>
    <cellStyle name="常规 7 2" xfId="2612"/>
    <cellStyle name="常规 7 2 2" xfId="2613"/>
    <cellStyle name="常规 7 2 3" xfId="2614"/>
    <cellStyle name="常规 7 3" xfId="2615"/>
    <cellStyle name="常规 7_2014年年终预算结余指标汇总分析表（定稿）" xfId="2616"/>
    <cellStyle name="常规 8" xfId="2617"/>
    <cellStyle name="常规 8 2 2" xfId="2618"/>
    <cellStyle name="常规 8 3" xfId="2619"/>
    <cellStyle name="常规 8 4" xfId="2620"/>
    <cellStyle name="常规 9 2_123" xfId="2621"/>
    <cellStyle name="常规 8 5" xfId="2622"/>
    <cellStyle name="常规 8_四川省2018年财政预算执行情况(样表，稿二）" xfId="2623"/>
    <cellStyle name="常规 9 2 2" xfId="2624"/>
    <cellStyle name="常规 9 2 2 2" xfId="2625"/>
    <cellStyle name="常规 9 2 3" xfId="2626"/>
    <cellStyle name="好_省级体育专项资金" xfId="2627"/>
    <cellStyle name="常规 9 3 2" xfId="2628"/>
    <cellStyle name="常规 9 4" xfId="2629"/>
    <cellStyle name="常规_(陈诚修改稿)2006年全省及省级财政决算及07年预算执行情况表(A4 留底自用) 2 2 2" xfId="2630"/>
    <cellStyle name="好 2" xfId="2631"/>
    <cellStyle name="好 2 2" xfId="2632"/>
    <cellStyle name="好 2 2 2" xfId="2633"/>
    <cellStyle name="好_5-农村教师周转房建设" xfId="2634"/>
    <cellStyle name="计算 2_四川省2017年省对市（州）税收返还和转移支付分地区预算（草案）--社保处" xfId="2635"/>
    <cellStyle name="好 2 2 2 2" xfId="2636"/>
    <cellStyle name="好_5-农村教师周转房建设 2" xfId="2637"/>
    <cellStyle name="好 2 2 2 3" xfId="2638"/>
    <cellStyle name="好_5-农村教师周转房建设 3" xfId="2639"/>
    <cellStyle name="好_6" xfId="2640"/>
    <cellStyle name="好 2 2 3 2" xfId="2641"/>
    <cellStyle name="好 2 2 3 3" xfId="2642"/>
    <cellStyle name="好 2 2 5" xfId="2643"/>
    <cellStyle name="好 2 2_2017年省对市(州)税收返还和转移支付预算" xfId="2644"/>
    <cellStyle name="好 2 5" xfId="2645"/>
    <cellStyle name="好_%84表2：2016-2018年省级部门三年滚动规划报表" xfId="2646"/>
    <cellStyle name="好_%84表2：2016-2018年省级部门三年滚动规划报表_支出" xfId="2647"/>
    <cellStyle name="好_“三区”文化人才专项资金" xfId="2648"/>
    <cellStyle name="好_“三区”文化人才专项资金 2" xfId="2649"/>
    <cellStyle name="好_“三区”文化人才专项资金 3" xfId="2650"/>
    <cellStyle name="好_“三区”文化人才专项资金_四川省2019年财政预算（草案）（样表，稿二）" xfId="2651"/>
    <cellStyle name="好_10 2017年省对市（州）税收返还和转移支付预算分地区情况表（寺观教堂维修补助资金）(1)" xfId="2652"/>
    <cellStyle name="好_10 2017年省对市（州）税收返还和转移支付预算分地区情况表（寺观教堂维修补助资金）(1) 3" xfId="2653"/>
    <cellStyle name="好_10 2017年省对市（州）税收返还和转移支付预算分地区情况表（寺观教堂维修补助资金）(1)_四川省2018年财政预算执行情况(样表，稿二）" xfId="2654"/>
    <cellStyle name="好_10 2017年省对市（州）税收返还和转移支付预算分地区情况表（寺观教堂维修补助资金）(1)_四川省2019年财政预算（草案）（样表，稿二）" xfId="2655"/>
    <cellStyle name="好_10-扶持民族地区教育发展" xfId="2656"/>
    <cellStyle name="好_2 2" xfId="2657"/>
    <cellStyle name="好_10-扶持民族地区教育发展 2" xfId="2658"/>
    <cellStyle name="好_10-扶持民族地区教育发展_四川省2019年财政预算（草案）（样表，稿二）" xfId="2659"/>
    <cellStyle name="好_11 2017年省对市（州）税收返还和转移支付预算分地区情况表（基层行政单位救灾专项资金）(1) 3" xfId="2660"/>
    <cellStyle name="好_11 2017年省对市（州）税收返还和转移支付预算分地区情况表（基层行政单位救灾专项资金）(1)_四川省2018年财政预算执行情况(样表，稿二）" xfId="2661"/>
    <cellStyle name="好_1-12 2" xfId="2662"/>
    <cellStyle name="好_2-义务教育经费保障机制改革" xfId="2663"/>
    <cellStyle name="好_1-12_四川省2017年省对市（州）税收返还和转移支付分地区预算（草案）--社保处" xfId="2664"/>
    <cellStyle name="好_12 2017年省对市（州）税收返还和转移支付预算分地区情况表（民族地区春节慰问经费）(1)" xfId="2665"/>
    <cellStyle name="好_12 2017年省对市（州）税收返还和转移支付预算分地区情况表（民族地区春节慰问经费）(1) 2" xfId="2666"/>
    <cellStyle name="好_12 2017年省对市（州）税收返还和转移支付预算分地区情况表（民族地区春节慰问经费）(1)_四川省2019年财政预算（草案）（样表，稿二）" xfId="2667"/>
    <cellStyle name="好_123" xfId="2668"/>
    <cellStyle name="好_Sheet2 3" xfId="2669"/>
    <cellStyle name="好_123 3" xfId="2670"/>
    <cellStyle name="好_123_四川省2018年财政预算执行情况(样表，稿二）" xfId="2671"/>
    <cellStyle name="好_13 2017年省对市（州）税收返还和转移支付预算分地区情况表（审计能力提升专项经费）(1)" xfId="2672"/>
    <cellStyle name="好_13 2017年省对市（州）税收返还和转移支付预算分地区情况表（审计能力提升专项经费）(1) 2" xfId="2673"/>
    <cellStyle name="好_13 2017年省对市（州）税收返还和转移支付预算分地区情况表（审计能力提升专项经费）(1) 3" xfId="2674"/>
    <cellStyle name="好_14 2017年省对市（州）税收返还和转移支付预算分地区情况表（支持基层政权建设补助资金）(1)" xfId="2675"/>
    <cellStyle name="好_14 2017年省对市（州）税收返还和转移支付预算分地区情况表（支持基层政权建设补助资金）(1) 2" xfId="2676"/>
    <cellStyle name="好_14 2017年省对市（州）税收返还和转移支付预算分地区情况表（支持基层政权建设补助资金）(1) 3" xfId="2677"/>
    <cellStyle name="好_2015直接融资汇总表" xfId="2678"/>
    <cellStyle name="好_14 2017年省对市（州）税收返还和转移支付预算分地区情况表（支持基层政权建设补助资金）(1)_四川省2018年财政预算执行情况(样表，稿二）" xfId="2679"/>
    <cellStyle name="计算 2 2 3 3 2" xfId="2680"/>
    <cellStyle name="好_15-省级防震减灾分情况" xfId="2681"/>
    <cellStyle name="好_省级文物保护专项资金_四川省2018年财政预算执行情况(样表，稿二）" xfId="2682"/>
    <cellStyle name="好_15-省级防震减灾分情况 2" xfId="2683"/>
    <cellStyle name="好_15-省级防震减灾分情况 3" xfId="2684"/>
    <cellStyle name="好_15-省级防震减灾分情况_四川省2018年财政预算执行情况(样表，稿二）" xfId="2685"/>
    <cellStyle name="好_18 2017年省对市（州）税收返还和转移支付预算分地区情况表（全省法院系统业务经费）(1) 2" xfId="2686"/>
    <cellStyle name="好_18 2017年省对市（州）税收返还和转移支付预算分地区情况表（全省法院系统业务经费）(1)_四川省2018年财政预算执行情况(样表，稿二）" xfId="2687"/>
    <cellStyle name="好_18 2017年省对市（州）税收返还和转移支付预算分地区情况表（全省法院系统业务经费）(1)_四川省2019年财政预算（草案）（样表，稿二）" xfId="2688"/>
    <cellStyle name="好_Sheet33 3" xfId="2689"/>
    <cellStyle name="好_19 征兵经费 3" xfId="2690"/>
    <cellStyle name="好_19 征兵经费_四川省2018年财政预算执行情况(样表，稿二）" xfId="2691"/>
    <cellStyle name="好_19 征兵经费_四川省2019年财政预算（草案）（样表，稿二）" xfId="2692"/>
    <cellStyle name="好_1-学前教育发展专项资金 3" xfId="2693"/>
    <cellStyle name="好_1-学前教育发展专项资金_四川省2019年财政预算（草案）（样表，稿二）" xfId="2694"/>
    <cellStyle name="好_1-政策性保险财政补助资金" xfId="2695"/>
    <cellStyle name="好_1-政策性保险财政补助资金_四川省2019年财政预算（草案）（样表，稿二）" xfId="2696"/>
    <cellStyle name="好_2 3" xfId="2697"/>
    <cellStyle name="好_2 政法转移支付 3" xfId="2698"/>
    <cellStyle name="好_4-29 3" xfId="2699"/>
    <cellStyle name="计算 2 3 6" xfId="2700"/>
    <cellStyle name="好_2 政法转移支付_四川省2019年财政预算（草案）（样表，稿二）" xfId="2701"/>
    <cellStyle name="好_4-29_四川省2019年财政预算（草案）（样表，稿二）" xfId="2702"/>
    <cellStyle name="好_2_四川省2018年财政预算执行情况(样表，稿二）" xfId="2703"/>
    <cellStyle name="好_2_四川省2019年财政预算（草案）（样表，稿二）" xfId="2704"/>
    <cellStyle name="好_20 国防动员专项经费 2" xfId="2705"/>
    <cellStyle name="汇总 2 2 4 3 2" xfId="2706"/>
    <cellStyle name="好_20 国防动员专项经费_四川省2018年财政预算执行情况(样表，稿二）" xfId="2707"/>
    <cellStyle name="千位分隔[0] 3 3" xfId="2708"/>
    <cellStyle name="好_20 国防动员专项经费_四川省2019年财政预算（草案）（样表，稿二）" xfId="2709"/>
    <cellStyle name="好_2015财金互动汇总（加人行、补成都）" xfId="2710"/>
    <cellStyle name="好_2015财金互动汇总（加人行、补成都） 2" xfId="2711"/>
    <cellStyle name="计算 3" xfId="2712"/>
    <cellStyle name="好_2015财金互动汇总（加人行、补成都） 2 2" xfId="2713"/>
    <cellStyle name="计算 3 2" xfId="2714"/>
    <cellStyle name="好_2015财金互动汇总（加人行、补成都） 2 2_2017年省对市(州)税收返还和转移支付预算" xfId="2715"/>
    <cellStyle name="好_2015财金互动汇总（加人行、补成都） 2 3" xfId="2716"/>
    <cellStyle name="计算 3 3" xfId="2717"/>
    <cellStyle name="好_2015财金互动汇总（加人行、补成都） 3" xfId="2718"/>
    <cellStyle name="好_2015财金互动汇总（加人行、补成都） 3_2017年省对市(州)税收返还和转移支付预算" xfId="2719"/>
    <cellStyle name="好_2015财金互动汇总（加人行、补成都）_2017年省对市(州)税收返还和转移支付预算" xfId="2720"/>
    <cellStyle name="输出 2 2 2 5 2" xfId="2721"/>
    <cellStyle name="好_2015直接融资汇总表 2" xfId="2722"/>
    <cellStyle name="好_2015直接融资汇总表 2 3" xfId="2723"/>
    <cellStyle name="好_2015直接融资汇总表 4" xfId="2724"/>
    <cellStyle name="好_2015直接融资汇总表_2017年省对市(州)税收返还和转移支付预算" xfId="2725"/>
    <cellStyle name="好_2016年四川省省级一般公共预算支出执行情况表" xfId="2726"/>
    <cellStyle name="好_2016年四川省省级一般公共预算支出执行情况表 2" xfId="2727"/>
    <cellStyle name="好_2016年四川省省级一般公共预算支出执行情况表 3" xfId="2728"/>
    <cellStyle name="好_2016年四川省省级一般公共预算支出执行情况表_四川省2018年财政预算执行情况(样表，稿二）" xfId="2729"/>
    <cellStyle name="好_2016年四川省省级一般公共预算支出执行情况表_四川省2019年财政预算（草案）（样表，稿二）" xfId="2730"/>
    <cellStyle name="好_2017年省对市(州)税收返还和转移支付预算" xfId="2731"/>
    <cellStyle name="千位分隔[0] 3 2 3" xfId="2732"/>
    <cellStyle name="好_2017年省对市(州)税收返还和转移支付预算 2" xfId="2733"/>
    <cellStyle name="好_2017年省对市(州)税收返还和转移支付预算 3" xfId="2734"/>
    <cellStyle name="好_2017年省对市(州)税收返还和转移支付预算_四川省2019年财政预算（草案）（样表，稿二）" xfId="2735"/>
    <cellStyle name="好_2017年省对市（州）税收返还和转移支付预算分地区情况表（华侨事务补助）(1)_四川省2017年省对市（州）税收返还和转移支付分地区预算（草案）--社保处" xfId="2736"/>
    <cellStyle name="好_2017年省对市（州）税收返还和转移支付预算分地区情况表（华侨事务补助）(1)_四川省2018年财政预算执行情况(样表，稿二）" xfId="2737"/>
    <cellStyle name="好_2017年省对市（州）税收返还和转移支付预算分地区情况表（华侨事务补助）(1)_四川省2019年财政预算（草案）（样表，稿二）" xfId="2738"/>
    <cellStyle name="好_21 禁毒补助经费 2" xfId="2739"/>
    <cellStyle name="汇总 2 3 3" xfId="2740"/>
    <cellStyle name="警告文本 2 3 2" xfId="2741"/>
    <cellStyle name="好_21 禁毒补助经费 3" xfId="2742"/>
    <cellStyle name="汇总 2 3 4" xfId="2743"/>
    <cellStyle name="好_21 禁毒补助经费_四川省2019年财政预算（草案）（样表，稿二）" xfId="2744"/>
    <cellStyle name="好_22 2017年省对市（州）税收返还和转移支付预算分地区情况表（交警业务经费）(1)" xfId="2745"/>
    <cellStyle name="好_22 2017年省对市（州）税收返还和转移支付预算分地区情况表（交警业务经费）(1)_四川省2019年财政预算（草案）（样表，稿二）" xfId="2746"/>
    <cellStyle name="好_23 铁路护路专项经费" xfId="2747"/>
    <cellStyle name="输出 2 3 2 4" xfId="2748"/>
    <cellStyle name="好_23 铁路护路专项经费 2" xfId="2749"/>
    <cellStyle name="好_23 铁路护路专项经费 3" xfId="2750"/>
    <cellStyle name="好_23 铁路护路专项经费_四川省2018年财政预算执行情况(样表，稿二）" xfId="2751"/>
    <cellStyle name="好_24 维稳经费" xfId="2752"/>
    <cellStyle name="好_24 维稳经费 2" xfId="2753"/>
    <cellStyle name="好_收入" xfId="2754"/>
    <cellStyle name="好_24 维稳经费 3" xfId="2755"/>
    <cellStyle name="好_24 维稳经费_四川省2019年财政预算（草案）（样表，稿二）" xfId="2756"/>
    <cellStyle name="好_Sheet14" xfId="2757"/>
    <cellStyle name="好_25 消防部队大型装备建设补助经费 2" xfId="2758"/>
    <cellStyle name="好_国家级非物质文化遗产保护专项资金" xfId="2759"/>
    <cellStyle name="好_宣传文化事业发展专项资金 2" xfId="2760"/>
    <cellStyle name="好_25 消防部队大型装备建设补助经费 3" xfId="2761"/>
    <cellStyle name="好_4-31 2" xfId="2762"/>
    <cellStyle name="好_宣传文化事业发展专项资金 3" xfId="2763"/>
    <cellStyle name="好_25 消防部队大型装备建设补助经费_四川省2018年财政预算执行情况(样表，稿二）" xfId="2764"/>
    <cellStyle name="好_宣传文化事业发展专项资金_四川省2018年财政预算执行情况(样表，稿二）" xfId="2765"/>
    <cellStyle name="好_25 消防部队大型装备建设补助经费_四川省2019年财政预算（草案）（样表，稿二）" xfId="2766"/>
    <cellStyle name="好_宣传文化事业发展专项资金_四川省2019年财政预算（草案）（样表，稿二）" xfId="2767"/>
    <cellStyle name="好_26 地方纪检监察机关办案补助专项资金" xfId="2768"/>
    <cellStyle name="好_26 地方纪检监察机关办案补助专项资金 2" xfId="2769"/>
    <cellStyle name="好_26 地方纪检监察机关办案补助专项资金 3" xfId="2770"/>
    <cellStyle name="好_26 地方纪检监察机关办案补助专项资金_四川省2018年财政预算执行情况(样表，稿二）" xfId="2771"/>
    <cellStyle name="好_2-65_四川省2017年省对市（州）税收返还和转移支付分地区预算（草案）--社保处" xfId="2772"/>
    <cellStyle name="好_6-扶持民办教育专项_四川省2018年财政预算执行情况(样表，稿二）" xfId="2773"/>
    <cellStyle name="好_2-65_四川省2018年财政预算执行情况(样表，稿二）" xfId="2774"/>
    <cellStyle name="好_2-67" xfId="2775"/>
    <cellStyle name="好_2-67_四川省2019年财政预算（草案）（样表，稿二）" xfId="2776"/>
    <cellStyle name="好_27 妇女儿童事业发展专项资金" xfId="2777"/>
    <cellStyle name="汇总 2 2 3 2 4" xfId="2778"/>
    <cellStyle name="好_27 妇女儿童事业发展专项资金 3" xfId="2779"/>
    <cellStyle name="好_27 妇女儿童事业发展专项资金_四川省2018年财政预算执行情况(样表，稿二）" xfId="2780"/>
    <cellStyle name="好_27 妇女儿童事业发展专项资金_四川省2019年财政预算（草案）（样表，稿二）" xfId="2781"/>
    <cellStyle name="好_28 基层干训机构建设补助专项资金" xfId="2782"/>
    <cellStyle name="强调文字颜色 4 2 2 2 3" xfId="2783"/>
    <cellStyle name="好_28 基层干训机构建设补助专项资金 2" xfId="2784"/>
    <cellStyle name="好_28 基层干训机构建设补助专项资金_四川省2018年财政预算执行情况(样表，稿二）" xfId="2785"/>
    <cellStyle name="好_2-财金互动" xfId="2786"/>
    <cellStyle name="好_2-财金互动 2" xfId="2787"/>
    <cellStyle name="好_2-财金互动_四川省2018年财政预算执行情况(样表，稿二）" xfId="2788"/>
    <cellStyle name="好_2-财金互动_四川省2019年财政预算（草案）（样表，稿二）" xfId="2789"/>
    <cellStyle name="好_2-义务教育经费保障机制改革 3" xfId="2790"/>
    <cellStyle name="好_2-义务教育经费保障机制改革_四川省2018年财政预算执行情况(样表，稿二）" xfId="2791"/>
    <cellStyle name="好_2-义务教育经费保障机制改革_四川省2019年财政预算（草案）（样表，稿二）" xfId="2792"/>
    <cellStyle name="千位分隔 2 3 3 2" xfId="2793"/>
    <cellStyle name="好_3 2017年省对市（州）税收返还和转移支付预算分地区情况表（到村任职）_四川省2018年财政预算执行情况(样表，稿二）" xfId="2794"/>
    <cellStyle name="好_3 2017年省对市（州）税收返还和转移支付预算分地区情况表（到村任职）_四川省2019年财政预算（草案）（样表，稿二）" xfId="2795"/>
    <cellStyle name="好_3-创业担保贷款贴息及奖补" xfId="2796"/>
    <cellStyle name="好_3-创业担保贷款贴息及奖补 3" xfId="2797"/>
    <cellStyle name="好_3-创业担保贷款贴息及奖补_四川省2019年财政预算（草案）（样表，稿二）" xfId="2798"/>
    <cellStyle name="好_3-义务教育均衡发展专项" xfId="2799"/>
    <cellStyle name="好_3-义务教育均衡发展专项 2" xfId="2800"/>
    <cellStyle name="好_3-义务教育均衡发展专项_四川省2018年财政预算执行情况(样表，稿二）" xfId="2801"/>
    <cellStyle name="好_4_四川省2018年财政预算执行情况(样表，稿二）" xfId="2802"/>
    <cellStyle name="好_4_四川省2019年财政预算（草案）（样表，稿二）" xfId="2803"/>
    <cellStyle name="好_4-11" xfId="2804"/>
    <cellStyle name="好_4-11 3" xfId="2805"/>
    <cellStyle name="好_4-11_四川省2018年财政预算执行情况(样表，稿二）" xfId="2806"/>
    <cellStyle name="好_4-11_四川省2019年财政预算（草案）（样表，稿二）" xfId="2807"/>
    <cellStyle name="好_4-12" xfId="2808"/>
    <cellStyle name="输出 2 3 2" xfId="2809"/>
    <cellStyle name="好_4-12 3" xfId="2810"/>
    <cellStyle name="输出 2 3 2 3" xfId="2811"/>
    <cellStyle name="好_4-12_四川省2018年财政预算执行情况(样表，稿二）" xfId="2812"/>
    <cellStyle name="好_4-14_四川省2018年财政预算执行情况(样表，稿二）" xfId="2813"/>
    <cellStyle name="好_4-14_四川省2019年财政预算（草案）（样表，稿二）" xfId="2814"/>
    <cellStyle name="好_4-15 3" xfId="2815"/>
    <cellStyle name="好_4-20 3" xfId="2816"/>
    <cellStyle name="好_4-15_四川省2018年财政预算执行情况(样表，稿二）" xfId="2817"/>
    <cellStyle name="好_4-20_四川省2018年财政预算执行情况(样表，稿二）" xfId="2818"/>
    <cellStyle name="强调文字颜色 1 2 2 4" xfId="2819"/>
    <cellStyle name="好_4-15_四川省2019年财政预算（草案）（样表，稿二）" xfId="2820"/>
    <cellStyle name="好_4-20_四川省2019年财政预算（草案）（样表，稿二）" xfId="2821"/>
    <cellStyle name="好_4-21_四川省2018年财政预算执行情况(样表，稿二）" xfId="2822"/>
    <cellStyle name="好_4-21_四川省2019年财政预算（草案）（样表，稿二）" xfId="2823"/>
    <cellStyle name="好_4-22 2" xfId="2824"/>
    <cellStyle name="好_4-22 3" xfId="2825"/>
    <cellStyle name="好_4-22_四川省2018年财政预算执行情况(样表，稿二）" xfId="2826"/>
    <cellStyle name="好_4-23 3" xfId="2827"/>
    <cellStyle name="好_4-23_四川省2019年财政预算（草案）（样表，稿二）" xfId="2828"/>
    <cellStyle name="好_4-24 2" xfId="2829"/>
    <cellStyle name="汇总 3" xfId="2830"/>
    <cellStyle name="好_4-24 3" xfId="2831"/>
    <cellStyle name="好_4-24_四川省2018年财政预算执行情况(样表，稿二）" xfId="2832"/>
    <cellStyle name="好_4-30" xfId="2833"/>
    <cellStyle name="好_4-30 2" xfId="2834"/>
    <cellStyle name="好_4-30 3" xfId="2835"/>
    <cellStyle name="好_4-30_四川省2018年财政预算执行情况(样表，稿二）" xfId="2836"/>
    <cellStyle name="强调文字颜色 5 2 2 5" xfId="2837"/>
    <cellStyle name="好_4-30_四川省2019年财政预算（草案）（样表，稿二）" xfId="2838"/>
    <cellStyle name="好_4-31" xfId="2839"/>
    <cellStyle name="好_4-31_四川省2018年财政预算执行情况(样表，稿二）" xfId="2840"/>
    <cellStyle name="好_4-5" xfId="2841"/>
    <cellStyle name="好_4-5 2" xfId="2842"/>
    <cellStyle name="链接单元格 2_四川省2018年财政预算执行情况(样表，稿二）" xfId="2843"/>
    <cellStyle name="好_4-5 3" xfId="2844"/>
    <cellStyle name="好_4-5_四川省2019年财政预算（草案）（样表，稿二）" xfId="2845"/>
    <cellStyle name="好_4-8 3" xfId="2846"/>
    <cellStyle name="好_4-9 2" xfId="2847"/>
    <cellStyle name="好_4-9 3" xfId="2848"/>
    <cellStyle name="好_4-9_四川省2019年财政预算（草案）（样表，稿二）" xfId="2849"/>
    <cellStyle name="好_Sheet27_四川省2017年省对市（州）税收返还和转移支付分地区预算（草案）--社保处" xfId="2850"/>
    <cellStyle name="好_Sheet32_四川省2017年省对市（州）税收返还和转移支付分地区预算（草案）--社保处" xfId="2851"/>
    <cellStyle name="好_4-农村义教“营养改善计划”" xfId="2852"/>
    <cellStyle name="好_Sheet33 2" xfId="2853"/>
    <cellStyle name="好_4-农村义教“营养改善计划”_四川省2019年财政预算（草案）（样表，稿二）" xfId="2854"/>
    <cellStyle name="好_5 2017年省对市（州）税收返还和转移支付预算分地区情况表（全国重点寺观教堂维修经费业生中央财政补助资金）(1)" xfId="2855"/>
    <cellStyle name="好_5 2017年省对市（州）税收返还和转移支付预算分地区情况表（全国重点寺观教堂维修经费业生中央财政补助资金）(1) 2" xfId="2856"/>
    <cellStyle name="好_汇总 3_四川省2019年财政预算（草案）（样表，稿二）" xfId="2857"/>
    <cellStyle name="好_5 2017年省对市（州）税收返还和转移支付预算分地区情况表（全国重点寺观教堂维修经费业生中央财政补助资金）(1)_四川省2018年财政预算执行情况(样表，稿二）" xfId="2858"/>
    <cellStyle name="好_5 2017年省对市（州）税收返还和转移支付预算分地区情况表（全国重点寺观教堂维修经费业生中央财政补助资金）(1)_四川省2019年财政预算（草案）（样表，稿二）" xfId="2859"/>
    <cellStyle name="输出 2 4 2" xfId="2860"/>
    <cellStyle name="好_5-农村教师周转房建设_四川省2018年财政预算执行情况(样表，稿二）" xfId="2861"/>
    <cellStyle name="好_5-中央财政统借统还外债项目资金_四川省2019年财政预算（草案）（样表，稿二）" xfId="2862"/>
    <cellStyle name="好_6-扶持民办教育专项" xfId="2863"/>
    <cellStyle name="好_6-扶持民办教育专项 2" xfId="2864"/>
    <cellStyle name="汇总 2 6" xfId="2865"/>
    <cellStyle name="好_6-扶持民办教育专项_四川省2019年财政预算（草案）（样表，稿二）" xfId="2866"/>
    <cellStyle name="好_6-省级财政政府与社会资本合作项目综合补助资金" xfId="2867"/>
    <cellStyle name="好_6-省级财政政府与社会资本合作项目综合补助资金_四川省2018年财政预算执行情况(样表，稿二）" xfId="2868"/>
    <cellStyle name="好_6-省级财政政府与社会资本合作项目综合补助资金_四川省2019年财政预算（草案）（样表，稿二）" xfId="2869"/>
    <cellStyle name="好_7 2017年省对市（州）税收返还和转移支付预算分地区情况表（省级旅游发展资金）(1)" xfId="2870"/>
    <cellStyle name="好_7 2017年省对市（州）税收返还和转移支付预算分地区情况表（省级旅游发展资金）(1)_四川省2018年财政预算执行情况(样表，稿二）" xfId="2871"/>
    <cellStyle name="好_7-普惠金融政府和社会资本合作以奖代补资金 3" xfId="2872"/>
    <cellStyle name="好_7-普惠金融政府和社会资本合作以奖代补资金_四川省2018年财政预算执行情况(样表，稿二）" xfId="2873"/>
    <cellStyle name="好_7-普惠金融政府和社会资本合作以奖代补资金_四川省2019年财政预算（草案）（样表，稿二）" xfId="2874"/>
    <cellStyle name="好_7-中等职业教育发展专项经费" xfId="2875"/>
    <cellStyle name="好_7-中等职业教育发展专项经费 2" xfId="2876"/>
    <cellStyle name="好_7-中等职业教育发展专项经费 3" xfId="2877"/>
    <cellStyle name="好_7-中等职业教育发展专项经费_四川省2018年财政预算执行情况(样表，稿二）" xfId="2878"/>
    <cellStyle name="好_7-中等职业教育发展专项经费_四川省2019年财政预算（草案）（样表，稿二）" xfId="2879"/>
    <cellStyle name="好_8 2017年省对市（州）税收返还和转移支付预算分地区情况表（民族事业发展资金）(1)" xfId="2880"/>
    <cellStyle name="好_8 2017年省对市（州）税收返还和转移支付预算分地区情况表（民族事业发展资金）(1)_四川省2018年财政预算执行情况(样表，稿二）" xfId="2881"/>
    <cellStyle name="输出 2 2 2 7" xfId="2882"/>
    <cellStyle name="好_9 2017年省对市（州）税收返还和转移支付预算分地区情况表（全省工商行政管理专项经费）(1) 2" xfId="2883"/>
    <cellStyle name="好_9 2017年省对市（州）税收返还和转移支付预算分地区情况表（全省工商行政管理专项经费）(1) 3" xfId="2884"/>
    <cellStyle name="好_汇总 2 2_四川省2018年财政预算执行情况(样表，稿二）" xfId="2885"/>
    <cellStyle name="好_9 2017年省对市（州）税收返还和转移支付预算分地区情况表（全省工商行政管理专项经费）(1)_四川省2018年财政预算执行情况(样表，稿二）" xfId="2886"/>
    <cellStyle name="好_9 2017年省对市（州）税收返还和转移支付预算分地区情况表（全省工商行政管理专项经费）(1)_四川省2019年财政预算（草案）（样表，稿二）" xfId="2887"/>
    <cellStyle name="好_Sheet14 2" xfId="2888"/>
    <cellStyle name="好_Sheet14_四川省2018年财政预算执行情况(样表，稿二）" xfId="2889"/>
    <cellStyle name="好_Sheet15" xfId="2890"/>
    <cellStyle name="好_Sheet20" xfId="2891"/>
    <cellStyle name="好_Sheet15 2" xfId="2892"/>
    <cellStyle name="好_Sheet20 2" xfId="2893"/>
    <cellStyle name="好_Sheet16" xfId="2894"/>
    <cellStyle name="好_Sheet16 2" xfId="2895"/>
    <cellStyle name="好_Sheet16 3" xfId="2896"/>
    <cellStyle name="好_Sheet16_四川省2017年省对市（州）税收返还和转移支付分地区预算（草案）--社保处" xfId="2897"/>
    <cellStyle name="千位分隔 4 3" xfId="2898"/>
    <cellStyle name="好_Sheet16_四川省2018年财政预算执行情况(样表，稿二）" xfId="2899"/>
    <cellStyle name="好_Sheet18 2" xfId="2900"/>
    <cellStyle name="好_Sheet18 3" xfId="2901"/>
    <cellStyle name="好_Sheet18_四川省2017年省对市（州）税收返还和转移支付分地区预算（草案）--社保处" xfId="2902"/>
    <cellStyle name="好_Sheet18_四川省2018年财政预算执行情况(样表，稿二）" xfId="2903"/>
    <cellStyle name="好_Sheet19" xfId="2904"/>
    <cellStyle name="好_Sheet19 2" xfId="2905"/>
    <cellStyle name="千位分隔 2 2 3" xfId="2906"/>
    <cellStyle name="好_Sheet19 3" xfId="2907"/>
    <cellStyle name="千位分隔 2 2 4" xfId="2908"/>
    <cellStyle name="好_Sheet19_四川省2018年财政预算执行情况(样表，稿二）" xfId="2909"/>
    <cellStyle name="汇总 2 4 2" xfId="2910"/>
    <cellStyle name="链接单元格 2 2 3" xfId="2911"/>
    <cellStyle name="好_Sheet2 2" xfId="2912"/>
    <cellStyle name="好_Sheet2_四川省2018年财政预算执行情况(样表，稿二）" xfId="2913"/>
    <cellStyle name="好_Sheet2_四川省2019年财政预算（草案）（样表，稿二）" xfId="2914"/>
    <cellStyle name="好_Sheet22" xfId="2915"/>
    <cellStyle name="好_Sheet22 2" xfId="2916"/>
    <cellStyle name="好_Sheet22 3" xfId="2917"/>
    <cellStyle name="好_Sheet25" xfId="2918"/>
    <cellStyle name="好_Sheet25 2" xfId="2919"/>
    <cellStyle name="千位分隔 2 3 3" xfId="2920"/>
    <cellStyle name="好_Sheet25 3" xfId="2921"/>
    <cellStyle name="千位分隔 2 3 4" xfId="2922"/>
    <cellStyle name="好_Sheet25_四川省2017年省对市（州）税收返还和转移支付分地区预算（草案）--社保处" xfId="2923"/>
    <cellStyle name="好_Sheet25_四川省2018年财政预算执行情况(样表，稿二）" xfId="2924"/>
    <cellStyle name="好_Sheet25_四川省2019年财政预算（草案）（样表，稿二）" xfId="2925"/>
    <cellStyle name="好_Sheet26" xfId="2926"/>
    <cellStyle name="好_Sheet26 2" xfId="2927"/>
    <cellStyle name="好_Sheet26 3" xfId="2928"/>
    <cellStyle name="好_Sheet27 2" xfId="2929"/>
    <cellStyle name="好_Sheet32 2" xfId="2930"/>
    <cellStyle name="好_Sheet29" xfId="2931"/>
    <cellStyle name="好_Sheet29 2" xfId="2932"/>
    <cellStyle name="好_Sheet29 3" xfId="2933"/>
    <cellStyle name="好_Sheet29_四川省2018年财政预算执行情况(样表，稿二）" xfId="2934"/>
    <cellStyle name="好_Sheet29_四川省2019年财政预算（草案）（样表，稿二）" xfId="2935"/>
    <cellStyle name="好_Sheet33" xfId="2936"/>
    <cellStyle name="好_Sheet33_四川省2018年财政预算执行情况(样表，稿二）" xfId="2937"/>
    <cellStyle name="好_Sheet7 2" xfId="2938"/>
    <cellStyle name="好_Sheet7 3" xfId="2939"/>
    <cellStyle name="好_Sheet7_四川省2019年财政预算（草案）（样表，稿二）" xfId="2940"/>
    <cellStyle name="好_财政预算草案相关表格（省级科编审一二三科分工）+-+副本" xfId="2941"/>
    <cellStyle name="好_促进扩大信贷增量 2 2 2" xfId="2942"/>
    <cellStyle name="好_促进扩大信贷增量 2 2 3" xfId="2943"/>
    <cellStyle name="好_促进扩大信贷增量 2 2_2017年省对市(州)税收返还和转移支付预算" xfId="2944"/>
    <cellStyle name="好_促进扩大信贷增量 2 2_2017年省对市(州)税收返还和转移支付预算 3" xfId="2945"/>
    <cellStyle name="好_促进扩大信贷增量 2 2_2017年省对市(州)税收返还和转移支付预算_四川省2019年财政预算（草案）（样表，稿二）" xfId="2946"/>
    <cellStyle name="输出 2 2 4" xfId="2947"/>
    <cellStyle name="好_促进扩大信贷增量 2 2_四川省2017年省对市（州）税收返还和转移支付分地区预算（草案）--社保处" xfId="2948"/>
    <cellStyle name="强调文字颜色 1 2" xfId="2949"/>
    <cellStyle name="好_促进扩大信贷增量 2 3" xfId="2950"/>
    <cellStyle name="好_促进扩大信贷增量 2 3 2" xfId="2951"/>
    <cellStyle name="好_促进扩大信贷增量 2 3 3" xfId="2952"/>
    <cellStyle name="好_促进扩大信贷增量 2 4" xfId="2953"/>
    <cellStyle name="好_促进扩大信贷增量 2 5" xfId="2954"/>
    <cellStyle name="好_促进扩大信贷增量 2_2017年省对市(州)税收返还和转移支付预算 3" xfId="2955"/>
    <cellStyle name="好_促进扩大信贷增量 2_2017年省对市(州)税收返还和转移支付预算_四川省2018年财政预算执行情况(样表，稿二）" xfId="2956"/>
    <cellStyle name="好_促进扩大信贷增量 2_2017年省对市(州)税收返还和转移支付预算_四川省2019年财政预算（草案）（样表，稿二）" xfId="2957"/>
    <cellStyle name="好_促进扩大信贷增量 2_四川省2017年省对市（州）税收返还和转移支付分地区预算（草案）--社保处" xfId="2958"/>
    <cellStyle name="好_其他工程费用计费_四川省2018年财政预算执行情况(样表，稿二）" xfId="2959"/>
    <cellStyle name="好_促进扩大信贷增量 2_四川省2019年财政预算（草案）（样表，稿二）" xfId="2960"/>
    <cellStyle name="好_促进扩大信贷增量 3 3" xfId="2961"/>
    <cellStyle name="好_促进扩大信贷增量 3_2017年省对市(州)税收返还和转移支付预算" xfId="2962"/>
    <cellStyle name="好_促进扩大信贷增量 3_2017年省对市(州)税收返还和转移支付预算 2" xfId="2963"/>
    <cellStyle name="普通_97-917" xfId="2964"/>
    <cellStyle name="好_促进扩大信贷增量 3_2017年省对市(州)税收返还和转移支付预算 3" xfId="2965"/>
    <cellStyle name="好_促进扩大信贷增量 3_2017年省对市(州)税收返还和转移支付预算_四川省2019年财政预算（草案）（样表，稿二）" xfId="2966"/>
    <cellStyle name="好_促进扩大信贷增量 3_四川省2019年财政预算（草案）（样表，稿二）" xfId="2967"/>
    <cellStyle name="好_促进扩大信贷增量 4 2" xfId="2968"/>
    <cellStyle name="好_促进扩大信贷增量 4 3" xfId="2969"/>
    <cellStyle name="好_促进扩大信贷增量 4_四川省2018年财政预算执行情况(样表，稿二）" xfId="2970"/>
    <cellStyle name="好_促进扩大信贷增量 5" xfId="2971"/>
    <cellStyle name="好_促进扩大信贷增量 6" xfId="2972"/>
    <cellStyle name="好_促进扩大信贷增量_2017年省对市(州)税收返还和转移支付预算 2" xfId="2973"/>
    <cellStyle name="好_促进扩大信贷增量_2017年省对市(州)税收返还和转移支付预算_四川省2018年财政预算执行情况(样表，稿二）" xfId="2974"/>
    <cellStyle name="好_促进扩大信贷增量_四川省2017年省对市（州）税收返还和转移支付分地区预算（草案）--社保处" xfId="2975"/>
    <cellStyle name="输出 2 7 2" xfId="2976"/>
    <cellStyle name="好_促进扩大信贷增量_四川省2018年财政预算执行情况(样表，稿二）" xfId="2977"/>
    <cellStyle name="好_地方纪检监察机关办案补助专项资金" xfId="2978"/>
    <cellStyle name="好_地方纪检监察机关办案补助专项资金 2" xfId="2979"/>
    <cellStyle name="好_地方纪检监察机关办案补助专项资金 3" xfId="2980"/>
    <cellStyle name="好_地方纪检监察机关办案补助专项资金_四川省2017年省对市（州）税收返还和转移支付分地区预算（草案）--社保处" xfId="2981"/>
    <cellStyle name="好_地方纪检监察机关办案补助专项资金_四川省2019年财政预算（草案）（样表，稿二）" xfId="2982"/>
    <cellStyle name="好_公共文化服务体系建设" xfId="2983"/>
    <cellStyle name="好_公共文化服务体系建设 2" xfId="2984"/>
    <cellStyle name="好_公共文化服务体系建设 3" xfId="2985"/>
    <cellStyle name="好_公共文化服务体系建设_四川省2018年财政预算执行情况(样表，稿二）" xfId="2986"/>
    <cellStyle name="好_公共文化服务体系建设_四川省2019年财政预算（草案）（样表，稿二）" xfId="2987"/>
    <cellStyle name="汇总 2 3 2 2" xfId="2988"/>
    <cellStyle name="好_国家级非物质文化遗产保护专项资金 2" xfId="2989"/>
    <cellStyle name="好_国家级非物质文化遗产保护专项资金 3" xfId="2990"/>
    <cellStyle name="好_国家级非物质文化遗产保护专项资金_四川省2018年财政预算执行情况(样表，稿二）" xfId="2991"/>
    <cellStyle name="好_国家级非物质文化遗产保护专项资金_四川省2019年财政预算（草案）（样表，稿二）" xfId="2992"/>
    <cellStyle name="强调文字颜色 1 2 2 5" xfId="2993"/>
    <cellStyle name="好_国家文物保护专项资金" xfId="2994"/>
    <cellStyle name="好_国家文物保护专项资金_四川省2018年财政预算执行情况(样表，稿二）" xfId="2995"/>
    <cellStyle name="好_汇总" xfId="2996"/>
    <cellStyle name="好_汇总 2" xfId="2997"/>
    <cellStyle name="好_四川省2017年省对市（州）税收返还和转移支付分地区预算（草案）--教科文处" xfId="2998"/>
    <cellStyle name="好_汇总 2 2_2017年省对市(州)税收返还和转移支付预算" xfId="2999"/>
    <cellStyle name="好_汇总 2 2_2017年省对市(州)税收返还和转移支付预算 2" xfId="3000"/>
    <cellStyle name="汇总 2 2 2 5" xfId="3001"/>
    <cellStyle name="好_汇总 2 2_2017年省对市(州)税收返还和转移支付预算 3" xfId="3002"/>
    <cellStyle name="汇总 2 2 2 6" xfId="3003"/>
    <cellStyle name="好_汇总 2 2_2017年省对市(州)税收返还和转移支付预算_四川省2018年财政预算执行情况(样表，稿二）" xfId="3004"/>
    <cellStyle name="好_汇总 2 2_四川省2017年省对市（州）税收返还和转移支付分地区预算（草案）--社保处" xfId="3005"/>
    <cellStyle name="输出 2 2 3 7" xfId="3006"/>
    <cellStyle name="好_汇总 2 2_四川省2019年财政预算（草案）（样表，稿二）" xfId="3007"/>
    <cellStyle name="好_汇总 2 3" xfId="3008"/>
    <cellStyle name="好_四川省2017年省对市（州）税收返还和转移支付分地区预算（草案）--教科文处 3" xfId="3009"/>
    <cellStyle name="好_汇总 2 3 2" xfId="3010"/>
    <cellStyle name="好_汇总 2 3_四川省2019年财政预算（草案）（样表，稿二）" xfId="3011"/>
    <cellStyle name="好_汇总 2 4" xfId="3012"/>
    <cellStyle name="好_汇总 2 5" xfId="3013"/>
    <cellStyle name="好_汇总 2_2017年省对市(州)税收返还和转移支付预算" xfId="3014"/>
    <cellStyle name="好_汇总 2_2017年省对市(州)税收返还和转移支付预算 2" xfId="3015"/>
    <cellStyle name="强调文字颜色 1 2 2 2 3" xfId="3016"/>
    <cellStyle name="好_汇总 2_2017年省对市(州)税收返还和转移支付预算 3" xfId="3017"/>
    <cellStyle name="好_汇总 2_2017年省对市(州)税收返还和转移支付预算_四川省2018年财政预算执行情况(样表，稿二）" xfId="3018"/>
    <cellStyle name="好_汇总 2_四川省2017年省对市（州）税收返还和转移支付分地区预算（草案）--社保处" xfId="3019"/>
    <cellStyle name="好_汇总 2_四川省2018年财政预算执行情况(样表，稿二）" xfId="3020"/>
    <cellStyle name="好_四川省2017年省对市（州）税收返还和转移支付分地区预算（草案）--教科文处_四川省2018年财政预算执行情况(样表，稿二）" xfId="3021"/>
    <cellStyle name="好_汇总 2_四川省2019年财政预算（草案）（样表，稿二）" xfId="3022"/>
    <cellStyle name="好_四川省2017年省对市（州）税收返还和转移支付分地区预算（草案）--教科文处_四川省2019年财政预算（草案）（样表，稿二）" xfId="3023"/>
    <cellStyle name="好_汇总 3" xfId="3024"/>
    <cellStyle name="好_汇总 3 2" xfId="3025"/>
    <cellStyle name="好_汇总 3 3" xfId="3026"/>
    <cellStyle name="好_汇总 3_2017年省对市(州)税收返还和转移支付预算" xfId="3027"/>
    <cellStyle name="好_汇总 3_2017年省对市(州)税收返还和转移支付预算 3" xfId="3028"/>
    <cellStyle name="注释 2 2 3 4" xfId="3029"/>
    <cellStyle name="好_汇总 3_四川省2017年省对市（州）税收返还和转移支付分地区预算（草案）--社保处" xfId="3030"/>
    <cellStyle name="好_汇总 4" xfId="3031"/>
    <cellStyle name="好_汇总 4 2" xfId="3032"/>
    <cellStyle name="好_汇总 4 3" xfId="3033"/>
    <cellStyle name="好_汇总 4_四川省2019年财政预算（草案）（样表，稿二）" xfId="3034"/>
    <cellStyle name="好_汇总 6" xfId="3035"/>
    <cellStyle name="好_汇总_四川省2017年省对市（州）税收返还和转移支付分地区预算（草案）--社保处" xfId="3036"/>
    <cellStyle name="好_汇总_四川省2018年财政预算执行情况(样表，稿二）" xfId="3037"/>
    <cellStyle name="好_汇总_四川省2019年财政预算（草案）（样表，稿二）" xfId="3038"/>
    <cellStyle name="好_科技口6-30-35 2" xfId="3039"/>
    <cellStyle name="强调文字颜色 1 3" xfId="3040"/>
    <cellStyle name="好_科技口6-30-35 3" xfId="3041"/>
    <cellStyle name="好_科技口6-30-35_四川省2018年财政预算执行情况(样表，稿二）" xfId="3042"/>
    <cellStyle name="计算 2 2 2 8" xfId="3043"/>
    <cellStyle name="好_科技口6-30-35_四川省2019年财政预算（草案）（样表，稿二）" xfId="3044"/>
    <cellStyle name="强调文字颜色 3 2 2" xfId="3045"/>
    <cellStyle name="好_美术馆公共图书馆文化馆（站）免费开放专项资金" xfId="3046"/>
    <cellStyle name="好_美术馆公共图书馆文化馆（站）免费开放专项资金 2" xfId="3047"/>
    <cellStyle name="好_美术馆公共图书馆文化馆（站）免费开放专项资金 3" xfId="3048"/>
    <cellStyle name="好_美术馆公共图书馆文化馆（站）免费开放专项资金_四川省2019年财政预算（草案）（样表，稿二）" xfId="3049"/>
    <cellStyle name="好_其他工程费用计费" xfId="3050"/>
    <cellStyle name="好_其他工程费用计费 2" xfId="3051"/>
    <cellStyle name="好_其他工程费用计费 3" xfId="3052"/>
    <cellStyle name="好_其他工程费用计费_四川省2017年省对市（州）税收返还和转移支付分地区预算（草案）--社保处" xfId="3053"/>
    <cellStyle name="好_其他工程费用计费_四川省2019年财政预算（草案）（样表，稿二）" xfId="3054"/>
    <cellStyle name="好_少数民族文化事业发展专项资金 2" xfId="3055"/>
    <cellStyle name="好_少数民族文化事业发展专项资金 3" xfId="3056"/>
    <cellStyle name="好_少数民族文化事业发展专项资金_四川省2018年财政预算执行情况(样表，稿二）" xfId="3057"/>
    <cellStyle name="好_少数民族文化事业发展专项资金_四川省2019年财政预算（草案）（样表，稿二）" xfId="3058"/>
    <cellStyle name="好_省级科技计划项目专项资金 2" xfId="3059"/>
    <cellStyle name="好_省级科技计划项目专项资金_四川省2018年财政预算执行情况(样表，稿二）" xfId="3060"/>
    <cellStyle name="好_省级体育专项资金 3" xfId="3061"/>
    <cellStyle name="好_省级体育专项资金_四川省2018年财政预算执行情况(样表，稿二）" xfId="3062"/>
    <cellStyle name="好_省级体育专项资金_四川省2019年财政预算（草案）（样表，稿二）" xfId="3063"/>
    <cellStyle name="好_省级文化发展专项资金" xfId="3064"/>
    <cellStyle name="好_省级文化发展专项资金_四川省2018年财政预算执行情况(样表，稿二）" xfId="3065"/>
    <cellStyle name="好_省级文化发展专项资金_四川省2019年财政预算（草案）（样表，稿二）" xfId="3066"/>
    <cellStyle name="好_省级文物保护专项资金" xfId="3067"/>
    <cellStyle name="好_省级文物保护专项资金 2" xfId="3068"/>
    <cellStyle name="输出 2 2 2 2 3" xfId="3069"/>
    <cellStyle name="好_省级文物保护专项资金 3" xfId="3070"/>
    <cellStyle name="千位分隔[0] 3 2 2" xfId="3071"/>
    <cellStyle name="输出 2 2 2 2 4" xfId="3072"/>
    <cellStyle name="好_省级文物保护专项资金_四川省2019年财政预算（草案）（样表，稿二）" xfId="3073"/>
    <cellStyle name="好_四川省2017年省对市（州）税收返还和转移支付分地区预算（草案）--行政政法处" xfId="3074"/>
    <cellStyle name="好_四川省2017年省对市（州）税收返还和转移支付分地区预算（草案）--行政政法处 3" xfId="3075"/>
    <cellStyle name="好_四川省2017年省对市（州）税收返还和转移支付分地区预算（草案）--行政政法处_四川省2018年财政预算执行情况(样表，稿二）" xfId="3076"/>
    <cellStyle name="好_四川省2017年省对市（州）税收返还和转移支付分地区预算（草案）--债务金融处" xfId="3077"/>
    <cellStyle name="好_四川省2017年省对市（州）税收返还和转移支付分地区预算（草案）--债务金融处 2" xfId="3078"/>
    <cellStyle name="好_四川省2017年省对市（州）税收返还和转移支付分地区预算（草案）--债务金融处 3" xfId="3079"/>
    <cellStyle name="好_四川省2017年省对市（州）税收返还和转移支付分地区预算（草案）--债务金融处_四川省2018年财政预算执行情况(样表，稿二）" xfId="3080"/>
    <cellStyle name="强调文字颜色 3 2_四川省2017年省对市（州）税收返还和转移支付分地区预算（草案）--社保处" xfId="3081"/>
    <cellStyle name="好_四川省2017年省对市（州）税收返还和转移支付分地区预算（草案）--债务金融处_四川省2019年财政预算（草案）（样表，稿二）" xfId="3082"/>
    <cellStyle name="汇总 2 3 4 2" xfId="3083"/>
    <cellStyle name="好_四川省2019年财政预算（草案）（样表，稿二）" xfId="3084"/>
    <cellStyle name="好_体育场馆免费低收费开放补助资金" xfId="3085"/>
    <cellStyle name="好_体育场馆免费低收费开放补助资金 2" xfId="3086"/>
    <cellStyle name="好_体育场馆免费低收费开放补助资金 3" xfId="3087"/>
    <cellStyle name="好_体育场馆免费低收费开放补助资金_四川省2018年财政预算执行情况(样表，稿二）" xfId="3088"/>
    <cellStyle name="好_体育场馆免费低收费开放补助资金_四川省2019年财政预算（草案）（样表，稿二）" xfId="3089"/>
    <cellStyle name="输出 2 2 10" xfId="3090"/>
    <cellStyle name="好_债券贴息计算器" xfId="3091"/>
    <cellStyle name="好_债券贴息计算器 2" xfId="3092"/>
    <cellStyle name="好_债券贴息计算器 3" xfId="3093"/>
    <cellStyle name="好_债券贴息计算器_四川省2017年省对市（州）税收返还和转移支付分地区预算（草案）--社保处" xfId="3094"/>
    <cellStyle name="好_债券贴息计算器_四川省2018年财政预算执行情况(样表，稿二）" xfId="3095"/>
    <cellStyle name="好_债券贴息计算器_四川省2019年财政预算（草案）（样表，稿二）" xfId="3096"/>
    <cellStyle name="汇总 2 2" xfId="3097"/>
    <cellStyle name="汇总 2 2 2" xfId="3098"/>
    <cellStyle name="汇总 2 2 2 2" xfId="3099"/>
    <cellStyle name="汇总 2 2 2 2 4" xfId="3100"/>
    <cellStyle name="汇总 2 2 2 3" xfId="3101"/>
    <cellStyle name="汇总 2 2 2 3 2" xfId="3102"/>
    <cellStyle name="汇总 2 2 2 4" xfId="3103"/>
    <cellStyle name="汇总 2 2 3 2" xfId="3104"/>
    <cellStyle name="警告文本 2 2 2 2" xfId="3105"/>
    <cellStyle name="汇总 2 2 3 2 2" xfId="3106"/>
    <cellStyle name="汇总 2 2 3 2 2 2" xfId="3107"/>
    <cellStyle name="汇总 2 2 3 2 3" xfId="3108"/>
    <cellStyle name="汇总 2 2 3 2 3 2" xfId="3109"/>
    <cellStyle name="汇总 2 2 3 3 2" xfId="3110"/>
    <cellStyle name="汇总 2 2 3 4 2" xfId="3111"/>
    <cellStyle name="汇总 2 2 3 5" xfId="3112"/>
    <cellStyle name="汇总 2 2 3 6" xfId="3113"/>
    <cellStyle name="汇总 2 2 4 2 2" xfId="3114"/>
    <cellStyle name="汇总 2 2 4 4" xfId="3115"/>
    <cellStyle name="汇总 2 2 5" xfId="3116"/>
    <cellStyle name="警告文本 2 2 4" xfId="3117"/>
    <cellStyle name="汇总 2 2 5 2" xfId="3118"/>
    <cellStyle name="汇总 2 2 6" xfId="3119"/>
    <cellStyle name="汇总 2 2 6 2" xfId="3120"/>
    <cellStyle name="汇总 2 2 7" xfId="3121"/>
    <cellStyle name="汇总 2 2 7 2" xfId="3122"/>
    <cellStyle name="汇总 2 3" xfId="3123"/>
    <cellStyle name="汇总 2 3 2" xfId="3124"/>
    <cellStyle name="汇总 2 3 2 2 2" xfId="3125"/>
    <cellStyle name="汇总 2 3 2 3" xfId="3126"/>
    <cellStyle name="汇总 2 3 2 3 2" xfId="3127"/>
    <cellStyle name="汇总 2 3 2 4" xfId="3128"/>
    <cellStyle name="汇总 2 3 3 2" xfId="3129"/>
    <cellStyle name="汇总 2 3 5" xfId="3130"/>
    <cellStyle name="汇总 2 3 5 2" xfId="3131"/>
    <cellStyle name="汇总 2 3 6" xfId="3132"/>
    <cellStyle name="汇总 2 3 7" xfId="3133"/>
    <cellStyle name="汇总 2 4 2 2" xfId="3134"/>
    <cellStyle name="汇总 2 8" xfId="3135"/>
    <cellStyle name="汇总 2_四川省2018年财政预算执行情况(样表，稿二）" xfId="3136"/>
    <cellStyle name="汇总 3 2" xfId="3137"/>
    <cellStyle name="汇总 3 2 2" xfId="3138"/>
    <cellStyle name="汇总 3 3" xfId="3139"/>
    <cellStyle name="计算 2" xfId="3140"/>
    <cellStyle name="计算 2 3 3 2" xfId="3141"/>
    <cellStyle name="计算 2 2" xfId="3142"/>
    <cellStyle name="计算 2 2 10" xfId="3143"/>
    <cellStyle name="计算 2 2 2 2" xfId="3144"/>
    <cellStyle name="计算 2 2 2 2 2" xfId="3145"/>
    <cellStyle name="计算 2 2 2 3" xfId="3146"/>
    <cellStyle name="计算 2 2 2 3 2" xfId="3147"/>
    <cellStyle name="计算 2 2 2 5 2" xfId="3148"/>
    <cellStyle name="输出 2 6" xfId="3149"/>
    <cellStyle name="计算 2 2 2 6 2" xfId="3150"/>
    <cellStyle name="计算 2 2 3" xfId="3151"/>
    <cellStyle name="计算 2 2 3 2" xfId="3152"/>
    <cellStyle name="计算 2 2 3 3" xfId="3153"/>
    <cellStyle name="计算 2 2 3 4" xfId="3154"/>
    <cellStyle name="计算 2 2 3 4 2" xfId="3155"/>
    <cellStyle name="计算 2 2 3 5 2" xfId="3156"/>
    <cellStyle name="计算 2 2 3 7" xfId="3157"/>
    <cellStyle name="计算 2 2 3 8" xfId="3158"/>
    <cellStyle name="计算 2 2 4" xfId="3159"/>
    <cellStyle name="计算 2 2 4 2" xfId="3160"/>
    <cellStyle name="计算 2 2 5 2" xfId="3161"/>
    <cellStyle name="计算 2 2 7" xfId="3162"/>
    <cellStyle name="计算 2 2 7 2" xfId="3163"/>
    <cellStyle name="计算 2 2 8" xfId="3164"/>
    <cellStyle name="计算 2 2 8 2" xfId="3165"/>
    <cellStyle name="计算 2 2 9" xfId="3166"/>
    <cellStyle name="计算 2 3" xfId="3167"/>
    <cellStyle name="计算 2 3 4" xfId="3168"/>
    <cellStyle name="计算 2 3 6 2" xfId="3169"/>
    <cellStyle name="计算 2 3 7" xfId="3170"/>
    <cellStyle name="计算 2 3 8" xfId="3171"/>
    <cellStyle name="强调文字颜色 3 2 2_2017年省对市(州)税收返还和转移支付预算" xfId="3172"/>
    <cellStyle name="计算 2 4" xfId="3173"/>
    <cellStyle name="计算 2 4 2" xfId="3174"/>
    <cellStyle name="计算 2 6" xfId="3175"/>
    <cellStyle name="计算 2 7" xfId="3176"/>
    <cellStyle name="计算 2 7 2" xfId="3177"/>
    <cellStyle name="输出 2 4" xfId="3178"/>
    <cellStyle name="检查单元格 2" xfId="3179"/>
    <cellStyle name="检查单元格 2 2" xfId="3180"/>
    <cellStyle name="检查单元格 2 2_2017年省对市(州)税收返还和转移支付预算" xfId="3181"/>
    <cellStyle name="检查单元格 2 3" xfId="3182"/>
    <cellStyle name="检查单元格 2 3 3" xfId="3183"/>
    <cellStyle name="检查单元格 2 4" xfId="3184"/>
    <cellStyle name="检查单元格 2 5" xfId="3185"/>
    <cellStyle name="检查单元格 3" xfId="3186"/>
    <cellStyle name="解释性文本 2 2" xfId="3187"/>
    <cellStyle name="解释性文本 2 3" xfId="3188"/>
    <cellStyle name="链接单元格 2" xfId="3189"/>
    <cellStyle name="链接单元格 2 2" xfId="3190"/>
    <cellStyle name="链接单元格 2 2 2" xfId="3191"/>
    <cellStyle name="链接单元格 2 2_2017年省对市(州)税收返还和转移支付预算" xfId="3192"/>
    <cellStyle name="链接单元格 2 3" xfId="3193"/>
    <cellStyle name="千分位[0]_laroux" xfId="3194"/>
    <cellStyle name="千分位_97-917" xfId="3195"/>
    <cellStyle name="千位[0]_ 表八" xfId="3196"/>
    <cellStyle name="千位_ 表八" xfId="3197"/>
    <cellStyle name="千位分隔 10" xfId="3198"/>
    <cellStyle name="千位分隔 11" xfId="3199"/>
    <cellStyle name="千位分隔 12" xfId="3200"/>
    <cellStyle name="千位分隔 2" xfId="3201"/>
    <cellStyle name="千位分隔 2 2" xfId="3202"/>
    <cellStyle name="千位分隔 2 2 2" xfId="3203"/>
    <cellStyle name="千位分隔 2 2 2 2 2" xfId="3204"/>
    <cellStyle name="千位分隔 2 2 2 3" xfId="3205"/>
    <cellStyle name="千位分隔 2 2 2 4" xfId="3206"/>
    <cellStyle name="千位分隔 2 2 25" xfId="3207"/>
    <cellStyle name="千位分隔 6 2 3" xfId="3208"/>
    <cellStyle name="千位分隔 2 2 5" xfId="3209"/>
    <cellStyle name="千位分隔 2 3" xfId="3210"/>
    <cellStyle name="千位分隔 2 3 2" xfId="3211"/>
    <cellStyle name="千位分隔 2 3 2 2" xfId="3212"/>
    <cellStyle name="千位分隔 2 4" xfId="3213"/>
    <cellStyle name="千位分隔 2 4 2" xfId="3214"/>
    <cellStyle name="千位分隔 2 5" xfId="3215"/>
    <cellStyle name="千位分隔 2 5 2" xfId="3216"/>
    <cellStyle name="千位分隔 2 6" xfId="3217"/>
    <cellStyle name="千位分隔 2 7" xfId="3218"/>
    <cellStyle name="千位分隔 3 4" xfId="3219"/>
    <cellStyle name="千位分隔 3 5" xfId="3220"/>
    <cellStyle name="千位分隔 3 5 2" xfId="3221"/>
    <cellStyle name="千位分隔 3 5 3" xfId="3222"/>
    <cellStyle name="千位分隔 3 6" xfId="3223"/>
    <cellStyle name="千位分隔 3 6 3" xfId="3224"/>
    <cellStyle name="千位分隔 3 7" xfId="3225"/>
    <cellStyle name="千位分隔 3 7 2" xfId="3226"/>
    <cellStyle name="千位分隔 4" xfId="3227"/>
    <cellStyle name="千位分隔 4 2" xfId="3228"/>
    <cellStyle name="千位分隔 4 4" xfId="3229"/>
    <cellStyle name="千位分隔 5" xfId="3230"/>
    <cellStyle name="千位分隔 5 2" xfId="3231"/>
    <cellStyle name="千位分隔 5 3" xfId="3232"/>
    <cellStyle name="千位分隔 6" xfId="3233"/>
    <cellStyle name="千位分隔 6 2" xfId="3234"/>
    <cellStyle name="千位分隔 6 3" xfId="3235"/>
    <cellStyle name="千位分隔 8" xfId="3236"/>
    <cellStyle name="千位分隔 9" xfId="3237"/>
    <cellStyle name="千位分隔[0] 2 2" xfId="3238"/>
    <cellStyle name="输入 2 4" xfId="3239"/>
    <cellStyle name="千位分隔[0] 3 2" xfId="3240"/>
    <cellStyle name="千位分隔[0] 4" xfId="3241"/>
    <cellStyle name="千位分隔[0] 5" xfId="3242"/>
    <cellStyle name="千位分隔[0] 6" xfId="3243"/>
    <cellStyle name="强调文字颜色 1 2 2" xfId="3244"/>
    <cellStyle name="强调文字颜色 1 2 2 2" xfId="3245"/>
    <cellStyle name="强调文字颜色 1 2 2 2 2" xfId="3246"/>
    <cellStyle name="强调文字颜色 1 2 4" xfId="3247"/>
    <cellStyle name="强调文字颜色 1 2 5" xfId="3248"/>
    <cellStyle name="强调文字颜色 2 2" xfId="3249"/>
    <cellStyle name="强调文字颜色 2 2 2 3 2" xfId="3250"/>
    <cellStyle name="强调文字颜色 2 2 2 3 3" xfId="3251"/>
    <cellStyle name="强调文字颜色 2 2 2 5" xfId="3252"/>
    <cellStyle name="强调文字颜色 2 2 2_2017年省对市(州)税收返还和转移支付预算" xfId="3253"/>
    <cellStyle name="强调文字颜色 2 2_四川省2017年省对市（州）税收返还和转移支付分地区预算（草案）--社保处" xfId="3254"/>
    <cellStyle name="强调文字颜色 2 3" xfId="3255"/>
    <cellStyle name="强调文字颜色 3 2" xfId="3256"/>
    <cellStyle name="强调文字颜色 3 2 2 2" xfId="3257"/>
    <cellStyle name="强调文字颜色 3 2 2 2 2" xfId="3258"/>
    <cellStyle name="强调文字颜色 3 2 2 2 3" xfId="3259"/>
    <cellStyle name="强调文字颜色 3 2 2 3" xfId="3260"/>
    <cellStyle name="强调文字颜色 3 2 2 3 2" xfId="3261"/>
    <cellStyle name="强调文字颜色 3 2 2 3 3" xfId="3262"/>
    <cellStyle name="强调文字颜色 3 2 2 4" xfId="3263"/>
    <cellStyle name="强调文字颜色 3 2 2 5" xfId="3264"/>
    <cellStyle name="强调文字颜色 4 2 2 2 2" xfId="3265"/>
    <cellStyle name="强调文字颜色 3 2 3" xfId="3266"/>
    <cellStyle name="强调文字颜色 3 2 4" xfId="3267"/>
    <cellStyle name="强调文字颜色 3 2 5" xfId="3268"/>
    <cellStyle name="强调文字颜色 4 2 2 4" xfId="3269"/>
    <cellStyle name="强调文字颜色 4 2 2_2017年省对市(州)税收返还和转移支付预算" xfId="3270"/>
    <cellStyle name="强调文字颜色 4 2_四川省2017年省对市（州）税收返还和转移支付分地区预算（草案）--社保处" xfId="3271"/>
    <cellStyle name="强调文字颜色 5 2" xfId="3272"/>
    <cellStyle name="强调文字颜色 5 2 2" xfId="3273"/>
    <cellStyle name="强调文字颜色 5 2 2 2" xfId="3274"/>
    <cellStyle name="强调文字颜色 5 2 2 2 2" xfId="3275"/>
    <cellStyle name="强调文字颜色 5 2 2 2 3" xfId="3276"/>
    <cellStyle name="强调文字颜色 5 2 2 3 2" xfId="3277"/>
    <cellStyle name="强调文字颜色 5 2 2 4" xfId="3278"/>
    <cellStyle name="强调文字颜色 5 2 2_2017年省对市(州)税收返还和转移支付预算" xfId="3279"/>
    <cellStyle name="强调文字颜色 5 2 3" xfId="3280"/>
    <cellStyle name="强调文字颜色 5 2 3 2" xfId="3281"/>
    <cellStyle name="强调文字颜色 5 2 3 3" xfId="3282"/>
    <cellStyle name="强调文字颜色 5 2 4" xfId="3283"/>
    <cellStyle name="强调文字颜色 5 2 5" xfId="3284"/>
    <cellStyle name="强调文字颜色 5 2_四川省2017年省对市（州）税收返还和转移支付分地区预算（草案）--社保处" xfId="3285"/>
    <cellStyle name="强调文字颜色 5 3" xfId="3286"/>
    <cellStyle name="强调文字颜色 6 2" xfId="3287"/>
    <cellStyle name="强调文字颜色 6 2 2" xfId="3288"/>
    <cellStyle name="强调文字颜色 6 2 2 2" xfId="3289"/>
    <cellStyle name="强调文字颜色 6 2 2 2 2" xfId="3290"/>
    <cellStyle name="强调文字颜色 6 2 2 3" xfId="3291"/>
    <cellStyle name="强调文字颜色 6 2 2 3 2" xfId="3292"/>
    <cellStyle name="注释 2 2 6" xfId="3293"/>
    <cellStyle name="强调文字颜色 6 2 2 3 3" xfId="3294"/>
    <cellStyle name="注释 2 2 7" xfId="3295"/>
    <cellStyle name="强调文字颜色 6 2 2 5" xfId="3296"/>
    <cellStyle name="强调文字颜色 6 2 3" xfId="3297"/>
    <cellStyle name="强调文字颜色 6 2 3 3" xfId="3298"/>
    <cellStyle name="强调文字颜色 6 2 4" xfId="3299"/>
    <cellStyle name="强调文字颜色 6 2 5" xfId="3300"/>
    <cellStyle name="强调文字颜色 6 2_四川省2017年省对市（州）税收返还和转移支付分地区预算（草案）--社保处" xfId="3301"/>
    <cellStyle name="强调文字颜色 6 3" xfId="3302"/>
    <cellStyle name="适中 2 2 2 3" xfId="3303"/>
    <cellStyle name="适中 2 2 3" xfId="3304"/>
    <cellStyle name="适中 2 2 4" xfId="3305"/>
    <cellStyle name="适中 2 2 5" xfId="3306"/>
    <cellStyle name="适中 2 2_2017年省对市(州)税收返还和转移支付预算" xfId="3307"/>
    <cellStyle name="适中 2 3 2" xfId="3308"/>
    <cellStyle name="适中 2 3 3" xfId="3309"/>
    <cellStyle name="适中 2 5" xfId="3310"/>
    <cellStyle name="输出 2" xfId="3311"/>
    <cellStyle name="输出 2 2" xfId="3312"/>
    <cellStyle name="输出 2 2 2 2" xfId="3313"/>
    <cellStyle name="输出 2 2 2 2 2" xfId="3314"/>
    <cellStyle name="输出 2 2 2 2 2 2" xfId="3315"/>
    <cellStyle name="输出 2 2 2 2 3 2" xfId="3316"/>
    <cellStyle name="输出 2 2 2 3" xfId="3317"/>
    <cellStyle name="输出 2 2 2 3 2" xfId="3318"/>
    <cellStyle name="输出 2 9" xfId="3319"/>
    <cellStyle name="输出 2 2 2 4" xfId="3320"/>
    <cellStyle name="输出 2 2 2 4 2" xfId="3321"/>
    <cellStyle name="输出 2 2 2 5" xfId="3322"/>
    <cellStyle name="输出 2 2 2 6" xfId="3323"/>
    <cellStyle name="输出 2 2 2 6 2" xfId="3324"/>
    <cellStyle name="输出 2 2 2 8" xfId="3325"/>
    <cellStyle name="输出 2 2 3" xfId="3326"/>
    <cellStyle name="输出 2 2 3 2" xfId="3327"/>
    <cellStyle name="输出 2 2 3 2 2" xfId="3328"/>
    <cellStyle name="输出 2 2 3 2 2 2" xfId="3329"/>
    <cellStyle name="注释 2 2 8" xfId="3330"/>
    <cellStyle name="输出 2 2 3 2 3" xfId="3331"/>
    <cellStyle name="输出 2 2 3 2 3 2" xfId="3332"/>
    <cellStyle name="注释 2 3 8" xfId="3333"/>
    <cellStyle name="输出 2 2 3 2 4" xfId="3334"/>
    <cellStyle name="输出 2 2 3 3" xfId="3335"/>
    <cellStyle name="输出 2 2 3 4" xfId="3336"/>
    <cellStyle name="输出 2 2 3 4 2" xfId="3337"/>
    <cellStyle name="输出 2 2 3 5" xfId="3338"/>
    <cellStyle name="输出 2 2 3 5 2" xfId="3339"/>
    <cellStyle name="输出 2 2 3 6" xfId="3340"/>
    <cellStyle name="输出 2 2 3 8" xfId="3341"/>
    <cellStyle name="输出 2 2 4 2 2" xfId="3342"/>
    <cellStyle name="输出 2 2 4 3" xfId="3343"/>
    <cellStyle name="输出 2 2 5" xfId="3344"/>
    <cellStyle name="输出 2 2 5 2" xfId="3345"/>
    <cellStyle name="输出 2 2 6" xfId="3346"/>
    <cellStyle name="输出 2 2 6 2" xfId="3347"/>
    <cellStyle name="输出 2 2 7 2" xfId="3348"/>
    <cellStyle name="输出 2 2_2017年省对市(州)税收返还和转移支付预算" xfId="3349"/>
    <cellStyle name="输入 2 2 2 4" xfId="3350"/>
    <cellStyle name="输出 2 3" xfId="3351"/>
    <cellStyle name="输出 2 3 2 3 2" xfId="3352"/>
    <cellStyle name="输出 2 3 3" xfId="3353"/>
    <cellStyle name="输出 2 3 3 2" xfId="3354"/>
    <cellStyle name="输出 2 4 2 2" xfId="3355"/>
    <cellStyle name="输出 2 4 3" xfId="3356"/>
    <cellStyle name="输出 2 4 3 2" xfId="3357"/>
    <cellStyle name="输出 2 5" xfId="3358"/>
    <cellStyle name="输出 2 5 2" xfId="3359"/>
    <cellStyle name="输出 2 6 2" xfId="3360"/>
    <cellStyle name="输出 2 8" xfId="3361"/>
    <cellStyle name="输出 2 8 2" xfId="3362"/>
    <cellStyle name="输出 3" xfId="3363"/>
    <cellStyle name="输出 3 2" xfId="3364"/>
    <cellStyle name="输出 3 2 2" xfId="3365"/>
    <cellStyle name="输出 3 3" xfId="3366"/>
    <cellStyle name="输入 2 10" xfId="3367"/>
    <cellStyle name="输入 2 2" xfId="3368"/>
    <cellStyle name="输入 2 2 10" xfId="3369"/>
    <cellStyle name="输入 2 2 2 3" xfId="3370"/>
    <cellStyle name="输入 2 2 2 4 2" xfId="3371"/>
    <cellStyle name="输入 2 2 2 5" xfId="3372"/>
    <cellStyle name="输入 2 2 2 5 2" xfId="3373"/>
    <cellStyle name="输入 2 2 2 6 2" xfId="3374"/>
    <cellStyle name="输入 2 2 2 8" xfId="3375"/>
    <cellStyle name="输入 2 2 3 4" xfId="3376"/>
    <cellStyle name="输入 2 2 3 5" xfId="3377"/>
    <cellStyle name="输入 2 2 3 6 2" xfId="3378"/>
    <cellStyle name="输入 2 2 3 8" xfId="3379"/>
    <cellStyle name="输入 2 2 4" xfId="3380"/>
    <cellStyle name="输入 2 2 5" xfId="3381"/>
    <cellStyle name="输入 2 2 5 2" xfId="3382"/>
    <cellStyle name="输入 2 2 6" xfId="3383"/>
    <cellStyle name="输入 2 2 6 2" xfId="3384"/>
    <cellStyle name="输入 2 2 7" xfId="3385"/>
    <cellStyle name="输入 2 2 8" xfId="3386"/>
    <cellStyle name="输入 2 2 9" xfId="3387"/>
    <cellStyle name="输入 2 3" xfId="3388"/>
    <cellStyle name="输入 2 3 2" xfId="3389"/>
    <cellStyle name="输入 2 3 2 2" xfId="3390"/>
    <cellStyle name="输入 2 3 3 2" xfId="3391"/>
    <cellStyle name="输入 2 3 4" xfId="3392"/>
    <cellStyle name="输入 2 3 8" xfId="3393"/>
    <cellStyle name="输入 2 4 2" xfId="3394"/>
    <cellStyle name="输入 2 5" xfId="3395"/>
    <cellStyle name="输入 2 5 2" xfId="3396"/>
    <cellStyle name="输入 2 6" xfId="3397"/>
    <cellStyle name="输入 2 8 2" xfId="3398"/>
    <cellStyle name="输入 2_四川省2017年省对市（州）税收返还和转移支付分地区预算（草案）--社保处" xfId="3399"/>
    <cellStyle name="输入 3 2" xfId="3400"/>
    <cellStyle name="输入 3 3" xfId="3401"/>
    <cellStyle name="未定义" xfId="3402"/>
    <cellStyle name="样式 1" xfId="3403"/>
    <cellStyle name="样式 1_2017年省对市(州)税收返还和转移支付预算" xfId="3404"/>
    <cellStyle name="注释 2" xfId="3405"/>
    <cellStyle name="注释 2 2 10" xfId="3406"/>
    <cellStyle name="注释 2 2 2" xfId="3407"/>
    <cellStyle name="注释 2 2 2 2" xfId="3408"/>
    <cellStyle name="注释 2 2 2 3" xfId="3409"/>
    <cellStyle name="注释 2 2 2 3 2" xfId="3410"/>
    <cellStyle name="注释 2 2 2 4" xfId="3411"/>
    <cellStyle name="注释 2 2 2 5" xfId="3412"/>
    <cellStyle name="注释 2 2 2 5 2" xfId="3413"/>
    <cellStyle name="注释 2 2 2 6 2" xfId="3414"/>
    <cellStyle name="注释 2 2 2 7" xfId="3415"/>
    <cellStyle name="注释 2 2 2 8" xfId="3416"/>
    <cellStyle name="注释 2 2 3" xfId="3417"/>
    <cellStyle name="注释 2 2 3 2" xfId="3418"/>
    <cellStyle name="注释 2 2 3 2 2" xfId="3419"/>
    <cellStyle name="注释 2 2 3 3 2" xfId="3420"/>
    <cellStyle name="注释 2 2 3 4 2" xfId="3421"/>
    <cellStyle name="注释 2 2 3 5 2" xfId="3422"/>
    <cellStyle name="注释 2 2 3 6 2" xfId="3423"/>
    <cellStyle name="注释 2 2 4" xfId="3424"/>
    <cellStyle name="注释 2 2 4 2" xfId="3425"/>
    <cellStyle name="注释 2 2 5" xfId="3426"/>
    <cellStyle name="注释 2 2 6 2" xfId="3427"/>
    <cellStyle name="注释 2 2 8 2" xfId="3428"/>
    <cellStyle name="注释 2 2 9" xfId="3429"/>
    <cellStyle name="注释 2 2_四川省2017年省对市（州）税收返还和转移支付分地区预算（草案）--社保处" xfId="3430"/>
    <cellStyle name="注释 2 3" xfId="3431"/>
    <cellStyle name="注释 2 3 2" xfId="3432"/>
    <cellStyle name="注释 2 3 3" xfId="3433"/>
    <cellStyle name="注释 2 3 4" xfId="3434"/>
    <cellStyle name="注释 2 3 6" xfId="3435"/>
    <cellStyle name="注释 2 3 7" xfId="3436"/>
    <cellStyle name="注释 2 4" xfId="3437"/>
    <cellStyle name="注释 2 4 2" xfId="3438"/>
    <cellStyle name="注释 2 5" xfId="3439"/>
    <cellStyle name="注释 2 5 2" xfId="3440"/>
    <cellStyle name="注释 2 6" xfId="3441"/>
    <cellStyle name="注释 2 7" xfId="3442"/>
    <cellStyle name="注释 2 7 2" xfId="3443"/>
    <cellStyle name="注释 2 8 2" xfId="3444"/>
    <cellStyle name="注释 3 2 2" xfId="344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9.xml"/><Relationship Id="rId18" Type="http://schemas.openxmlformats.org/officeDocument/2006/relationships/externalLink" Target="externalLinks/externalLink8.xml"/><Relationship Id="rId17" Type="http://schemas.openxmlformats.org/officeDocument/2006/relationships/externalLink" Target="externalLinks/externalLink7.xml"/><Relationship Id="rId16" Type="http://schemas.openxmlformats.org/officeDocument/2006/relationships/externalLink" Target="externalLinks/externalLink6.xml"/><Relationship Id="rId15" Type="http://schemas.openxmlformats.org/officeDocument/2006/relationships/externalLink" Target="externalLinks/externalLink5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Bear&#65288;2017&#24180;2&#26376;&#65289;\&#29066;\2017&#24180;2&#26376;\Bear\Work\&#20449;&#24687;&#20844;&#24320;\2019&#24180;&#20449;&#24687;&#20844;&#24320;\2019&#24180;&#36130;&#25919;&#20844;&#24320;&#36164;&#26009;\2019&#24180;&#39044;&#20915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Bear&#65288;2017&#24180;2&#26376;&#65289;\&#29066;\2017&#24180;2&#26376;\Bear\Work\&#20449;&#24687;&#20844;&#24320;\2019&#24180;&#20449;&#24687;&#20844;&#24320;\2019&#24180;&#36130;&#25919;&#20844;&#24320;&#36164;&#26009;\2019&#24180;&#39044;&#20915;&#31639;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\AppData\Local\Temp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39044;&#31639;&#25191;&#348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023年公共收入执行表"/>
      <sheetName val="2023年公共支出执行表"/>
      <sheetName val="2023公共平衡表"/>
      <sheetName val="4上级对市县补助"/>
      <sheetName val="2023年一般公共分经济科目支出  "/>
      <sheetName val="2023年一般公共经济分类基本支出 "/>
      <sheetName val="5-一般债务余额"/>
      <sheetName val="2023年基金收入执行表"/>
      <sheetName val="2023年基金支出执行表 "/>
      <sheetName val="2023基金平衡表"/>
      <sheetName val="上级对市县基金补助"/>
      <sheetName val="10-专项债务余额"/>
      <sheetName val="33-债务汇总"/>
      <sheetName val="34-分地区限额汇总"/>
      <sheetName val="2023年国有资本经营预算执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L31"/>
  <sheetViews>
    <sheetView showZeros="0" tabSelected="1" zoomScale="80" zoomScaleNormal="80" workbookViewId="0">
      <pane xSplit="1" ySplit="5" topLeftCell="B6" activePane="bottomRight" state="frozen"/>
      <selection/>
      <selection pane="topRight"/>
      <selection pane="bottomLeft"/>
      <selection pane="bottomRight" activeCell="A11" sqref="$A1:$XFD1048576"/>
    </sheetView>
  </sheetViews>
  <sheetFormatPr defaultColWidth="9" defaultRowHeight="15"/>
  <cols>
    <col min="1" max="2" width="47" style="2" customWidth="1"/>
    <col min="3" max="4" width="16.75" style="2" hidden="1" customWidth="1"/>
    <col min="5" max="5" width="7.875" style="2" customWidth="1"/>
    <col min="6" max="6" width="14.875" style="2" hidden="1" customWidth="1"/>
    <col min="7" max="7" width="12.5" style="2" hidden="1" customWidth="1"/>
    <col min="8" max="9" width="9" style="2" hidden="1" customWidth="1"/>
    <col min="10" max="10" width="11.125" style="2" hidden="1" customWidth="1"/>
    <col min="11" max="11" width="10" style="2" hidden="1" customWidth="1"/>
    <col min="12" max="12" width="10.375" style="2" hidden="1" customWidth="1"/>
    <col min="13" max="16384" width="9" style="2"/>
  </cols>
  <sheetData>
    <row r="1" s="1" customFormat="1" ht="19.5" customHeight="1" spans="1:1">
      <c r="A1" s="81"/>
    </row>
    <row r="2" ht="36.75" customHeight="1" spans="1:4">
      <c r="A2" s="82" t="s">
        <v>0</v>
      </c>
      <c r="B2" s="82"/>
      <c r="C2" s="182"/>
      <c r="D2" s="182"/>
    </row>
    <row r="3" ht="18" customHeight="1" spans="2:4">
      <c r="B3" s="183" t="s">
        <v>1</v>
      </c>
      <c r="D3" s="183" t="s">
        <v>2</v>
      </c>
    </row>
    <row r="4" ht="33" customHeight="1" spans="1:4">
      <c r="A4" s="184" t="s">
        <v>3</v>
      </c>
      <c r="B4" s="85" t="s">
        <v>4</v>
      </c>
      <c r="C4" s="185"/>
      <c r="D4" s="186"/>
    </row>
    <row r="5" ht="30" customHeight="1" spans="1:12">
      <c r="A5" s="187" t="s">
        <v>5</v>
      </c>
      <c r="B5" s="188">
        <f>SUM(B6:B21)</f>
        <v>51200</v>
      </c>
      <c r="C5" s="188">
        <f>SUM(C6:C19)</f>
        <v>50000</v>
      </c>
      <c r="D5" s="188">
        <f>SUM(D6:D19)</f>
        <v>0</v>
      </c>
      <c r="F5" s="189" t="s">
        <v>6</v>
      </c>
      <c r="G5" s="190">
        <v>84300</v>
      </c>
      <c r="I5" s="206" t="s">
        <v>7</v>
      </c>
      <c r="J5" s="207">
        <v>81425</v>
      </c>
      <c r="K5" s="208">
        <v>50345</v>
      </c>
      <c r="L5" s="208">
        <v>31080</v>
      </c>
    </row>
    <row r="6" ht="30" customHeight="1" spans="1:12">
      <c r="A6" s="191" t="s">
        <v>8</v>
      </c>
      <c r="B6" s="192">
        <v>27634</v>
      </c>
      <c r="C6" s="193">
        <v>27634</v>
      </c>
      <c r="D6" s="193"/>
      <c r="E6" s="194"/>
      <c r="F6" s="195" t="s">
        <v>9</v>
      </c>
      <c r="G6" s="196">
        <v>38589</v>
      </c>
      <c r="I6" s="209" t="s">
        <v>10</v>
      </c>
      <c r="J6" s="210">
        <v>38491</v>
      </c>
      <c r="K6" s="211">
        <v>22559</v>
      </c>
      <c r="L6" s="211">
        <v>15932</v>
      </c>
    </row>
    <row r="7" ht="30" customHeight="1" spans="1:12">
      <c r="A7" s="16" t="s">
        <v>11</v>
      </c>
      <c r="B7" s="192">
        <v>0</v>
      </c>
      <c r="C7" s="193">
        <v>2889</v>
      </c>
      <c r="D7" s="193"/>
      <c r="F7" s="195" t="s">
        <v>12</v>
      </c>
      <c r="G7" s="196">
        <v>6610</v>
      </c>
      <c r="I7" s="209" t="s">
        <v>13</v>
      </c>
      <c r="J7" s="210">
        <v>6614</v>
      </c>
      <c r="K7" s="211">
        <v>4009</v>
      </c>
      <c r="L7" s="212">
        <v>2605</v>
      </c>
    </row>
    <row r="8" ht="30" customHeight="1" spans="1:12">
      <c r="A8" s="16" t="s">
        <v>14</v>
      </c>
      <c r="B8" s="192">
        <v>3950</v>
      </c>
      <c r="C8" s="193">
        <v>1100</v>
      </c>
      <c r="D8" s="193"/>
      <c r="F8" s="195" t="s">
        <v>15</v>
      </c>
      <c r="G8" s="196">
        <v>1595</v>
      </c>
      <c r="I8" s="209" t="s">
        <v>16</v>
      </c>
      <c r="J8" s="210">
        <v>1725</v>
      </c>
      <c r="K8" s="211">
        <v>1130</v>
      </c>
      <c r="L8" s="212">
        <v>595</v>
      </c>
    </row>
    <row r="9" ht="30" customHeight="1" spans="1:12">
      <c r="A9" s="16" t="s">
        <v>17</v>
      </c>
      <c r="B9" s="192">
        <v>1000</v>
      </c>
      <c r="C9" s="193">
        <v>987</v>
      </c>
      <c r="D9" s="193"/>
      <c r="F9" s="195" t="s">
        <v>18</v>
      </c>
      <c r="G9" s="196">
        <v>701</v>
      </c>
      <c r="I9" s="209" t="s">
        <v>19</v>
      </c>
      <c r="J9" s="210">
        <v>641</v>
      </c>
      <c r="K9" s="211">
        <v>640</v>
      </c>
      <c r="L9" s="212">
        <v>1</v>
      </c>
    </row>
    <row r="10" ht="30" customHeight="1" spans="1:12">
      <c r="A10" s="16" t="s">
        <v>20</v>
      </c>
      <c r="B10" s="192">
        <v>987</v>
      </c>
      <c r="C10" s="193">
        <v>2071</v>
      </c>
      <c r="D10" s="193"/>
      <c r="F10" s="195" t="s">
        <v>21</v>
      </c>
      <c r="G10" s="196">
        <v>5389</v>
      </c>
      <c r="I10" s="209" t="s">
        <v>22</v>
      </c>
      <c r="J10" s="210">
        <v>4511</v>
      </c>
      <c r="K10" s="211">
        <v>2622</v>
      </c>
      <c r="L10" s="212">
        <v>1889</v>
      </c>
    </row>
    <row r="11" ht="30" customHeight="1" spans="1:12">
      <c r="A11" s="16" t="s">
        <v>23</v>
      </c>
      <c r="B11" s="192">
        <v>2071</v>
      </c>
      <c r="C11" s="193">
        <v>3027</v>
      </c>
      <c r="D11" s="193"/>
      <c r="F11" s="195" t="s">
        <v>24</v>
      </c>
      <c r="G11" s="196">
        <v>5200</v>
      </c>
      <c r="I11" s="209" t="s">
        <v>25</v>
      </c>
      <c r="J11" s="210">
        <v>4309</v>
      </c>
      <c r="K11" s="211">
        <v>2747</v>
      </c>
      <c r="L11" s="212">
        <v>1562</v>
      </c>
    </row>
    <row r="12" ht="30" customHeight="1" spans="1:12">
      <c r="A12" s="16" t="s">
        <v>26</v>
      </c>
      <c r="B12" s="192">
        <v>3027</v>
      </c>
      <c r="C12" s="193">
        <v>869</v>
      </c>
      <c r="D12" s="193"/>
      <c r="F12" s="195" t="s">
        <v>27</v>
      </c>
      <c r="G12" s="196">
        <v>2060</v>
      </c>
      <c r="I12" s="209" t="s">
        <v>28</v>
      </c>
      <c r="J12" s="210">
        <v>1964</v>
      </c>
      <c r="K12" s="211">
        <v>997</v>
      </c>
      <c r="L12" s="211">
        <v>967</v>
      </c>
    </row>
    <row r="13" ht="30" customHeight="1" spans="1:12">
      <c r="A13" s="16" t="s">
        <v>29</v>
      </c>
      <c r="B13" s="192">
        <v>869</v>
      </c>
      <c r="C13" s="193">
        <v>5654</v>
      </c>
      <c r="D13" s="193"/>
      <c r="F13" s="195" t="s">
        <v>30</v>
      </c>
      <c r="G13" s="196">
        <v>8700</v>
      </c>
      <c r="I13" s="209" t="s">
        <v>31</v>
      </c>
      <c r="J13" s="210">
        <v>8060</v>
      </c>
      <c r="K13" s="211">
        <v>3942</v>
      </c>
      <c r="L13" s="212">
        <v>4118</v>
      </c>
    </row>
    <row r="14" ht="30" customHeight="1" spans="1:12">
      <c r="A14" s="16" t="s">
        <v>32</v>
      </c>
      <c r="B14" s="192">
        <v>5298</v>
      </c>
      <c r="C14" s="193">
        <v>624</v>
      </c>
      <c r="D14" s="193"/>
      <c r="F14" s="195" t="s">
        <v>33</v>
      </c>
      <c r="G14" s="196">
        <v>704</v>
      </c>
      <c r="I14" s="209" t="s">
        <v>34</v>
      </c>
      <c r="J14" s="210">
        <v>506</v>
      </c>
      <c r="K14" s="211">
        <v>502</v>
      </c>
      <c r="L14" s="211">
        <v>4</v>
      </c>
    </row>
    <row r="15" ht="30" customHeight="1" spans="1:12">
      <c r="A15" s="16" t="s">
        <v>35</v>
      </c>
      <c r="B15" s="192">
        <v>0</v>
      </c>
      <c r="C15" s="193">
        <v>432</v>
      </c>
      <c r="D15" s="193"/>
      <c r="F15" s="195" t="s">
        <v>36</v>
      </c>
      <c r="G15" s="196">
        <v>2252</v>
      </c>
      <c r="I15" s="209" t="s">
        <v>37</v>
      </c>
      <c r="J15" s="210">
        <v>4417</v>
      </c>
      <c r="K15" s="211">
        <v>4165</v>
      </c>
      <c r="L15" s="212">
        <v>252</v>
      </c>
    </row>
    <row r="16" ht="30" customHeight="1" spans="1:12">
      <c r="A16" s="16" t="s">
        <v>38</v>
      </c>
      <c r="B16" s="192">
        <v>900</v>
      </c>
      <c r="C16" s="193">
        <v>3232</v>
      </c>
      <c r="D16" s="193"/>
      <c r="F16" s="195" t="s">
        <v>39</v>
      </c>
      <c r="G16" s="196">
        <v>10900</v>
      </c>
      <c r="I16" s="209" t="s">
        <v>40</v>
      </c>
      <c r="J16" s="210">
        <v>8515</v>
      </c>
      <c r="K16" s="211">
        <v>5558</v>
      </c>
      <c r="L16" s="213">
        <v>2957</v>
      </c>
    </row>
    <row r="17" ht="30" customHeight="1" spans="1:12">
      <c r="A17" s="16" t="s">
        <v>41</v>
      </c>
      <c r="B17" s="192">
        <v>432</v>
      </c>
      <c r="C17" s="193">
        <v>1400</v>
      </c>
      <c r="D17" s="193"/>
      <c r="F17" s="195" t="s">
        <v>42</v>
      </c>
      <c r="G17" s="196">
        <v>1300</v>
      </c>
      <c r="I17" s="209" t="s">
        <v>43</v>
      </c>
      <c r="J17" s="210">
        <v>1380</v>
      </c>
      <c r="K17" s="211">
        <v>1380</v>
      </c>
      <c r="L17" s="213"/>
    </row>
    <row r="18" ht="30" customHeight="1" spans="1:12">
      <c r="A18" s="16" t="s">
        <v>44</v>
      </c>
      <c r="B18" s="192">
        <v>3232</v>
      </c>
      <c r="C18" s="197">
        <v>66</v>
      </c>
      <c r="D18" s="197"/>
      <c r="F18" s="195" t="s">
        <v>45</v>
      </c>
      <c r="G18" s="196">
        <v>300</v>
      </c>
      <c r="I18" s="209" t="s">
        <v>46</v>
      </c>
      <c r="J18" s="210">
        <v>285</v>
      </c>
      <c r="K18" s="211">
        <v>87</v>
      </c>
      <c r="L18" s="213">
        <v>198</v>
      </c>
    </row>
    <row r="19" s="181" customFormat="1" ht="30" customHeight="1" spans="1:12">
      <c r="A19" s="16" t="s">
        <v>47</v>
      </c>
      <c r="B19" s="192">
        <v>1700</v>
      </c>
      <c r="C19" s="197">
        <v>15</v>
      </c>
      <c r="D19" s="197"/>
      <c r="E19" s="2"/>
      <c r="F19" s="195" t="s">
        <v>48</v>
      </c>
      <c r="G19" s="196" t="s">
        <v>49</v>
      </c>
      <c r="I19" s="209" t="s">
        <v>50</v>
      </c>
      <c r="J19" s="210">
        <v>7</v>
      </c>
      <c r="K19" s="211">
        <v>7</v>
      </c>
      <c r="L19" s="213"/>
    </row>
    <row r="20" s="181" customFormat="1" ht="30" customHeight="1" spans="1:12">
      <c r="A20" s="16" t="s">
        <v>51</v>
      </c>
      <c r="B20" s="192">
        <v>100</v>
      </c>
      <c r="C20" s="197"/>
      <c r="D20" s="197"/>
      <c r="E20" s="2"/>
      <c r="F20" s="195"/>
      <c r="G20" s="196"/>
      <c r="I20" s="209"/>
      <c r="J20" s="210"/>
      <c r="K20" s="211"/>
      <c r="L20" s="213"/>
    </row>
    <row r="21" s="181" customFormat="1" ht="30" customHeight="1" spans="1:12">
      <c r="A21" s="16" t="s">
        <v>52</v>
      </c>
      <c r="B21" s="192">
        <v>0</v>
      </c>
      <c r="C21" s="197"/>
      <c r="D21" s="197"/>
      <c r="E21" s="2"/>
      <c r="F21" s="195"/>
      <c r="G21" s="196"/>
      <c r="I21" s="209"/>
      <c r="J21" s="210"/>
      <c r="K21" s="211"/>
      <c r="L21" s="213"/>
    </row>
    <row r="22" ht="30" customHeight="1" spans="1:12">
      <c r="A22" s="187" t="s">
        <v>53</v>
      </c>
      <c r="B22" s="188">
        <f>SUM(B23:B30)</f>
        <v>34100</v>
      </c>
      <c r="C22" s="188">
        <f>SUM(C23:C30)</f>
        <v>33600</v>
      </c>
      <c r="D22" s="188">
        <f>SUM(D23:D30)</f>
        <v>0</v>
      </c>
      <c r="E22" s="181"/>
      <c r="F22" s="198" t="s">
        <v>54</v>
      </c>
      <c r="G22" s="199">
        <v>35300</v>
      </c>
      <c r="I22" s="214" t="s">
        <v>55</v>
      </c>
      <c r="J22" s="215">
        <v>64589</v>
      </c>
      <c r="K22" s="216">
        <v>59590</v>
      </c>
      <c r="L22" s="216">
        <v>4999</v>
      </c>
    </row>
    <row r="23" ht="30" customHeight="1" spans="1:12">
      <c r="A23" s="16" t="s">
        <v>56</v>
      </c>
      <c r="B23" s="200">
        <v>3300</v>
      </c>
      <c r="C23" s="193">
        <v>3300</v>
      </c>
      <c r="D23" s="193"/>
      <c r="F23" s="201" t="s">
        <v>57</v>
      </c>
      <c r="G23" s="196">
        <v>7238</v>
      </c>
      <c r="I23" s="209" t="s">
        <v>58</v>
      </c>
      <c r="J23" s="215">
        <v>5497</v>
      </c>
      <c r="K23" s="216">
        <v>3309</v>
      </c>
      <c r="L23" s="216">
        <v>2188</v>
      </c>
    </row>
    <row r="24" ht="30" customHeight="1" spans="1:12">
      <c r="A24" s="16" t="s">
        <v>59</v>
      </c>
      <c r="B24" s="200">
        <v>1840</v>
      </c>
      <c r="C24" s="193">
        <v>1840</v>
      </c>
      <c r="D24" s="193"/>
      <c r="F24" s="201" t="s">
        <v>60</v>
      </c>
      <c r="G24" s="196">
        <v>1556</v>
      </c>
      <c r="I24" s="217" t="s">
        <v>61</v>
      </c>
      <c r="J24" s="218">
        <v>1572</v>
      </c>
      <c r="K24" s="219">
        <v>1516</v>
      </c>
      <c r="L24" s="219">
        <v>56</v>
      </c>
    </row>
    <row r="25" ht="30" customHeight="1" spans="1:12">
      <c r="A25" s="16" t="s">
        <v>62</v>
      </c>
      <c r="B25" s="200">
        <v>1000</v>
      </c>
      <c r="C25" s="193">
        <v>500</v>
      </c>
      <c r="D25" s="193"/>
      <c r="F25" s="201" t="s">
        <v>63</v>
      </c>
      <c r="G25" s="196">
        <v>1662</v>
      </c>
      <c r="I25" s="220" t="s">
        <v>64</v>
      </c>
      <c r="J25" s="221">
        <v>1670</v>
      </c>
      <c r="K25" s="211">
        <v>1508</v>
      </c>
      <c r="L25" s="211">
        <v>162</v>
      </c>
    </row>
    <row r="26" ht="30" customHeight="1" spans="1:12">
      <c r="A26" s="201" t="s">
        <v>65</v>
      </c>
      <c r="B26" s="200">
        <v>0</v>
      </c>
      <c r="C26" s="193"/>
      <c r="D26" s="193"/>
      <c r="F26" s="201" t="s">
        <v>65</v>
      </c>
      <c r="G26" s="196" t="s">
        <v>49</v>
      </c>
      <c r="I26" s="220" t="s">
        <v>66</v>
      </c>
      <c r="J26" s="221">
        <v>30190</v>
      </c>
      <c r="K26" s="211">
        <v>29490</v>
      </c>
      <c r="L26" s="211">
        <v>700</v>
      </c>
    </row>
    <row r="27" ht="30" customHeight="1" spans="1:12">
      <c r="A27" s="16" t="s">
        <v>67</v>
      </c>
      <c r="B27" s="200">
        <v>22910</v>
      </c>
      <c r="C27" s="193">
        <v>22850</v>
      </c>
      <c r="D27" s="193"/>
      <c r="F27" s="201" t="s">
        <v>68</v>
      </c>
      <c r="G27" s="196">
        <v>16805</v>
      </c>
      <c r="I27" s="222" t="s">
        <v>69</v>
      </c>
      <c r="J27" s="221">
        <v>22214</v>
      </c>
      <c r="K27" s="211">
        <v>22009</v>
      </c>
      <c r="L27" s="211">
        <v>205</v>
      </c>
    </row>
    <row r="28" s="181" customFormat="1" ht="30" customHeight="1" spans="1:12">
      <c r="A28" s="16" t="s">
        <v>70</v>
      </c>
      <c r="B28" s="200">
        <v>0</v>
      </c>
      <c r="C28" s="193">
        <v>50</v>
      </c>
      <c r="D28" s="193"/>
      <c r="E28" s="2"/>
      <c r="F28" s="201" t="s">
        <v>71</v>
      </c>
      <c r="G28" s="196">
        <v>40</v>
      </c>
      <c r="I28" s="222" t="s">
        <v>72</v>
      </c>
      <c r="J28" s="221">
        <v>36</v>
      </c>
      <c r="K28" s="211">
        <v>36</v>
      </c>
      <c r="L28" s="211"/>
    </row>
    <row r="29" ht="30" customHeight="1" spans="1:12">
      <c r="A29" s="16" t="s">
        <v>73</v>
      </c>
      <c r="B29" s="200">
        <v>50</v>
      </c>
      <c r="C29" s="193">
        <v>60</v>
      </c>
      <c r="D29" s="193"/>
      <c r="F29" s="201" t="s">
        <v>74</v>
      </c>
      <c r="G29" s="196" t="s">
        <v>49</v>
      </c>
      <c r="I29" s="222" t="s">
        <v>75</v>
      </c>
      <c r="J29" s="221">
        <v>72</v>
      </c>
      <c r="K29" s="211">
        <v>72</v>
      </c>
      <c r="L29" s="211"/>
    </row>
    <row r="30" ht="33.75" customHeight="1" spans="1:12">
      <c r="A30" s="16" t="s">
        <v>76</v>
      </c>
      <c r="B30" s="200">
        <v>5000</v>
      </c>
      <c r="C30" s="193">
        <v>5000</v>
      </c>
      <c r="D30" s="193"/>
      <c r="E30" s="202"/>
      <c r="F30" s="201" t="s">
        <v>77</v>
      </c>
      <c r="G30" s="196">
        <v>7999</v>
      </c>
      <c r="I30" s="220" t="s">
        <v>78</v>
      </c>
      <c r="J30" s="221">
        <v>3338</v>
      </c>
      <c r="K30" s="211">
        <v>1650</v>
      </c>
      <c r="L30" s="211">
        <v>1688</v>
      </c>
    </row>
    <row r="31" ht="33.75" customHeight="1" spans="1:11">
      <c r="A31" s="203" t="s">
        <v>79</v>
      </c>
      <c r="B31" s="204">
        <f>B5+B22</f>
        <v>85300</v>
      </c>
      <c r="C31" s="204">
        <f>C5+C22</f>
        <v>83600</v>
      </c>
      <c r="D31" s="204">
        <f>D5+D22</f>
        <v>0</v>
      </c>
      <c r="F31" s="205" t="s">
        <v>80</v>
      </c>
      <c r="G31" s="199">
        <v>119600</v>
      </c>
      <c r="I31" s="2">
        <v>146014</v>
      </c>
      <c r="J31" s="2">
        <v>109935</v>
      </c>
      <c r="K31" s="2">
        <v>36079</v>
      </c>
    </row>
  </sheetData>
  <mergeCells count="1">
    <mergeCell ref="A2:B2"/>
  </mergeCells>
  <pageMargins left="0.78740157480315" right="0.78740157480315" top="0.78740157480315" bottom="0.78740157480315" header="0.590551181102362" footer="0.31496062992126"/>
  <pageSetup paperSize="9" scale="78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D14"/>
  <sheetViews>
    <sheetView showZeros="0" workbookViewId="0">
      <selection activeCell="B6" sqref="B6"/>
    </sheetView>
  </sheetViews>
  <sheetFormatPr defaultColWidth="9" defaultRowHeight="15" outlineLevelCol="3"/>
  <cols>
    <col min="1" max="1" width="27.875" style="2" customWidth="1"/>
    <col min="2" max="2" width="15.25" style="2" customWidth="1"/>
    <col min="3" max="3" width="27.875" style="2" customWidth="1"/>
    <col min="4" max="4" width="15.25" style="2" customWidth="1"/>
    <col min="5" max="16384" width="9" style="2"/>
  </cols>
  <sheetData>
    <row r="1" s="1" customFormat="1" ht="18.75" spans="1:1">
      <c r="A1" s="3"/>
    </row>
    <row r="2" ht="41.25" customHeight="1" spans="1:4">
      <c r="A2" s="4" t="s">
        <v>1006</v>
      </c>
      <c r="B2" s="4"/>
      <c r="C2" s="4"/>
      <c r="D2" s="4"/>
    </row>
    <row r="3" ht="24" customHeight="1" spans="1:4">
      <c r="A3" s="5"/>
      <c r="B3" s="6"/>
      <c r="C3" s="7"/>
      <c r="D3" s="8" t="s">
        <v>82</v>
      </c>
    </row>
    <row r="4" ht="49.5" customHeight="1" spans="1:4">
      <c r="A4" s="9" t="s">
        <v>1007</v>
      </c>
      <c r="B4" s="10" t="s">
        <v>1008</v>
      </c>
      <c r="C4" s="11" t="s">
        <v>1007</v>
      </c>
      <c r="D4" s="10" t="s">
        <v>1009</v>
      </c>
    </row>
    <row r="5" ht="35.1" customHeight="1" spans="1:4">
      <c r="A5" s="12" t="s">
        <v>1010</v>
      </c>
      <c r="B5" s="13">
        <v>1200</v>
      </c>
      <c r="C5" s="14" t="s">
        <v>1011</v>
      </c>
      <c r="D5" s="11"/>
    </row>
    <row r="6" ht="35.1" customHeight="1" spans="1:4">
      <c r="A6" s="12" t="s">
        <v>1012</v>
      </c>
      <c r="B6" s="15"/>
      <c r="C6" s="14" t="s">
        <v>1013</v>
      </c>
      <c r="D6" s="16"/>
    </row>
    <row r="7" ht="35.1" customHeight="1" spans="1:4">
      <c r="A7" s="12" t="s">
        <v>1014</v>
      </c>
      <c r="B7" s="15"/>
      <c r="C7" s="17" t="s">
        <v>1015</v>
      </c>
      <c r="D7" s="16"/>
    </row>
    <row r="8" ht="35.1" customHeight="1" spans="1:4">
      <c r="A8" s="12" t="s">
        <v>1016</v>
      </c>
      <c r="B8" s="15"/>
      <c r="C8" s="17" t="s">
        <v>1017</v>
      </c>
      <c r="D8" s="18"/>
    </row>
    <row r="9" ht="35.1" customHeight="1" spans="1:4">
      <c r="A9" s="19" t="s">
        <v>1018</v>
      </c>
      <c r="B9" s="15"/>
      <c r="C9" s="20" t="s">
        <v>1019</v>
      </c>
      <c r="D9" s="18"/>
    </row>
    <row r="10" ht="35.1" customHeight="1" spans="1:4">
      <c r="A10" s="21"/>
      <c r="B10" s="18"/>
      <c r="C10" s="22"/>
      <c r="D10" s="18"/>
    </row>
    <row r="11" ht="35.1" customHeight="1" spans="1:4">
      <c r="A11" s="23" t="s">
        <v>1020</v>
      </c>
      <c r="B11" s="13">
        <f>SUM(B5:B9)</f>
        <v>1200</v>
      </c>
      <c r="C11" s="24" t="s">
        <v>1021</v>
      </c>
      <c r="D11" s="13">
        <f>SUM(D5:D9)</f>
        <v>0</v>
      </c>
    </row>
    <row r="12" ht="35.1" customHeight="1" spans="1:4">
      <c r="A12" s="25" t="s">
        <v>1022</v>
      </c>
      <c r="B12" s="15"/>
      <c r="C12" s="25" t="s">
        <v>1023</v>
      </c>
      <c r="D12" s="13">
        <v>1200</v>
      </c>
    </row>
    <row r="13" ht="35.1" customHeight="1" spans="1:4">
      <c r="A13" s="26" t="s">
        <v>1024</v>
      </c>
      <c r="B13" s="13">
        <f>SUM(B11:B12)</f>
        <v>1200</v>
      </c>
      <c r="C13" s="26" t="s">
        <v>1025</v>
      </c>
      <c r="D13" s="13">
        <f>SUM(D11:D12)</f>
        <v>1200</v>
      </c>
    </row>
    <row r="14" ht="33.75" customHeight="1" spans="1:4">
      <c r="A14" s="27"/>
      <c r="B14" s="27"/>
      <c r="C14" s="27"/>
      <c r="D14" s="27"/>
    </row>
  </sheetData>
  <mergeCells count="2">
    <mergeCell ref="A2:D2"/>
    <mergeCell ref="A14:D14"/>
  </mergeCells>
  <printOptions horizontalCentered="1"/>
  <pageMargins left="0.78740157480315" right="0.78740157480315" top="0.78740157480315" bottom="0.78740157480315" header="0.590551181102362" footer="0.3149606299212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tabColor rgb="FFFF0000"/>
    <pageSetUpPr fitToPage="1"/>
  </sheetPr>
  <dimension ref="A1:P319"/>
  <sheetViews>
    <sheetView showZeros="0" zoomScale="90" zoomScaleNormal="90" workbookViewId="0">
      <pane xSplit="3" ySplit="5" topLeftCell="D158" activePane="bottomRight" state="frozen"/>
      <selection/>
      <selection pane="topRight"/>
      <selection pane="bottomLeft"/>
      <selection pane="bottomRight" activeCell="A11" sqref="$A1:$XFD1048576"/>
    </sheetView>
  </sheetViews>
  <sheetFormatPr defaultColWidth="9" defaultRowHeight="18.75"/>
  <cols>
    <col min="1" max="1" width="4.75" style="154" hidden="1" customWidth="1"/>
    <col min="2" max="2" width="7.875" style="154" hidden="1" customWidth="1"/>
    <col min="3" max="3" width="50.625" style="152" customWidth="1"/>
    <col min="4" max="4" width="32.75" style="152" customWidth="1"/>
    <col min="5" max="5" width="3.875" style="152" customWidth="1"/>
    <col min="6" max="7" width="9" style="152" hidden="1" customWidth="1"/>
    <col min="8" max="9" width="14.5" style="152" hidden="1" customWidth="1"/>
    <col min="10" max="10" width="15.125" style="152" hidden="1" customWidth="1"/>
    <col min="11" max="16" width="9" style="152" hidden="1" customWidth="1"/>
    <col min="17" max="16384" width="9" style="152"/>
  </cols>
  <sheetData>
    <row r="1" s="3" customFormat="1" ht="29.25" customHeight="1" spans="1:2">
      <c r="A1" s="155"/>
      <c r="B1" s="155"/>
    </row>
    <row r="2" s="148" customFormat="1" ht="39.75" customHeight="1" spans="1:4">
      <c r="A2" s="156"/>
      <c r="B2" s="156"/>
      <c r="C2" s="157" t="s">
        <v>81</v>
      </c>
      <c r="D2" s="157"/>
    </row>
    <row r="3" ht="28.5" customHeight="1" spans="3:4">
      <c r="C3" s="158"/>
      <c r="D3" s="159" t="s">
        <v>82</v>
      </c>
    </row>
    <row r="4" s="149" customFormat="1" ht="20.25" customHeight="1" spans="1:4">
      <c r="A4" s="160" t="s">
        <v>83</v>
      </c>
      <c r="B4" s="161" t="s">
        <v>84</v>
      </c>
      <c r="C4" s="162" t="s">
        <v>85</v>
      </c>
      <c r="D4" s="163" t="s">
        <v>4</v>
      </c>
    </row>
    <row r="5" s="149" customFormat="1" ht="20.25" customHeight="1" spans="1:4">
      <c r="A5" s="164"/>
      <c r="B5" s="165"/>
      <c r="C5" s="166"/>
      <c r="D5" s="167"/>
    </row>
    <row r="6" s="150" customFormat="1" ht="19.9" customHeight="1" spans="1:14">
      <c r="A6" s="168" t="s">
        <v>86</v>
      </c>
      <c r="B6" s="169">
        <v>201</v>
      </c>
      <c r="C6" s="170" t="s">
        <v>87</v>
      </c>
      <c r="D6" s="171">
        <f>SUM(D7,D15,D22,D29,D34,D40,D45,D50,D54,D58,D60,D64,D67,D70,D74,D79,D83,D88,D92,D100,D103)</f>
        <v>34082</v>
      </c>
      <c r="G6" s="172">
        <v>201</v>
      </c>
      <c r="H6" s="172" t="s">
        <v>88</v>
      </c>
      <c r="I6" s="178">
        <f>ROUND(J6,0)</f>
        <v>32980</v>
      </c>
      <c r="J6" s="178">
        <v>32979.96</v>
      </c>
      <c r="K6" s="178">
        <v>15957.53</v>
      </c>
      <c r="L6" s="178">
        <v>12891.51</v>
      </c>
      <c r="M6" s="178">
        <v>3066.01</v>
      </c>
      <c r="N6" s="178">
        <v>17022.43</v>
      </c>
    </row>
    <row r="7" s="150" customFormat="1" ht="19.9" customHeight="1" spans="1:14">
      <c r="A7" s="173" t="s">
        <v>89</v>
      </c>
      <c r="B7" s="169">
        <v>20101</v>
      </c>
      <c r="C7" s="170" t="s">
        <v>90</v>
      </c>
      <c r="D7" s="171">
        <v>1233</v>
      </c>
      <c r="G7" s="172">
        <v>20101</v>
      </c>
      <c r="H7" s="172" t="s">
        <v>91</v>
      </c>
      <c r="I7" s="178">
        <f t="shared" ref="I7:I70" si="0">ROUND(J7,0)</f>
        <v>1107</v>
      </c>
      <c r="J7" s="178">
        <v>1107.29</v>
      </c>
      <c r="K7" s="172">
        <v>906.2</v>
      </c>
      <c r="L7" s="172">
        <v>801.6</v>
      </c>
      <c r="M7" s="172">
        <v>104.6</v>
      </c>
      <c r="N7" s="172">
        <v>201.1</v>
      </c>
    </row>
    <row r="8" s="151" customFormat="1" ht="19.9" customHeight="1" spans="1:14">
      <c r="A8" s="168" t="s">
        <v>92</v>
      </c>
      <c r="B8" s="174">
        <v>2010101</v>
      </c>
      <c r="C8" s="175" t="s">
        <v>93</v>
      </c>
      <c r="D8" s="176">
        <v>905</v>
      </c>
      <c r="G8" s="177">
        <v>2010101</v>
      </c>
      <c r="H8" s="177" t="s">
        <v>94</v>
      </c>
      <c r="I8" s="179">
        <f t="shared" si="0"/>
        <v>898</v>
      </c>
      <c r="J8" s="177">
        <v>897.54</v>
      </c>
      <c r="K8" s="177">
        <v>897.54</v>
      </c>
      <c r="L8" s="177">
        <v>797.44</v>
      </c>
      <c r="M8" s="177">
        <v>100.1</v>
      </c>
      <c r="N8" s="177"/>
    </row>
    <row r="9" s="151" customFormat="1" ht="19.9" customHeight="1" spans="1:14">
      <c r="A9" s="168" t="s">
        <v>95</v>
      </c>
      <c r="B9" s="174">
        <v>2010102</v>
      </c>
      <c r="C9" s="175" t="s">
        <v>96</v>
      </c>
      <c r="D9" s="176">
        <v>64</v>
      </c>
      <c r="G9" s="177">
        <v>2010102</v>
      </c>
      <c r="H9" s="177" t="s">
        <v>97</v>
      </c>
      <c r="I9" s="179">
        <f t="shared" si="0"/>
        <v>43</v>
      </c>
      <c r="J9" s="177">
        <v>43.4</v>
      </c>
      <c r="K9" s="177"/>
      <c r="L9" s="177"/>
      <c r="M9" s="177"/>
      <c r="N9" s="177">
        <v>43.4</v>
      </c>
    </row>
    <row r="10" s="151" customFormat="1" ht="19.9" customHeight="1" spans="1:14">
      <c r="A10" s="168" t="s">
        <v>98</v>
      </c>
      <c r="B10" s="174">
        <v>2010104</v>
      </c>
      <c r="C10" s="175" t="s">
        <v>99</v>
      </c>
      <c r="D10" s="176">
        <v>77</v>
      </c>
      <c r="G10" s="177">
        <v>2010103</v>
      </c>
      <c r="H10" s="177" t="s">
        <v>100</v>
      </c>
      <c r="I10" s="179">
        <f t="shared" si="0"/>
        <v>4</v>
      </c>
      <c r="J10" s="177">
        <v>4.16</v>
      </c>
      <c r="K10" s="177">
        <v>4.16</v>
      </c>
      <c r="L10" s="177">
        <v>4.16</v>
      </c>
      <c r="M10" s="177"/>
      <c r="N10" s="177"/>
    </row>
    <row r="11" s="151" customFormat="1" ht="19.9" customHeight="1" spans="1:14">
      <c r="A11" s="168" t="s">
        <v>101</v>
      </c>
      <c r="B11" s="174">
        <v>2010106</v>
      </c>
      <c r="C11" s="175" t="s">
        <v>102</v>
      </c>
      <c r="D11" s="176">
        <v>32</v>
      </c>
      <c r="G11" s="177">
        <v>2010104</v>
      </c>
      <c r="H11" s="177" t="s">
        <v>103</v>
      </c>
      <c r="I11" s="179">
        <f t="shared" si="0"/>
        <v>60</v>
      </c>
      <c r="J11" s="177">
        <v>59.65</v>
      </c>
      <c r="K11" s="177"/>
      <c r="L11" s="177"/>
      <c r="M11" s="177"/>
      <c r="N11" s="177">
        <v>59.65</v>
      </c>
    </row>
    <row r="12" s="151" customFormat="1" ht="19.9" customHeight="1" spans="1:14">
      <c r="A12" s="168" t="s">
        <v>104</v>
      </c>
      <c r="B12" s="174">
        <v>2010107</v>
      </c>
      <c r="C12" s="175" t="s">
        <v>105</v>
      </c>
      <c r="D12" s="176">
        <v>25</v>
      </c>
      <c r="G12" s="177">
        <v>2010107</v>
      </c>
      <c r="H12" s="177" t="s">
        <v>106</v>
      </c>
      <c r="I12" s="179">
        <f t="shared" si="0"/>
        <v>26</v>
      </c>
      <c r="J12" s="177">
        <v>26</v>
      </c>
      <c r="K12" s="177"/>
      <c r="L12" s="177"/>
      <c r="M12" s="177"/>
      <c r="N12" s="177">
        <v>26</v>
      </c>
    </row>
    <row r="13" s="151" customFormat="1" ht="19.9" customHeight="1" spans="1:14">
      <c r="A13" s="168" t="s">
        <v>107</v>
      </c>
      <c r="B13" s="174">
        <v>2010108</v>
      </c>
      <c r="C13" s="175" t="s">
        <v>108</v>
      </c>
      <c r="D13" s="176">
        <v>79</v>
      </c>
      <c r="G13" s="177">
        <v>2010108</v>
      </c>
      <c r="H13" s="177" t="s">
        <v>109</v>
      </c>
      <c r="I13" s="179">
        <f t="shared" si="0"/>
        <v>72</v>
      </c>
      <c r="J13" s="177">
        <v>72.05</v>
      </c>
      <c r="K13" s="177"/>
      <c r="L13" s="177"/>
      <c r="M13" s="177"/>
      <c r="N13" s="177">
        <v>72.05</v>
      </c>
    </row>
    <row r="14" s="151" customFormat="1" ht="19.9" customHeight="1" spans="1:14">
      <c r="A14" s="168" t="s">
        <v>110</v>
      </c>
      <c r="B14" s="174">
        <v>2010150</v>
      </c>
      <c r="C14" s="175" t="s">
        <v>111</v>
      </c>
      <c r="D14" s="176">
        <v>51</v>
      </c>
      <c r="G14" s="177">
        <v>2010150</v>
      </c>
      <c r="H14" s="177" t="s">
        <v>112</v>
      </c>
      <c r="I14" s="179">
        <f t="shared" si="0"/>
        <v>5</v>
      </c>
      <c r="J14" s="177">
        <v>4.5</v>
      </c>
      <c r="K14" s="177">
        <v>4.5</v>
      </c>
      <c r="L14" s="177"/>
      <c r="M14" s="177">
        <v>4.5</v>
      </c>
      <c r="N14" s="177"/>
    </row>
    <row r="15" s="150" customFormat="1" ht="19.9" customHeight="1" spans="1:14">
      <c r="A15" s="173" t="s">
        <v>113</v>
      </c>
      <c r="B15" s="169">
        <v>20102</v>
      </c>
      <c r="C15" s="170" t="s">
        <v>114</v>
      </c>
      <c r="D15" s="171">
        <v>645</v>
      </c>
      <c r="G15" s="172">
        <v>20102</v>
      </c>
      <c r="H15" s="172" t="s">
        <v>115</v>
      </c>
      <c r="I15" s="178">
        <f t="shared" si="0"/>
        <v>528</v>
      </c>
      <c r="J15" s="172">
        <v>528.2</v>
      </c>
      <c r="K15" s="172">
        <v>317.46</v>
      </c>
      <c r="L15" s="172">
        <v>233.77</v>
      </c>
      <c r="M15" s="172">
        <v>83.7</v>
      </c>
      <c r="N15" s="172">
        <v>210.74</v>
      </c>
    </row>
    <row r="16" s="151" customFormat="1" ht="19.9" customHeight="1" spans="1:14">
      <c r="A16" s="168" t="s">
        <v>116</v>
      </c>
      <c r="B16" s="174">
        <v>2010201</v>
      </c>
      <c r="C16" s="175" t="s">
        <v>93</v>
      </c>
      <c r="D16" s="176">
        <v>407</v>
      </c>
      <c r="G16" s="177">
        <v>2010201</v>
      </c>
      <c r="H16" s="177" t="s">
        <v>94</v>
      </c>
      <c r="I16" s="179">
        <f t="shared" si="0"/>
        <v>293</v>
      </c>
      <c r="J16" s="177">
        <v>293.11</v>
      </c>
      <c r="K16" s="177">
        <v>293.11</v>
      </c>
      <c r="L16" s="177">
        <v>214.13</v>
      </c>
      <c r="M16" s="177">
        <v>78.97</v>
      </c>
      <c r="N16" s="177"/>
    </row>
    <row r="17" s="152" customFormat="1" ht="19.9" customHeight="1" spans="1:14">
      <c r="A17" s="168" t="s">
        <v>117</v>
      </c>
      <c r="B17" s="174">
        <v>2010202</v>
      </c>
      <c r="C17" s="175" t="s">
        <v>96</v>
      </c>
      <c r="D17" s="176">
        <v>76</v>
      </c>
      <c r="G17" s="177">
        <v>2010202</v>
      </c>
      <c r="H17" s="177" t="s">
        <v>97</v>
      </c>
      <c r="I17" s="179">
        <f t="shared" si="0"/>
        <v>40</v>
      </c>
      <c r="J17" s="177">
        <v>39.6</v>
      </c>
      <c r="K17" s="177"/>
      <c r="L17" s="177"/>
      <c r="M17" s="177"/>
      <c r="N17" s="177">
        <v>39.6</v>
      </c>
    </row>
    <row r="18" s="152" customFormat="1" ht="19.9" customHeight="1" spans="1:14">
      <c r="A18" s="168" t="s">
        <v>118</v>
      </c>
      <c r="B18" s="174">
        <v>2010204</v>
      </c>
      <c r="C18" s="175" t="s">
        <v>119</v>
      </c>
      <c r="D18" s="176">
        <v>45</v>
      </c>
      <c r="G18" s="177">
        <v>2010204</v>
      </c>
      <c r="H18" s="177" t="s">
        <v>120</v>
      </c>
      <c r="I18" s="179">
        <f t="shared" si="0"/>
        <v>122</v>
      </c>
      <c r="J18" s="177">
        <v>121.54</v>
      </c>
      <c r="K18" s="177"/>
      <c r="L18" s="177"/>
      <c r="M18" s="177"/>
      <c r="N18" s="177">
        <v>121.54</v>
      </c>
    </row>
    <row r="19" s="152" customFormat="1" ht="19.9" customHeight="1" spans="1:14">
      <c r="A19" s="168" t="s">
        <v>121</v>
      </c>
      <c r="B19" s="174">
        <v>2010205</v>
      </c>
      <c r="C19" s="175" t="s">
        <v>122</v>
      </c>
      <c r="D19" s="176">
        <v>38</v>
      </c>
      <c r="G19" s="177">
        <v>2010205</v>
      </c>
      <c r="H19" s="177" t="s">
        <v>123</v>
      </c>
      <c r="I19" s="179">
        <f t="shared" si="0"/>
        <v>38</v>
      </c>
      <c r="J19" s="177">
        <v>37.6</v>
      </c>
      <c r="K19" s="177"/>
      <c r="L19" s="177"/>
      <c r="M19" s="177"/>
      <c r="N19" s="177">
        <v>37.6</v>
      </c>
    </row>
    <row r="20" s="152" customFormat="1" ht="19.9" customHeight="1" spans="1:14">
      <c r="A20" s="168" t="s">
        <v>124</v>
      </c>
      <c r="B20" s="174">
        <v>2010206</v>
      </c>
      <c r="C20" s="175" t="s">
        <v>125</v>
      </c>
      <c r="D20" s="176">
        <v>12</v>
      </c>
      <c r="G20" s="177">
        <v>2010206</v>
      </c>
      <c r="H20" s="177" t="s">
        <v>126</v>
      </c>
      <c r="I20" s="179">
        <f t="shared" si="0"/>
        <v>12</v>
      </c>
      <c r="J20" s="177">
        <v>12</v>
      </c>
      <c r="K20" s="177"/>
      <c r="L20" s="177"/>
      <c r="M20" s="177"/>
      <c r="N20" s="177">
        <v>12</v>
      </c>
    </row>
    <row r="21" s="152" customFormat="1" ht="19.9" customHeight="1" spans="1:14">
      <c r="A21" s="168" t="s">
        <v>127</v>
      </c>
      <c r="B21" s="174">
        <v>2010250</v>
      </c>
      <c r="C21" s="175" t="s">
        <v>111</v>
      </c>
      <c r="D21" s="176">
        <v>67</v>
      </c>
      <c r="G21" s="177">
        <v>2010250</v>
      </c>
      <c r="H21" s="177" t="s">
        <v>112</v>
      </c>
      <c r="I21" s="179">
        <f t="shared" si="0"/>
        <v>24</v>
      </c>
      <c r="J21" s="177">
        <v>24.36</v>
      </c>
      <c r="K21" s="177">
        <v>24.36</v>
      </c>
      <c r="L21" s="177">
        <v>19.63</v>
      </c>
      <c r="M21" s="177">
        <v>4.72</v>
      </c>
      <c r="N21" s="177"/>
    </row>
    <row r="22" s="153" customFormat="1" ht="19.9" customHeight="1" spans="1:14">
      <c r="A22" s="173" t="s">
        <v>128</v>
      </c>
      <c r="B22" s="169">
        <v>20103</v>
      </c>
      <c r="C22" s="170" t="s">
        <v>129</v>
      </c>
      <c r="D22" s="171">
        <v>11130</v>
      </c>
      <c r="G22" s="172">
        <v>20103</v>
      </c>
      <c r="H22" s="172" t="s">
        <v>130</v>
      </c>
      <c r="I22" s="178">
        <f t="shared" si="0"/>
        <v>14039</v>
      </c>
      <c r="J22" s="178">
        <v>14038.92</v>
      </c>
      <c r="K22" s="178">
        <v>6961.75</v>
      </c>
      <c r="L22" s="178">
        <v>5150.8</v>
      </c>
      <c r="M22" s="178">
        <v>1810.96</v>
      </c>
      <c r="N22" s="178">
        <v>7077.16</v>
      </c>
    </row>
    <row r="23" s="152" customFormat="1" ht="19.9" customHeight="1" spans="1:14">
      <c r="A23" s="168" t="s">
        <v>131</v>
      </c>
      <c r="B23" s="174">
        <v>2010301</v>
      </c>
      <c r="C23" s="175" t="s">
        <v>93</v>
      </c>
      <c r="D23" s="176">
        <v>5147</v>
      </c>
      <c r="G23" s="177">
        <v>2010301</v>
      </c>
      <c r="H23" s="177" t="s">
        <v>94</v>
      </c>
      <c r="I23" s="179">
        <f t="shared" si="0"/>
        <v>5140</v>
      </c>
      <c r="J23" s="179">
        <v>5140.42</v>
      </c>
      <c r="K23" s="179">
        <v>4746.38</v>
      </c>
      <c r="L23" s="179">
        <v>3580.98</v>
      </c>
      <c r="M23" s="179">
        <v>1165.4</v>
      </c>
      <c r="N23" s="177">
        <v>394.04</v>
      </c>
    </row>
    <row r="24" s="152" customFormat="1" ht="19.9" customHeight="1" spans="1:14">
      <c r="A24" s="168" t="s">
        <v>132</v>
      </c>
      <c r="B24" s="174">
        <v>2010302</v>
      </c>
      <c r="C24" s="175" t="s">
        <v>96</v>
      </c>
      <c r="D24" s="176">
        <v>599</v>
      </c>
      <c r="G24" s="177">
        <v>2010302</v>
      </c>
      <c r="H24" s="177" t="s">
        <v>97</v>
      </c>
      <c r="I24" s="179">
        <f t="shared" si="0"/>
        <v>482</v>
      </c>
      <c r="J24" s="177">
        <v>482.29</v>
      </c>
      <c r="K24" s="177"/>
      <c r="L24" s="177"/>
      <c r="M24" s="177"/>
      <c r="N24" s="177">
        <v>482.29</v>
      </c>
    </row>
    <row r="25" s="152" customFormat="1" ht="19.9" customHeight="1" spans="1:14">
      <c r="A25" s="168" t="s">
        <v>133</v>
      </c>
      <c r="B25" s="174">
        <v>2010303</v>
      </c>
      <c r="C25" s="175" t="s">
        <v>134</v>
      </c>
      <c r="D25" s="176">
        <v>2110</v>
      </c>
      <c r="G25" s="177">
        <v>2010303</v>
      </c>
      <c r="H25" s="177" t="s">
        <v>100</v>
      </c>
      <c r="I25" s="179">
        <f t="shared" si="0"/>
        <v>3235</v>
      </c>
      <c r="J25" s="179">
        <v>3235.4</v>
      </c>
      <c r="K25" s="177">
        <v>488.35</v>
      </c>
      <c r="L25" s="177">
        <v>130.7</v>
      </c>
      <c r="M25" s="177">
        <v>357.65</v>
      </c>
      <c r="N25" s="179">
        <v>2747.05</v>
      </c>
    </row>
    <row r="26" s="152" customFormat="1" ht="19.9" customHeight="1" spans="1:14">
      <c r="A26" s="168" t="s">
        <v>135</v>
      </c>
      <c r="B26" s="174">
        <v>2010305</v>
      </c>
      <c r="C26" s="175" t="s">
        <v>136</v>
      </c>
      <c r="D26" s="176">
        <v>5</v>
      </c>
      <c r="G26" s="177">
        <v>2010305</v>
      </c>
      <c r="H26" s="177" t="s">
        <v>137</v>
      </c>
      <c r="I26" s="179">
        <f t="shared" si="0"/>
        <v>12</v>
      </c>
      <c r="J26" s="177">
        <v>11.57</v>
      </c>
      <c r="K26" s="177"/>
      <c r="L26" s="177"/>
      <c r="M26" s="177"/>
      <c r="N26" s="177">
        <v>11.57</v>
      </c>
    </row>
    <row r="27" s="152" customFormat="1" ht="19.9" customHeight="1" spans="1:14">
      <c r="A27" s="168" t="s">
        <v>138</v>
      </c>
      <c r="B27" s="174">
        <v>2010350</v>
      </c>
      <c r="C27" s="175" t="s">
        <v>111</v>
      </c>
      <c r="D27" s="176">
        <v>1576</v>
      </c>
      <c r="G27" s="177">
        <v>2010306</v>
      </c>
      <c r="H27" s="177" t="s">
        <v>139</v>
      </c>
      <c r="I27" s="179">
        <f t="shared" si="0"/>
        <v>382</v>
      </c>
      <c r="J27" s="177">
        <v>382.48</v>
      </c>
      <c r="K27" s="177"/>
      <c r="L27" s="177"/>
      <c r="M27" s="177"/>
      <c r="N27" s="177">
        <v>382.48</v>
      </c>
    </row>
    <row r="28" s="152" customFormat="1" ht="19.9" customHeight="1" spans="1:14">
      <c r="A28" s="168" t="s">
        <v>140</v>
      </c>
      <c r="B28" s="174">
        <v>2010399</v>
      </c>
      <c r="C28" s="175" t="s">
        <v>141</v>
      </c>
      <c r="D28" s="176">
        <v>1693</v>
      </c>
      <c r="G28" s="177">
        <v>2010308</v>
      </c>
      <c r="H28" s="177" t="s">
        <v>142</v>
      </c>
      <c r="I28" s="179">
        <f t="shared" si="0"/>
        <v>90</v>
      </c>
      <c r="J28" s="177">
        <v>89.75</v>
      </c>
      <c r="K28" s="177"/>
      <c r="L28" s="177"/>
      <c r="M28" s="177"/>
      <c r="N28" s="177">
        <v>89.75</v>
      </c>
    </row>
    <row r="29" s="153" customFormat="1" ht="19.9" customHeight="1" spans="1:16">
      <c r="A29" s="173" t="s">
        <v>143</v>
      </c>
      <c r="B29" s="169">
        <v>20104</v>
      </c>
      <c r="C29" s="170" t="s">
        <v>144</v>
      </c>
      <c r="D29" s="171">
        <f>SUM(D30:D33)</f>
        <v>823</v>
      </c>
      <c r="F29" s="152"/>
      <c r="G29" s="177">
        <v>2010350</v>
      </c>
      <c r="H29" s="177" t="s">
        <v>112</v>
      </c>
      <c r="I29" s="179">
        <f t="shared" si="0"/>
        <v>1607</v>
      </c>
      <c r="J29" s="179">
        <v>1607.48</v>
      </c>
      <c r="K29" s="179">
        <v>1607.48</v>
      </c>
      <c r="L29" s="179">
        <v>1334.38</v>
      </c>
      <c r="M29" s="177">
        <v>273.1</v>
      </c>
      <c r="N29" s="177"/>
      <c r="O29" s="152"/>
      <c r="P29" s="152"/>
    </row>
    <row r="30" s="152" customFormat="1" ht="19.9" customHeight="1" spans="1:14">
      <c r="A30" s="168" t="s">
        <v>145</v>
      </c>
      <c r="B30" s="174">
        <v>2010401</v>
      </c>
      <c r="C30" s="175" t="s">
        <v>93</v>
      </c>
      <c r="D30" s="176">
        <v>329</v>
      </c>
      <c r="G30" s="177">
        <v>2010399</v>
      </c>
      <c r="H30" s="177" t="s">
        <v>146</v>
      </c>
      <c r="I30" s="179">
        <f t="shared" si="0"/>
        <v>3090</v>
      </c>
      <c r="J30" s="179">
        <v>3089.52</v>
      </c>
      <c r="K30" s="177">
        <v>119.54</v>
      </c>
      <c r="L30" s="177">
        <v>104.74</v>
      </c>
      <c r="M30" s="177">
        <v>14.8</v>
      </c>
      <c r="N30" s="179">
        <v>2969.98</v>
      </c>
    </row>
    <row r="31" s="152" customFormat="1" ht="19.9" customHeight="1" spans="1:16">
      <c r="A31" s="168" t="s">
        <v>147</v>
      </c>
      <c r="B31" s="174">
        <v>2010402</v>
      </c>
      <c r="C31" s="175" t="s">
        <v>96</v>
      </c>
      <c r="D31" s="176">
        <v>168</v>
      </c>
      <c r="F31" s="153"/>
      <c r="G31" s="172">
        <v>20104</v>
      </c>
      <c r="H31" s="172" t="s">
        <v>148</v>
      </c>
      <c r="I31" s="178">
        <f t="shared" si="0"/>
        <v>534</v>
      </c>
      <c r="J31" s="172">
        <v>533.78</v>
      </c>
      <c r="K31" s="172">
        <v>518.57</v>
      </c>
      <c r="L31" s="172">
        <v>444.65</v>
      </c>
      <c r="M31" s="172">
        <v>73.92</v>
      </c>
      <c r="N31" s="172">
        <v>15.21</v>
      </c>
      <c r="O31" s="153"/>
      <c r="P31" s="153"/>
    </row>
    <row r="32" s="152" customFormat="1" ht="19.9" customHeight="1" spans="1:14">
      <c r="A32" s="168" t="s">
        <v>149</v>
      </c>
      <c r="B32" s="174">
        <v>2010450</v>
      </c>
      <c r="C32" s="175" t="s">
        <v>111</v>
      </c>
      <c r="D32" s="176">
        <v>271</v>
      </c>
      <c r="G32" s="177">
        <v>2010401</v>
      </c>
      <c r="H32" s="177" t="s">
        <v>94</v>
      </c>
      <c r="I32" s="179">
        <f t="shared" si="0"/>
        <v>334</v>
      </c>
      <c r="J32" s="177">
        <v>334.45</v>
      </c>
      <c r="K32" s="177">
        <v>334.45</v>
      </c>
      <c r="L32" s="177">
        <v>278.89</v>
      </c>
      <c r="M32" s="177">
        <v>55.55</v>
      </c>
      <c r="N32" s="177"/>
    </row>
    <row r="33" s="152" customFormat="1" ht="19.9" customHeight="1" spans="1:14">
      <c r="A33" s="168" t="s">
        <v>150</v>
      </c>
      <c r="B33" s="174">
        <v>2010499</v>
      </c>
      <c r="C33" s="175" t="s">
        <v>151</v>
      </c>
      <c r="D33" s="176">
        <v>55</v>
      </c>
      <c r="G33" s="177">
        <v>2010402</v>
      </c>
      <c r="H33" s="177" t="s">
        <v>97</v>
      </c>
      <c r="I33" s="179">
        <f t="shared" si="0"/>
        <v>15</v>
      </c>
      <c r="J33" s="177">
        <v>15</v>
      </c>
      <c r="K33" s="177"/>
      <c r="L33" s="177"/>
      <c r="M33" s="177"/>
      <c r="N33" s="177">
        <v>15</v>
      </c>
    </row>
    <row r="34" s="153" customFormat="1" ht="19.9" customHeight="1" spans="1:16">
      <c r="A34" s="173" t="s">
        <v>152</v>
      </c>
      <c r="B34" s="169">
        <v>20105</v>
      </c>
      <c r="C34" s="170" t="s">
        <v>153</v>
      </c>
      <c r="D34" s="171">
        <v>831</v>
      </c>
      <c r="F34" s="152"/>
      <c r="G34" s="177">
        <v>2010450</v>
      </c>
      <c r="H34" s="177" t="s">
        <v>112</v>
      </c>
      <c r="I34" s="179">
        <f t="shared" si="0"/>
        <v>184</v>
      </c>
      <c r="J34" s="177">
        <v>184.12</v>
      </c>
      <c r="K34" s="177">
        <v>184.12</v>
      </c>
      <c r="L34" s="177">
        <v>165.75</v>
      </c>
      <c r="M34" s="177">
        <v>18.37</v>
      </c>
      <c r="N34" s="177"/>
      <c r="O34" s="152"/>
      <c r="P34" s="152"/>
    </row>
    <row r="35" s="152" customFormat="1" ht="19.9" customHeight="1" spans="1:16">
      <c r="A35" s="168" t="s">
        <v>154</v>
      </c>
      <c r="B35" s="174">
        <v>2010501</v>
      </c>
      <c r="C35" s="175" t="s">
        <v>93</v>
      </c>
      <c r="D35" s="176">
        <v>213</v>
      </c>
      <c r="F35" s="153"/>
      <c r="G35" s="172">
        <v>20105</v>
      </c>
      <c r="H35" s="172" t="s">
        <v>155</v>
      </c>
      <c r="I35" s="178">
        <f t="shared" si="0"/>
        <v>775</v>
      </c>
      <c r="J35" s="172">
        <v>774.55</v>
      </c>
      <c r="K35" s="172">
        <v>502.22</v>
      </c>
      <c r="L35" s="172">
        <v>407.45</v>
      </c>
      <c r="M35" s="172">
        <v>94.77</v>
      </c>
      <c r="N35" s="172">
        <v>272.32</v>
      </c>
      <c r="O35" s="153"/>
      <c r="P35" s="153"/>
    </row>
    <row r="36" s="152" customFormat="1" ht="19.9" customHeight="1" spans="1:14">
      <c r="A36" s="168" t="s">
        <v>156</v>
      </c>
      <c r="B36" s="174">
        <v>2010505</v>
      </c>
      <c r="C36" s="175" t="s">
        <v>157</v>
      </c>
      <c r="D36" s="176">
        <v>137</v>
      </c>
      <c r="G36" s="177">
        <v>2010501</v>
      </c>
      <c r="H36" s="177" t="s">
        <v>94</v>
      </c>
      <c r="I36" s="179">
        <f t="shared" si="0"/>
        <v>294</v>
      </c>
      <c r="J36" s="177">
        <v>294.42</v>
      </c>
      <c r="K36" s="177">
        <v>294.42</v>
      </c>
      <c r="L36" s="177">
        <v>213.72</v>
      </c>
      <c r="M36" s="177">
        <v>80.69</v>
      </c>
      <c r="N36" s="177"/>
    </row>
    <row r="37" s="152" customFormat="1" ht="19.9" customHeight="1" spans="1:14">
      <c r="A37" s="168" t="s">
        <v>158</v>
      </c>
      <c r="B37" s="174">
        <v>2010507</v>
      </c>
      <c r="C37" s="175" t="s">
        <v>159</v>
      </c>
      <c r="D37" s="176">
        <v>206</v>
      </c>
      <c r="G37" s="177">
        <v>2010505</v>
      </c>
      <c r="H37" s="177" t="s">
        <v>160</v>
      </c>
      <c r="I37" s="179">
        <f t="shared" si="0"/>
        <v>130</v>
      </c>
      <c r="J37" s="177">
        <v>129.64</v>
      </c>
      <c r="K37" s="177"/>
      <c r="L37" s="177"/>
      <c r="M37" s="177"/>
      <c r="N37" s="177">
        <v>129.64</v>
      </c>
    </row>
    <row r="38" s="152" customFormat="1" ht="19.9" customHeight="1" spans="1:14">
      <c r="A38" s="168" t="s">
        <v>161</v>
      </c>
      <c r="B38" s="174">
        <v>2010508</v>
      </c>
      <c r="C38" s="175" t="s">
        <v>162</v>
      </c>
      <c r="D38" s="176">
        <v>85</v>
      </c>
      <c r="G38" s="177">
        <v>2010506</v>
      </c>
      <c r="H38" s="177" t="s">
        <v>163</v>
      </c>
      <c r="I38" s="179">
        <f t="shared" si="0"/>
        <v>131</v>
      </c>
      <c r="J38" s="177">
        <v>131.18</v>
      </c>
      <c r="K38" s="177"/>
      <c r="L38" s="177"/>
      <c r="M38" s="177"/>
      <c r="N38" s="177">
        <v>131.18</v>
      </c>
    </row>
    <row r="39" s="152" customFormat="1" ht="19.9" customHeight="1" spans="1:14">
      <c r="A39" s="168" t="s">
        <v>164</v>
      </c>
      <c r="B39" s="174">
        <v>2010550</v>
      </c>
      <c r="C39" s="175" t="s">
        <v>111</v>
      </c>
      <c r="D39" s="176">
        <v>190</v>
      </c>
      <c r="G39" s="177">
        <v>2010507</v>
      </c>
      <c r="H39" s="177" t="s">
        <v>165</v>
      </c>
      <c r="I39" s="179">
        <f t="shared" si="0"/>
        <v>12</v>
      </c>
      <c r="J39" s="177">
        <v>11.5</v>
      </c>
      <c r="K39" s="177"/>
      <c r="L39" s="177"/>
      <c r="M39" s="177"/>
      <c r="N39" s="177">
        <v>11.5</v>
      </c>
    </row>
    <row r="40" s="153" customFormat="1" ht="19.9" customHeight="1" spans="1:16">
      <c r="A40" s="173" t="s">
        <v>166</v>
      </c>
      <c r="B40" s="169">
        <v>20106</v>
      </c>
      <c r="C40" s="170" t="s">
        <v>167</v>
      </c>
      <c r="D40" s="171">
        <v>1369</v>
      </c>
      <c r="F40" s="152"/>
      <c r="G40" s="177">
        <v>2010550</v>
      </c>
      <c r="H40" s="177" t="s">
        <v>112</v>
      </c>
      <c r="I40" s="179">
        <f t="shared" si="0"/>
        <v>208</v>
      </c>
      <c r="J40" s="177">
        <v>207.81</v>
      </c>
      <c r="K40" s="177">
        <v>207.81</v>
      </c>
      <c r="L40" s="177">
        <v>193.73</v>
      </c>
      <c r="M40" s="177">
        <v>14.08</v>
      </c>
      <c r="N40" s="177"/>
      <c r="O40" s="152"/>
      <c r="P40" s="152"/>
    </row>
    <row r="41" s="152" customFormat="1" ht="19.9" customHeight="1" spans="1:16">
      <c r="A41" s="168" t="s">
        <v>168</v>
      </c>
      <c r="B41" s="174">
        <v>2010601</v>
      </c>
      <c r="C41" s="175" t="s">
        <v>93</v>
      </c>
      <c r="D41" s="176">
        <v>483</v>
      </c>
      <c r="F41" s="153"/>
      <c r="G41" s="172">
        <v>20106</v>
      </c>
      <c r="H41" s="172" t="s">
        <v>169</v>
      </c>
      <c r="I41" s="178">
        <f t="shared" si="0"/>
        <v>1531</v>
      </c>
      <c r="J41" s="178">
        <v>1531.15</v>
      </c>
      <c r="K41" s="178">
        <v>1008.28</v>
      </c>
      <c r="L41" s="172">
        <v>909.4</v>
      </c>
      <c r="M41" s="172">
        <v>98.88</v>
      </c>
      <c r="N41" s="172">
        <v>522.87</v>
      </c>
      <c r="O41" s="153"/>
      <c r="P41" s="153"/>
    </row>
    <row r="42" s="152" customFormat="1" ht="19.9" customHeight="1" spans="1:14">
      <c r="A42" s="168" t="s">
        <v>170</v>
      </c>
      <c r="B42" s="174">
        <v>2010607</v>
      </c>
      <c r="C42" s="175" t="s">
        <v>171</v>
      </c>
      <c r="D42" s="176">
        <v>119</v>
      </c>
      <c r="G42" s="177">
        <v>2010601</v>
      </c>
      <c r="H42" s="177" t="s">
        <v>94</v>
      </c>
      <c r="I42" s="179">
        <f t="shared" si="0"/>
        <v>602</v>
      </c>
      <c r="J42" s="177">
        <v>601.98</v>
      </c>
      <c r="K42" s="177">
        <v>601.98</v>
      </c>
      <c r="L42" s="177">
        <v>519.76</v>
      </c>
      <c r="M42" s="177">
        <v>82.22</v>
      </c>
      <c r="N42" s="177"/>
    </row>
    <row r="43" s="152" customFormat="1" ht="19.9" customHeight="1" spans="1:14">
      <c r="A43" s="168" t="s">
        <v>172</v>
      </c>
      <c r="B43" s="174">
        <v>2010608</v>
      </c>
      <c r="C43" s="175" t="s">
        <v>173</v>
      </c>
      <c r="D43" s="176">
        <v>300</v>
      </c>
      <c r="G43" s="177">
        <v>2010607</v>
      </c>
      <c r="H43" s="177" t="s">
        <v>174</v>
      </c>
      <c r="I43" s="179">
        <f t="shared" si="0"/>
        <v>49</v>
      </c>
      <c r="J43" s="177">
        <v>49.47</v>
      </c>
      <c r="K43" s="177"/>
      <c r="L43" s="177"/>
      <c r="M43" s="177"/>
      <c r="N43" s="177">
        <v>49.47</v>
      </c>
    </row>
    <row r="44" s="152" customFormat="1" ht="19.9" customHeight="1" spans="1:14">
      <c r="A44" s="168" t="s">
        <v>175</v>
      </c>
      <c r="B44" s="174">
        <v>2010650</v>
      </c>
      <c r="C44" s="175" t="s">
        <v>111</v>
      </c>
      <c r="D44" s="176">
        <v>467</v>
      </c>
      <c r="G44" s="177">
        <v>2010608</v>
      </c>
      <c r="H44" s="177" t="s">
        <v>176</v>
      </c>
      <c r="I44" s="179">
        <f t="shared" si="0"/>
        <v>473</v>
      </c>
      <c r="J44" s="177">
        <v>473.4</v>
      </c>
      <c r="K44" s="177"/>
      <c r="L44" s="177"/>
      <c r="M44" s="177"/>
      <c r="N44" s="177">
        <v>473.4</v>
      </c>
    </row>
    <row r="45" s="153" customFormat="1" ht="19.9" customHeight="1" spans="1:16">
      <c r="A45" s="173" t="s">
        <v>177</v>
      </c>
      <c r="B45" s="169">
        <v>20108</v>
      </c>
      <c r="C45" s="170" t="s">
        <v>178</v>
      </c>
      <c r="D45" s="171">
        <f>SUM(D46:D49)</f>
        <v>384</v>
      </c>
      <c r="F45" s="152"/>
      <c r="G45" s="177">
        <v>2010650</v>
      </c>
      <c r="H45" s="177" t="s">
        <v>112</v>
      </c>
      <c r="I45" s="179">
        <f t="shared" si="0"/>
        <v>406</v>
      </c>
      <c r="J45" s="177">
        <v>406.3</v>
      </c>
      <c r="K45" s="177">
        <v>406.3</v>
      </c>
      <c r="L45" s="177">
        <v>389.64</v>
      </c>
      <c r="M45" s="177">
        <v>16.66</v>
      </c>
      <c r="N45" s="177"/>
      <c r="O45" s="152"/>
      <c r="P45" s="152"/>
    </row>
    <row r="46" s="152" customFormat="1" ht="19.9" customHeight="1" spans="1:16">
      <c r="A46" s="168" t="s">
        <v>179</v>
      </c>
      <c r="B46" s="174">
        <v>2010801</v>
      </c>
      <c r="C46" s="175" t="s">
        <v>93</v>
      </c>
      <c r="D46" s="176">
        <v>200</v>
      </c>
      <c r="F46" s="153"/>
      <c r="G46" s="172">
        <v>20106</v>
      </c>
      <c r="H46" s="172" t="s">
        <v>169</v>
      </c>
      <c r="I46" s="178">
        <f t="shared" si="0"/>
        <v>1531</v>
      </c>
      <c r="J46" s="178">
        <v>1531.15</v>
      </c>
      <c r="K46" s="178">
        <v>1008.28</v>
      </c>
      <c r="L46" s="172">
        <v>909.4</v>
      </c>
      <c r="M46" s="172">
        <v>98.88</v>
      </c>
      <c r="N46" s="172">
        <v>522.87</v>
      </c>
      <c r="O46" s="153"/>
      <c r="P46" s="153"/>
    </row>
    <row r="47" s="152" customFormat="1" ht="19.9" customHeight="1" spans="1:14">
      <c r="A47" s="168" t="s">
        <v>180</v>
      </c>
      <c r="B47" s="174">
        <v>2010804</v>
      </c>
      <c r="C47" s="175" t="s">
        <v>181</v>
      </c>
      <c r="D47" s="176">
        <v>137</v>
      </c>
      <c r="G47" s="177">
        <v>2010601</v>
      </c>
      <c r="H47" s="177" t="s">
        <v>94</v>
      </c>
      <c r="I47" s="179">
        <f t="shared" si="0"/>
        <v>602</v>
      </c>
      <c r="J47" s="177">
        <v>601.98</v>
      </c>
      <c r="K47" s="177">
        <v>601.98</v>
      </c>
      <c r="L47" s="177">
        <v>519.76</v>
      </c>
      <c r="M47" s="177">
        <v>82.22</v>
      </c>
      <c r="N47" s="177"/>
    </row>
    <row r="48" s="152" customFormat="1" ht="19.9" customHeight="1" spans="1:16">
      <c r="A48" s="168" t="s">
        <v>182</v>
      </c>
      <c r="B48" s="174">
        <v>2010806</v>
      </c>
      <c r="C48" s="175" t="s">
        <v>171</v>
      </c>
      <c r="D48" s="176">
        <v>2</v>
      </c>
      <c r="F48" s="153"/>
      <c r="G48" s="172">
        <v>20108</v>
      </c>
      <c r="H48" s="172" t="s">
        <v>183</v>
      </c>
      <c r="I48" s="178">
        <f t="shared" si="0"/>
        <v>220</v>
      </c>
      <c r="J48" s="172">
        <v>220.26</v>
      </c>
      <c r="K48" s="172">
        <v>220.26</v>
      </c>
      <c r="L48" s="172">
        <v>192.23</v>
      </c>
      <c r="M48" s="172">
        <v>28.04</v>
      </c>
      <c r="N48" s="172"/>
      <c r="O48" s="153"/>
      <c r="P48" s="153"/>
    </row>
    <row r="49" s="152" customFormat="1" ht="19.9" customHeight="1" spans="1:14">
      <c r="A49" s="168" t="s">
        <v>184</v>
      </c>
      <c r="B49" s="174">
        <v>2010850</v>
      </c>
      <c r="C49" s="175" t="s">
        <v>111</v>
      </c>
      <c r="D49" s="176">
        <v>45</v>
      </c>
      <c r="G49" s="177">
        <v>2010801</v>
      </c>
      <c r="H49" s="177" t="s">
        <v>94</v>
      </c>
      <c r="I49" s="179">
        <f t="shared" si="0"/>
        <v>169</v>
      </c>
      <c r="J49" s="177">
        <v>168.89</v>
      </c>
      <c r="K49" s="177">
        <v>168.89</v>
      </c>
      <c r="L49" s="177">
        <v>145.43</v>
      </c>
      <c r="M49" s="177">
        <v>23.46</v>
      </c>
      <c r="N49" s="177"/>
    </row>
    <row r="50" s="153" customFormat="1" ht="19.9" customHeight="1" spans="1:16">
      <c r="A50" s="173" t="s">
        <v>185</v>
      </c>
      <c r="B50" s="169">
        <v>20111</v>
      </c>
      <c r="C50" s="170" t="s">
        <v>186</v>
      </c>
      <c r="D50" s="171">
        <v>1199</v>
      </c>
      <c r="F50" s="152"/>
      <c r="G50" s="177">
        <v>2011101</v>
      </c>
      <c r="H50" s="177" t="s">
        <v>94</v>
      </c>
      <c r="I50" s="179">
        <f t="shared" si="0"/>
        <v>667</v>
      </c>
      <c r="J50" s="177">
        <v>667.32</v>
      </c>
      <c r="K50" s="177">
        <v>667.32</v>
      </c>
      <c r="L50" s="177">
        <v>533.81</v>
      </c>
      <c r="M50" s="177">
        <v>133.51</v>
      </c>
      <c r="N50" s="177"/>
      <c r="O50" s="152"/>
      <c r="P50" s="152"/>
    </row>
    <row r="51" s="152" customFormat="1" ht="19.9" customHeight="1" spans="1:14">
      <c r="A51" s="168" t="s">
        <v>187</v>
      </c>
      <c r="B51" s="174">
        <v>2011101</v>
      </c>
      <c r="C51" s="175" t="s">
        <v>93</v>
      </c>
      <c r="D51" s="176">
        <v>817</v>
      </c>
      <c r="G51" s="177">
        <v>2011102</v>
      </c>
      <c r="H51" s="177" t="s">
        <v>97</v>
      </c>
      <c r="I51" s="179">
        <f t="shared" si="0"/>
        <v>536</v>
      </c>
      <c r="J51" s="177">
        <v>535.64</v>
      </c>
      <c r="K51" s="177"/>
      <c r="L51" s="177"/>
      <c r="M51" s="177"/>
      <c r="N51" s="177">
        <v>535.64</v>
      </c>
    </row>
    <row r="52" s="152" customFormat="1" ht="19.9" customHeight="1" spans="1:14">
      <c r="A52" s="168" t="s">
        <v>188</v>
      </c>
      <c r="B52" s="174">
        <v>2011150</v>
      </c>
      <c r="C52" s="175" t="s">
        <v>111</v>
      </c>
      <c r="D52" s="176">
        <v>54</v>
      </c>
      <c r="G52" s="177">
        <v>2011150</v>
      </c>
      <c r="H52" s="177" t="s">
        <v>112</v>
      </c>
      <c r="I52" s="179">
        <f t="shared" si="0"/>
        <v>49</v>
      </c>
      <c r="J52" s="177">
        <v>49.36</v>
      </c>
      <c r="K52" s="177">
        <v>49.36</v>
      </c>
      <c r="L52" s="177">
        <v>42.94</v>
      </c>
      <c r="M52" s="177">
        <v>6.42</v>
      </c>
      <c r="N52" s="177"/>
    </row>
    <row r="53" s="152" customFormat="1" ht="19.9" customHeight="1" spans="1:16">
      <c r="A53" s="168" t="s">
        <v>189</v>
      </c>
      <c r="B53" s="174">
        <v>2011199</v>
      </c>
      <c r="C53" s="175" t="s">
        <v>190</v>
      </c>
      <c r="D53" s="176">
        <v>328</v>
      </c>
      <c r="F53" s="153"/>
      <c r="G53" s="172">
        <v>20113</v>
      </c>
      <c r="H53" s="172" t="s">
        <v>191</v>
      </c>
      <c r="I53" s="178">
        <f t="shared" si="0"/>
        <v>4485</v>
      </c>
      <c r="J53" s="178">
        <v>4484.6</v>
      </c>
      <c r="K53" s="172">
        <v>704.45</v>
      </c>
      <c r="L53" s="172">
        <v>616.73</v>
      </c>
      <c r="M53" s="172">
        <v>87.72</v>
      </c>
      <c r="N53" s="178">
        <v>3780.15</v>
      </c>
      <c r="O53" s="153"/>
      <c r="P53" s="153"/>
    </row>
    <row r="54" s="153" customFormat="1" ht="19.9" customHeight="1" spans="1:16">
      <c r="A54" s="173" t="s">
        <v>192</v>
      </c>
      <c r="B54" s="169">
        <v>20113</v>
      </c>
      <c r="C54" s="170" t="s">
        <v>193</v>
      </c>
      <c r="D54" s="171">
        <v>965</v>
      </c>
      <c r="F54" s="152"/>
      <c r="G54" s="177">
        <v>2011301</v>
      </c>
      <c r="H54" s="177" t="s">
        <v>94</v>
      </c>
      <c r="I54" s="179">
        <f t="shared" si="0"/>
        <v>550</v>
      </c>
      <c r="J54" s="177">
        <v>549.59</v>
      </c>
      <c r="K54" s="177">
        <v>454.59</v>
      </c>
      <c r="L54" s="177">
        <v>397.18</v>
      </c>
      <c r="M54" s="177">
        <v>57.4</v>
      </c>
      <c r="N54" s="177">
        <v>95</v>
      </c>
      <c r="O54" s="152"/>
      <c r="P54" s="152"/>
    </row>
    <row r="55" s="152" customFormat="1" ht="19.9" customHeight="1" spans="1:14">
      <c r="A55" s="168" t="s">
        <v>194</v>
      </c>
      <c r="B55" s="174">
        <v>2011301</v>
      </c>
      <c r="C55" s="175" t="s">
        <v>93</v>
      </c>
      <c r="D55" s="176">
        <v>453</v>
      </c>
      <c r="G55" s="177">
        <v>2011302</v>
      </c>
      <c r="H55" s="177" t="s">
        <v>97</v>
      </c>
      <c r="I55" s="179">
        <f t="shared" si="0"/>
        <v>8</v>
      </c>
      <c r="J55" s="177">
        <v>7.72</v>
      </c>
      <c r="K55" s="177"/>
      <c r="L55" s="177"/>
      <c r="M55" s="177"/>
      <c r="N55" s="177">
        <v>7.72</v>
      </c>
    </row>
    <row r="56" s="152" customFormat="1" ht="19.9" customHeight="1" spans="1:14">
      <c r="A56" s="168" t="s">
        <v>195</v>
      </c>
      <c r="B56" s="174">
        <v>2011308</v>
      </c>
      <c r="C56" s="175" t="s">
        <v>196</v>
      </c>
      <c r="D56" s="176">
        <v>100</v>
      </c>
      <c r="G56" s="177">
        <v>2011308</v>
      </c>
      <c r="H56" s="177" t="s">
        <v>197</v>
      </c>
      <c r="I56" s="179">
        <f t="shared" si="0"/>
        <v>3677</v>
      </c>
      <c r="J56" s="179">
        <v>3677.43</v>
      </c>
      <c r="K56" s="177"/>
      <c r="L56" s="177"/>
      <c r="M56" s="177"/>
      <c r="N56" s="179">
        <v>3677.43</v>
      </c>
    </row>
    <row r="57" s="152" customFormat="1" ht="19.9" customHeight="1" spans="1:14">
      <c r="A57" s="168" t="s">
        <v>198</v>
      </c>
      <c r="B57" s="174">
        <v>2011350</v>
      </c>
      <c r="C57" s="175" t="s">
        <v>111</v>
      </c>
      <c r="D57" s="176">
        <v>412</v>
      </c>
      <c r="G57" s="177">
        <v>2011350</v>
      </c>
      <c r="H57" s="177" t="s">
        <v>112</v>
      </c>
      <c r="I57" s="179">
        <f t="shared" si="0"/>
        <v>250</v>
      </c>
      <c r="J57" s="177">
        <v>249.86</v>
      </c>
      <c r="K57" s="177">
        <v>249.86</v>
      </c>
      <c r="L57" s="177">
        <v>219.54</v>
      </c>
      <c r="M57" s="177">
        <v>30.32</v>
      </c>
      <c r="N57" s="177"/>
    </row>
    <row r="58" s="153" customFormat="1" ht="19.9" customHeight="1" spans="1:14">
      <c r="A58" s="173" t="s">
        <v>199</v>
      </c>
      <c r="B58" s="169">
        <v>20114</v>
      </c>
      <c r="C58" s="170" t="s">
        <v>200</v>
      </c>
      <c r="D58" s="171">
        <v>30</v>
      </c>
      <c r="G58" s="172">
        <v>20123</v>
      </c>
      <c r="H58" s="172" t="s">
        <v>201</v>
      </c>
      <c r="I58" s="178">
        <f t="shared" si="0"/>
        <v>175</v>
      </c>
      <c r="J58" s="172">
        <v>174.55</v>
      </c>
      <c r="K58" s="172">
        <v>134.38</v>
      </c>
      <c r="L58" s="172">
        <v>108.88</v>
      </c>
      <c r="M58" s="172">
        <v>25.49</v>
      </c>
      <c r="N58" s="172">
        <v>40.17</v>
      </c>
    </row>
    <row r="59" s="152" customFormat="1" ht="19.9" customHeight="1" spans="1:14">
      <c r="A59" s="168" t="s">
        <v>202</v>
      </c>
      <c r="B59" s="174">
        <v>2011401</v>
      </c>
      <c r="C59" s="175" t="s">
        <v>93</v>
      </c>
      <c r="D59" s="176">
        <v>30</v>
      </c>
      <c r="G59" s="177">
        <v>2012301</v>
      </c>
      <c r="H59" s="177" t="s">
        <v>94</v>
      </c>
      <c r="I59" s="179">
        <f t="shared" si="0"/>
        <v>95</v>
      </c>
      <c r="J59" s="177">
        <v>94.75</v>
      </c>
      <c r="K59" s="177">
        <v>94.75</v>
      </c>
      <c r="L59" s="177">
        <v>80.1</v>
      </c>
      <c r="M59" s="177">
        <v>14.65</v>
      </c>
      <c r="N59" s="177"/>
    </row>
    <row r="60" s="153" customFormat="1" ht="19.9" customHeight="1" spans="1:16">
      <c r="A60" s="173" t="s">
        <v>203</v>
      </c>
      <c r="B60" s="169">
        <v>20123</v>
      </c>
      <c r="C60" s="170" t="s">
        <v>204</v>
      </c>
      <c r="D60" s="171">
        <v>195</v>
      </c>
      <c r="F60" s="152"/>
      <c r="G60" s="177">
        <v>2012302</v>
      </c>
      <c r="H60" s="177" t="s">
        <v>97</v>
      </c>
      <c r="I60" s="179">
        <f t="shared" si="0"/>
        <v>5</v>
      </c>
      <c r="J60" s="177">
        <v>4.8</v>
      </c>
      <c r="K60" s="177">
        <v>4.8</v>
      </c>
      <c r="L60" s="177"/>
      <c r="M60" s="177">
        <v>4.8</v>
      </c>
      <c r="N60" s="177"/>
      <c r="O60" s="152"/>
      <c r="P60" s="152"/>
    </row>
    <row r="61" s="152" customFormat="1" ht="19.9" customHeight="1" spans="1:14">
      <c r="A61" s="168" t="s">
        <v>205</v>
      </c>
      <c r="B61" s="174">
        <v>2012301</v>
      </c>
      <c r="C61" s="175" t="s">
        <v>93</v>
      </c>
      <c r="D61" s="176">
        <v>96</v>
      </c>
      <c r="G61" s="177">
        <v>2012304</v>
      </c>
      <c r="H61" s="177" t="s">
        <v>206</v>
      </c>
      <c r="I61" s="179">
        <f t="shared" si="0"/>
        <v>40</v>
      </c>
      <c r="J61" s="177">
        <v>40.17</v>
      </c>
      <c r="K61" s="177"/>
      <c r="L61" s="177"/>
      <c r="M61" s="177"/>
      <c r="N61" s="177">
        <v>40.17</v>
      </c>
    </row>
    <row r="62" s="152" customFormat="1" ht="19.9" customHeight="1" spans="1:14">
      <c r="A62" s="168" t="s">
        <v>207</v>
      </c>
      <c r="B62" s="174">
        <v>2012304</v>
      </c>
      <c r="C62" s="175" t="s">
        <v>208</v>
      </c>
      <c r="D62" s="176">
        <v>56</v>
      </c>
      <c r="G62" s="177">
        <v>2012350</v>
      </c>
      <c r="H62" s="177" t="s">
        <v>112</v>
      </c>
      <c r="I62" s="179">
        <f t="shared" si="0"/>
        <v>35</v>
      </c>
      <c r="J62" s="177">
        <v>34.83</v>
      </c>
      <c r="K62" s="177">
        <v>34.83</v>
      </c>
      <c r="L62" s="177">
        <v>28.78</v>
      </c>
      <c r="M62" s="177">
        <v>6.05</v>
      </c>
      <c r="N62" s="177"/>
    </row>
    <row r="63" s="152" customFormat="1" ht="19.9" customHeight="1" spans="1:16">
      <c r="A63" s="168" t="s">
        <v>209</v>
      </c>
      <c r="B63" s="174">
        <v>2012350</v>
      </c>
      <c r="C63" s="175" t="s">
        <v>111</v>
      </c>
      <c r="D63" s="176">
        <v>43</v>
      </c>
      <c r="F63" s="153"/>
      <c r="G63" s="172">
        <v>20126</v>
      </c>
      <c r="H63" s="172" t="s">
        <v>210</v>
      </c>
      <c r="I63" s="178">
        <f t="shared" si="0"/>
        <v>222</v>
      </c>
      <c r="J63" s="172">
        <v>222.35</v>
      </c>
      <c r="K63" s="172">
        <v>99.35</v>
      </c>
      <c r="L63" s="172">
        <v>85.97</v>
      </c>
      <c r="M63" s="172">
        <v>13.38</v>
      </c>
      <c r="N63" s="172">
        <v>123</v>
      </c>
      <c r="O63" s="153"/>
      <c r="P63" s="153"/>
    </row>
    <row r="64" s="153" customFormat="1" ht="19.9" customHeight="1" spans="1:16">
      <c r="A64" s="173" t="s">
        <v>211</v>
      </c>
      <c r="B64" s="169">
        <v>20126</v>
      </c>
      <c r="C64" s="170" t="s">
        <v>212</v>
      </c>
      <c r="D64" s="171">
        <v>148</v>
      </c>
      <c r="F64" s="152"/>
      <c r="G64" s="177">
        <v>2012601</v>
      </c>
      <c r="H64" s="177" t="s">
        <v>94</v>
      </c>
      <c r="I64" s="179">
        <f t="shared" si="0"/>
        <v>99</v>
      </c>
      <c r="J64" s="177">
        <v>99.35</v>
      </c>
      <c r="K64" s="177">
        <v>99.35</v>
      </c>
      <c r="L64" s="177">
        <v>85.97</v>
      </c>
      <c r="M64" s="177">
        <v>13.38</v>
      </c>
      <c r="N64" s="177"/>
      <c r="O64" s="152"/>
      <c r="P64" s="152"/>
    </row>
    <row r="65" s="152" customFormat="1" ht="19.9" customHeight="1" spans="1:14">
      <c r="A65" s="168" t="s">
        <v>213</v>
      </c>
      <c r="B65" s="174">
        <v>2012601</v>
      </c>
      <c r="C65" s="175" t="s">
        <v>93</v>
      </c>
      <c r="D65" s="176">
        <v>105</v>
      </c>
      <c r="G65" s="177">
        <v>2012604</v>
      </c>
      <c r="H65" s="177" t="s">
        <v>214</v>
      </c>
      <c r="I65" s="179">
        <f t="shared" si="0"/>
        <v>123</v>
      </c>
      <c r="J65" s="177">
        <v>123</v>
      </c>
      <c r="K65" s="177"/>
      <c r="L65" s="177"/>
      <c r="M65" s="177"/>
      <c r="N65" s="177">
        <v>123</v>
      </c>
    </row>
    <row r="66" s="152" customFormat="1" ht="19.9" customHeight="1" spans="1:16">
      <c r="A66" s="168" t="s">
        <v>215</v>
      </c>
      <c r="B66" s="174">
        <v>2012604</v>
      </c>
      <c r="C66" s="175" t="s">
        <v>216</v>
      </c>
      <c r="D66" s="176">
        <v>43</v>
      </c>
      <c r="F66" s="153"/>
      <c r="G66" s="172">
        <v>20128</v>
      </c>
      <c r="H66" s="172" t="s">
        <v>217</v>
      </c>
      <c r="I66" s="178">
        <f t="shared" si="0"/>
        <v>269</v>
      </c>
      <c r="J66" s="172">
        <v>269.33</v>
      </c>
      <c r="K66" s="172">
        <v>59.33</v>
      </c>
      <c r="L66" s="172">
        <v>51.24</v>
      </c>
      <c r="M66" s="172">
        <v>8.09</v>
      </c>
      <c r="N66" s="172">
        <v>210</v>
      </c>
      <c r="O66" s="153"/>
      <c r="P66" s="153"/>
    </row>
    <row r="67" s="153" customFormat="1" ht="19.9" customHeight="1" spans="1:16">
      <c r="A67" s="173" t="s">
        <v>218</v>
      </c>
      <c r="B67" s="169">
        <v>20128</v>
      </c>
      <c r="C67" s="170" t="s">
        <v>219</v>
      </c>
      <c r="D67" s="171">
        <v>62</v>
      </c>
      <c r="F67" s="152"/>
      <c r="G67" s="177">
        <v>2012801</v>
      </c>
      <c r="H67" s="177" t="s">
        <v>94</v>
      </c>
      <c r="I67" s="179">
        <f t="shared" si="0"/>
        <v>59</v>
      </c>
      <c r="J67" s="177">
        <v>59.33</v>
      </c>
      <c r="K67" s="177">
        <v>59.33</v>
      </c>
      <c r="L67" s="177">
        <v>51.24</v>
      </c>
      <c r="M67" s="177">
        <v>8.09</v>
      </c>
      <c r="N67" s="177"/>
      <c r="O67" s="152"/>
      <c r="P67" s="152"/>
    </row>
    <row r="68" s="152" customFormat="1" ht="19.9" customHeight="1" spans="1:14">
      <c r="A68" s="168" t="s">
        <v>220</v>
      </c>
      <c r="B68" s="174">
        <v>2012801</v>
      </c>
      <c r="C68" s="175" t="s">
        <v>93</v>
      </c>
      <c r="D68" s="176">
        <v>57</v>
      </c>
      <c r="G68" s="177">
        <v>2012899</v>
      </c>
      <c r="H68" s="177" t="s">
        <v>221</v>
      </c>
      <c r="I68" s="179">
        <f t="shared" si="0"/>
        <v>210</v>
      </c>
      <c r="J68" s="177">
        <v>210</v>
      </c>
      <c r="K68" s="177"/>
      <c r="L68" s="177"/>
      <c r="M68" s="177"/>
      <c r="N68" s="177">
        <v>210</v>
      </c>
    </row>
    <row r="69" s="152" customFormat="1" ht="19.9" customHeight="1" spans="1:16">
      <c r="A69" s="168" t="s">
        <v>222</v>
      </c>
      <c r="B69" s="174">
        <v>2012802</v>
      </c>
      <c r="C69" s="175" t="s">
        <v>96</v>
      </c>
      <c r="D69" s="176">
        <v>5</v>
      </c>
      <c r="F69" s="153"/>
      <c r="G69" s="172">
        <v>20129</v>
      </c>
      <c r="H69" s="172" t="s">
        <v>223</v>
      </c>
      <c r="I69" s="178">
        <f t="shared" si="0"/>
        <v>360</v>
      </c>
      <c r="J69" s="172">
        <v>359.58</v>
      </c>
      <c r="K69" s="172">
        <v>198.53</v>
      </c>
      <c r="L69" s="172">
        <v>173.97</v>
      </c>
      <c r="M69" s="172">
        <v>24.56</v>
      </c>
      <c r="N69" s="172">
        <v>161.05</v>
      </c>
      <c r="O69" s="153"/>
      <c r="P69" s="153"/>
    </row>
    <row r="70" s="153" customFormat="1" ht="19.9" customHeight="1" spans="1:16">
      <c r="A70" s="173" t="s">
        <v>224</v>
      </c>
      <c r="B70" s="169">
        <v>20129</v>
      </c>
      <c r="C70" s="170" t="s">
        <v>225</v>
      </c>
      <c r="D70" s="171">
        <v>387</v>
      </c>
      <c r="F70" s="152"/>
      <c r="G70" s="177">
        <v>2012901</v>
      </c>
      <c r="H70" s="177" t="s">
        <v>94</v>
      </c>
      <c r="I70" s="179">
        <f t="shared" si="0"/>
        <v>190</v>
      </c>
      <c r="J70" s="177">
        <v>189.81</v>
      </c>
      <c r="K70" s="177">
        <v>189.81</v>
      </c>
      <c r="L70" s="177">
        <v>165.25</v>
      </c>
      <c r="M70" s="177">
        <v>24.56</v>
      </c>
      <c r="N70" s="177"/>
      <c r="O70" s="152"/>
      <c r="P70" s="152"/>
    </row>
    <row r="71" s="152" customFormat="1" ht="19.9" customHeight="1" spans="1:14">
      <c r="A71" s="168" t="s">
        <v>226</v>
      </c>
      <c r="B71" s="174">
        <v>2012901</v>
      </c>
      <c r="C71" s="175" t="s">
        <v>93</v>
      </c>
      <c r="D71" s="176">
        <v>240</v>
      </c>
      <c r="G71" s="177">
        <v>2012902</v>
      </c>
      <c r="H71" s="177" t="s">
        <v>97</v>
      </c>
      <c r="I71" s="179">
        <f>ROUND(J71,0)</f>
        <v>78</v>
      </c>
      <c r="J71" s="177">
        <v>78</v>
      </c>
      <c r="K71" s="177"/>
      <c r="L71" s="177"/>
      <c r="M71" s="177"/>
      <c r="N71" s="177">
        <v>78</v>
      </c>
    </row>
    <row r="72" s="152" customFormat="1" ht="19.9" customHeight="1" spans="1:14">
      <c r="A72" s="168" t="s">
        <v>227</v>
      </c>
      <c r="B72" s="174">
        <v>2012902</v>
      </c>
      <c r="C72" s="175" t="s">
        <v>96</v>
      </c>
      <c r="D72" s="176">
        <v>68</v>
      </c>
      <c r="G72" s="177">
        <v>2012950</v>
      </c>
      <c r="H72" s="177" t="s">
        <v>112</v>
      </c>
      <c r="I72" s="179">
        <f>ROUND(J72,0)</f>
        <v>37</v>
      </c>
      <c r="J72" s="177">
        <v>37.46</v>
      </c>
      <c r="K72" s="177">
        <v>8.72</v>
      </c>
      <c r="L72" s="177">
        <v>8.72</v>
      </c>
      <c r="M72" s="177"/>
      <c r="N72" s="177">
        <v>28.74</v>
      </c>
    </row>
    <row r="73" s="152" customFormat="1" ht="19.9" customHeight="1" spans="1:16">
      <c r="A73" s="168" t="s">
        <v>228</v>
      </c>
      <c r="B73" s="174">
        <v>2012999</v>
      </c>
      <c r="C73" s="175" t="s">
        <v>229</v>
      </c>
      <c r="D73" s="176">
        <v>79</v>
      </c>
      <c r="F73" s="153"/>
      <c r="G73" s="172">
        <v>20131</v>
      </c>
      <c r="H73" s="172" t="s">
        <v>230</v>
      </c>
      <c r="I73" s="178">
        <f t="shared" ref="I73:I125" si="1">ROUND(J73,0)</f>
        <v>3529</v>
      </c>
      <c r="J73" s="178">
        <v>3529.27</v>
      </c>
      <c r="K73" s="178">
        <v>1421.43</v>
      </c>
      <c r="L73" s="178">
        <v>1273.3</v>
      </c>
      <c r="M73" s="172">
        <v>148.13</v>
      </c>
      <c r="N73" s="178">
        <v>2107.85</v>
      </c>
      <c r="O73" s="153"/>
      <c r="P73" s="153"/>
    </row>
    <row r="74" s="153" customFormat="1" ht="19.9" customHeight="1" spans="1:16">
      <c r="A74" s="168" t="s">
        <v>231</v>
      </c>
      <c r="B74" s="169">
        <v>20131</v>
      </c>
      <c r="C74" s="170" t="s">
        <v>232</v>
      </c>
      <c r="D74" s="171">
        <v>2400</v>
      </c>
      <c r="F74" s="152"/>
      <c r="G74" s="177">
        <v>2013101</v>
      </c>
      <c r="H74" s="177" t="s">
        <v>94</v>
      </c>
      <c r="I74" s="179">
        <f t="shared" si="1"/>
        <v>1243</v>
      </c>
      <c r="J74" s="179">
        <v>1243.13</v>
      </c>
      <c r="K74" s="179">
        <v>1195.13</v>
      </c>
      <c r="L74" s="179">
        <v>1061.16</v>
      </c>
      <c r="M74" s="177">
        <v>133.97</v>
      </c>
      <c r="N74" s="177">
        <v>48</v>
      </c>
      <c r="O74" s="152"/>
      <c r="P74" s="152"/>
    </row>
    <row r="75" s="152" customFormat="1" ht="19.9" customHeight="1" spans="1:14">
      <c r="A75" s="168" t="s">
        <v>233</v>
      </c>
      <c r="B75" s="174">
        <v>2013101</v>
      </c>
      <c r="C75" s="175" t="s">
        <v>93</v>
      </c>
      <c r="D75" s="176">
        <v>1087</v>
      </c>
      <c r="G75" s="177">
        <v>2013102</v>
      </c>
      <c r="H75" s="177" t="s">
        <v>97</v>
      </c>
      <c r="I75" s="179">
        <f t="shared" si="1"/>
        <v>938</v>
      </c>
      <c r="J75" s="177">
        <v>937.75</v>
      </c>
      <c r="K75" s="177"/>
      <c r="L75" s="177"/>
      <c r="M75" s="177"/>
      <c r="N75" s="177">
        <v>937.75</v>
      </c>
    </row>
    <row r="76" s="152" customFormat="1" ht="19.9" customHeight="1" spans="1:14">
      <c r="A76" s="168" t="s">
        <v>234</v>
      </c>
      <c r="B76" s="174">
        <v>2013102</v>
      </c>
      <c r="C76" s="175" t="s">
        <v>96</v>
      </c>
      <c r="D76" s="176">
        <v>478</v>
      </c>
      <c r="G76" s="177">
        <v>2013150</v>
      </c>
      <c r="H76" s="177" t="s">
        <v>112</v>
      </c>
      <c r="I76" s="179">
        <f t="shared" si="1"/>
        <v>216</v>
      </c>
      <c r="J76" s="177">
        <v>216.38</v>
      </c>
      <c r="K76" s="177">
        <v>216.38</v>
      </c>
      <c r="L76" s="177">
        <v>202.23</v>
      </c>
      <c r="M76" s="177">
        <v>14.15</v>
      </c>
      <c r="N76" s="177"/>
    </row>
    <row r="77" s="152" customFormat="1" ht="19.9" customHeight="1" spans="1:14">
      <c r="A77" s="168" t="s">
        <v>235</v>
      </c>
      <c r="B77" s="174">
        <v>2013150</v>
      </c>
      <c r="C77" s="175" t="s">
        <v>111</v>
      </c>
      <c r="D77" s="176">
        <v>194</v>
      </c>
      <c r="G77" s="177">
        <v>2013199</v>
      </c>
      <c r="H77" s="177" t="s">
        <v>236</v>
      </c>
      <c r="I77" s="179">
        <f t="shared" si="1"/>
        <v>1132</v>
      </c>
      <c r="J77" s="179">
        <v>1132.01</v>
      </c>
      <c r="K77" s="177">
        <v>9.92</v>
      </c>
      <c r="L77" s="177">
        <v>9.92</v>
      </c>
      <c r="M77" s="177"/>
      <c r="N77" s="179">
        <v>1122.09</v>
      </c>
    </row>
    <row r="78" s="152" customFormat="1" ht="19.9" customHeight="1" spans="1:16">
      <c r="A78" s="168" t="s">
        <v>237</v>
      </c>
      <c r="B78" s="174">
        <v>2013199</v>
      </c>
      <c r="C78" s="175" t="s">
        <v>238</v>
      </c>
      <c r="D78" s="176">
        <v>641</v>
      </c>
      <c r="F78" s="153"/>
      <c r="G78" s="172">
        <v>20132</v>
      </c>
      <c r="H78" s="172" t="s">
        <v>239</v>
      </c>
      <c r="I78" s="178">
        <f t="shared" si="1"/>
        <v>617</v>
      </c>
      <c r="J78" s="172">
        <v>617.18</v>
      </c>
      <c r="K78" s="172">
        <v>348.03</v>
      </c>
      <c r="L78" s="172">
        <v>298.49</v>
      </c>
      <c r="M78" s="172">
        <v>49.55</v>
      </c>
      <c r="N78" s="172">
        <v>269.15</v>
      </c>
      <c r="O78" s="153"/>
      <c r="P78" s="153"/>
    </row>
    <row r="79" s="153" customFormat="1" ht="19.9" customHeight="1" spans="1:16">
      <c r="A79" s="168" t="s">
        <v>240</v>
      </c>
      <c r="B79" s="169">
        <v>20132</v>
      </c>
      <c r="C79" s="170" t="s">
        <v>241</v>
      </c>
      <c r="D79" s="171">
        <v>602</v>
      </c>
      <c r="F79" s="152"/>
      <c r="G79" s="177">
        <v>2013201</v>
      </c>
      <c r="H79" s="177" t="s">
        <v>94</v>
      </c>
      <c r="I79" s="179">
        <f t="shared" si="1"/>
        <v>284</v>
      </c>
      <c r="J79" s="177">
        <v>284.42</v>
      </c>
      <c r="K79" s="177">
        <v>284.42</v>
      </c>
      <c r="L79" s="177">
        <v>241.18</v>
      </c>
      <c r="M79" s="177">
        <v>43.23</v>
      </c>
      <c r="N79" s="177"/>
      <c r="O79" s="152"/>
      <c r="P79" s="152"/>
    </row>
    <row r="80" s="152" customFormat="1" ht="19.9" customHeight="1" spans="1:14">
      <c r="A80" s="168" t="s">
        <v>242</v>
      </c>
      <c r="B80" s="174">
        <v>2013201</v>
      </c>
      <c r="C80" s="175" t="s">
        <v>93</v>
      </c>
      <c r="D80" s="176">
        <v>255</v>
      </c>
      <c r="G80" s="177">
        <v>2013202</v>
      </c>
      <c r="H80" s="177" t="s">
        <v>97</v>
      </c>
      <c r="I80" s="179">
        <f t="shared" si="1"/>
        <v>271</v>
      </c>
      <c r="J80" s="177">
        <v>270.55</v>
      </c>
      <c r="K80" s="177">
        <v>1.4</v>
      </c>
      <c r="L80" s="177"/>
      <c r="M80" s="177">
        <v>1.4</v>
      </c>
      <c r="N80" s="177">
        <v>269.15</v>
      </c>
    </row>
    <row r="81" s="152" customFormat="1" ht="19.9" customHeight="1" spans="1:14">
      <c r="A81" s="168" t="s">
        <v>243</v>
      </c>
      <c r="B81" s="174">
        <v>2013202</v>
      </c>
      <c r="C81" s="175" t="s">
        <v>96</v>
      </c>
      <c r="D81" s="176">
        <v>275</v>
      </c>
      <c r="G81" s="177">
        <v>2013250</v>
      </c>
      <c r="H81" s="177" t="s">
        <v>112</v>
      </c>
      <c r="I81" s="179">
        <f t="shared" si="1"/>
        <v>62</v>
      </c>
      <c r="J81" s="177">
        <v>62.21</v>
      </c>
      <c r="K81" s="177">
        <v>62.21</v>
      </c>
      <c r="L81" s="177">
        <v>57.3</v>
      </c>
      <c r="M81" s="177">
        <v>4.91</v>
      </c>
      <c r="N81" s="177"/>
    </row>
    <row r="82" s="152" customFormat="1" ht="19.9" customHeight="1" spans="1:16">
      <c r="A82" s="168" t="s">
        <v>244</v>
      </c>
      <c r="B82" s="174">
        <v>2013250</v>
      </c>
      <c r="C82" s="175" t="s">
        <v>111</v>
      </c>
      <c r="D82" s="176">
        <v>72</v>
      </c>
      <c r="F82" s="153"/>
      <c r="G82" s="172">
        <v>20133</v>
      </c>
      <c r="H82" s="172" t="s">
        <v>245</v>
      </c>
      <c r="I82" s="178">
        <f t="shared" si="1"/>
        <v>1137</v>
      </c>
      <c r="J82" s="178">
        <v>1136.69</v>
      </c>
      <c r="K82" s="172">
        <v>426.19</v>
      </c>
      <c r="L82" s="172">
        <v>377.52</v>
      </c>
      <c r="M82" s="172">
        <v>48.67</v>
      </c>
      <c r="N82" s="172">
        <v>710.5</v>
      </c>
      <c r="O82" s="153"/>
      <c r="P82" s="153"/>
    </row>
    <row r="83" s="153" customFormat="1" ht="19.9" customHeight="1" spans="1:16">
      <c r="A83" s="168" t="s">
        <v>246</v>
      </c>
      <c r="B83" s="169">
        <v>20133</v>
      </c>
      <c r="C83" s="170" t="s">
        <v>247</v>
      </c>
      <c r="D83" s="171">
        <v>911</v>
      </c>
      <c r="F83" s="152"/>
      <c r="G83" s="177">
        <v>2013301</v>
      </c>
      <c r="H83" s="177" t="s">
        <v>94</v>
      </c>
      <c r="I83" s="179">
        <f t="shared" si="1"/>
        <v>185</v>
      </c>
      <c r="J83" s="177">
        <v>185.25</v>
      </c>
      <c r="K83" s="177">
        <v>185.25</v>
      </c>
      <c r="L83" s="177">
        <v>156.91</v>
      </c>
      <c r="M83" s="177">
        <v>28.34</v>
      </c>
      <c r="N83" s="177"/>
      <c r="O83" s="152"/>
      <c r="P83" s="152"/>
    </row>
    <row r="84" s="152" customFormat="1" ht="19.9" customHeight="1" spans="1:14">
      <c r="A84" s="168" t="s">
        <v>248</v>
      </c>
      <c r="B84" s="174">
        <v>2013301</v>
      </c>
      <c r="C84" s="175" t="s">
        <v>93</v>
      </c>
      <c r="D84" s="176" t="s">
        <v>249</v>
      </c>
      <c r="G84" s="177">
        <v>2013302</v>
      </c>
      <c r="H84" s="177" t="s">
        <v>97</v>
      </c>
      <c r="I84" s="179">
        <f t="shared" si="1"/>
        <v>523</v>
      </c>
      <c r="J84" s="177">
        <v>522.5</v>
      </c>
      <c r="K84" s="177"/>
      <c r="L84" s="177"/>
      <c r="M84" s="177"/>
      <c r="N84" s="177">
        <v>522.5</v>
      </c>
    </row>
    <row r="85" s="152" customFormat="1" ht="19.9" customHeight="1" spans="1:14">
      <c r="A85" s="168" t="s">
        <v>250</v>
      </c>
      <c r="B85" s="174">
        <v>2013302</v>
      </c>
      <c r="C85" s="175" t="s">
        <v>96</v>
      </c>
      <c r="D85" s="176">
        <v>382</v>
      </c>
      <c r="G85" s="177">
        <v>2013350</v>
      </c>
      <c r="H85" s="177" t="s">
        <v>112</v>
      </c>
      <c r="I85" s="179">
        <f t="shared" si="1"/>
        <v>241</v>
      </c>
      <c r="J85" s="177">
        <v>240.94</v>
      </c>
      <c r="K85" s="177">
        <v>240.94</v>
      </c>
      <c r="L85" s="177">
        <v>220.61</v>
      </c>
      <c r="M85" s="177">
        <v>20.33</v>
      </c>
      <c r="N85" s="177"/>
    </row>
    <row r="86" s="152" customFormat="1" ht="19.9" customHeight="1" spans="1:14">
      <c r="A86" s="168" t="s">
        <v>251</v>
      </c>
      <c r="B86" s="174">
        <v>2013350</v>
      </c>
      <c r="C86" s="175" t="s">
        <v>111</v>
      </c>
      <c r="D86" s="176">
        <v>223</v>
      </c>
      <c r="G86" s="177">
        <v>2013399</v>
      </c>
      <c r="H86" s="177" t="s">
        <v>252</v>
      </c>
      <c r="I86" s="179">
        <f t="shared" si="1"/>
        <v>188</v>
      </c>
      <c r="J86" s="177">
        <v>188</v>
      </c>
      <c r="K86" s="177"/>
      <c r="L86" s="177"/>
      <c r="M86" s="177"/>
      <c r="N86" s="177">
        <v>188</v>
      </c>
    </row>
    <row r="87" s="152" customFormat="1" ht="19.9" customHeight="1" spans="1:16">
      <c r="A87" s="168" t="s">
        <v>253</v>
      </c>
      <c r="B87" s="174">
        <v>2013399</v>
      </c>
      <c r="C87" s="175" t="s">
        <v>254</v>
      </c>
      <c r="D87" s="176">
        <v>134</v>
      </c>
      <c r="F87" s="153"/>
      <c r="G87" s="172">
        <v>20134</v>
      </c>
      <c r="H87" s="172" t="s">
        <v>255</v>
      </c>
      <c r="I87" s="178">
        <f t="shared" si="1"/>
        <v>134</v>
      </c>
      <c r="J87" s="172">
        <v>134.27</v>
      </c>
      <c r="K87" s="172">
        <v>66.35</v>
      </c>
      <c r="L87" s="172">
        <v>56.28</v>
      </c>
      <c r="M87" s="172">
        <v>10.07</v>
      </c>
      <c r="N87" s="172">
        <v>67.92</v>
      </c>
      <c r="O87" s="153"/>
      <c r="P87" s="153"/>
    </row>
    <row r="88" s="153" customFormat="1" ht="19.9" customHeight="1" spans="1:16">
      <c r="A88" s="168" t="s">
        <v>256</v>
      </c>
      <c r="B88" s="169">
        <v>20134</v>
      </c>
      <c r="C88" s="170" t="s">
        <v>257</v>
      </c>
      <c r="D88" s="171">
        <v>137</v>
      </c>
      <c r="F88" s="152"/>
      <c r="G88" s="177">
        <v>2013401</v>
      </c>
      <c r="H88" s="177" t="s">
        <v>94</v>
      </c>
      <c r="I88" s="179">
        <f t="shared" si="1"/>
        <v>66</v>
      </c>
      <c r="J88" s="177">
        <v>66.35</v>
      </c>
      <c r="K88" s="177">
        <v>66.35</v>
      </c>
      <c r="L88" s="177">
        <v>56.28</v>
      </c>
      <c r="M88" s="177">
        <v>10.07</v>
      </c>
      <c r="N88" s="177"/>
      <c r="O88" s="152"/>
      <c r="P88" s="152"/>
    </row>
    <row r="89" s="152" customFormat="1" ht="19.9" customHeight="1" spans="1:14">
      <c r="A89" s="168" t="s">
        <v>258</v>
      </c>
      <c r="B89" s="174">
        <v>2013401</v>
      </c>
      <c r="C89" s="175" t="s">
        <v>93</v>
      </c>
      <c r="D89" s="176">
        <v>86</v>
      </c>
      <c r="G89" s="177">
        <v>2013402</v>
      </c>
      <c r="H89" s="177" t="s">
        <v>97</v>
      </c>
      <c r="I89" s="179">
        <f t="shared" si="1"/>
        <v>41</v>
      </c>
      <c r="J89" s="177">
        <v>40.92</v>
      </c>
      <c r="K89" s="177"/>
      <c r="L89" s="177"/>
      <c r="M89" s="177"/>
      <c r="N89" s="177">
        <v>40.92</v>
      </c>
    </row>
    <row r="90" s="152" customFormat="1" ht="19.9" customHeight="1" spans="1:14">
      <c r="A90" s="168" t="s">
        <v>259</v>
      </c>
      <c r="B90" s="174">
        <v>2013402</v>
      </c>
      <c r="C90" s="175" t="s">
        <v>96</v>
      </c>
      <c r="D90" s="176">
        <v>41</v>
      </c>
      <c r="G90" s="177">
        <v>2013404</v>
      </c>
      <c r="H90" s="177" t="s">
        <v>260</v>
      </c>
      <c r="I90" s="179">
        <f t="shared" si="1"/>
        <v>27</v>
      </c>
      <c r="J90" s="177">
        <v>27</v>
      </c>
      <c r="K90" s="177"/>
      <c r="L90" s="177"/>
      <c r="M90" s="177"/>
      <c r="N90" s="177">
        <v>27</v>
      </c>
    </row>
    <row r="91" s="152" customFormat="1" ht="19.9" customHeight="1" spans="1:16">
      <c r="A91" s="168" t="s">
        <v>261</v>
      </c>
      <c r="B91" s="174">
        <v>2013404</v>
      </c>
      <c r="C91" s="175" t="s">
        <v>262</v>
      </c>
      <c r="D91" s="176">
        <v>10</v>
      </c>
      <c r="F91" s="153"/>
      <c r="G91" s="172">
        <v>20138</v>
      </c>
      <c r="H91" s="172" t="s">
        <v>263</v>
      </c>
      <c r="I91" s="178">
        <f t="shared" si="1"/>
        <v>1550</v>
      </c>
      <c r="J91" s="178">
        <v>1549.64</v>
      </c>
      <c r="K91" s="178">
        <v>1232.15</v>
      </c>
      <c r="L91" s="178">
        <v>1016.95</v>
      </c>
      <c r="M91" s="172">
        <v>215.2</v>
      </c>
      <c r="N91" s="172">
        <v>317.49</v>
      </c>
      <c r="O91" s="153"/>
      <c r="P91" s="153"/>
    </row>
    <row r="92" s="153" customFormat="1" ht="19.9" customHeight="1" spans="1:16">
      <c r="A92" s="168" t="s">
        <v>264</v>
      </c>
      <c r="B92" s="169">
        <v>20138</v>
      </c>
      <c r="C92" s="170" t="s">
        <v>265</v>
      </c>
      <c r="D92" s="171">
        <v>1427</v>
      </c>
      <c r="F92" s="152"/>
      <c r="G92" s="177">
        <v>2013801</v>
      </c>
      <c r="H92" s="177" t="s">
        <v>94</v>
      </c>
      <c r="I92" s="179">
        <f t="shared" si="1"/>
        <v>1171</v>
      </c>
      <c r="J92" s="179">
        <v>1170.79</v>
      </c>
      <c r="K92" s="179">
        <v>1170.79</v>
      </c>
      <c r="L92" s="177">
        <v>960.79</v>
      </c>
      <c r="M92" s="177">
        <v>210</v>
      </c>
      <c r="N92" s="177"/>
      <c r="O92" s="152"/>
      <c r="P92" s="152"/>
    </row>
    <row r="93" s="152" customFormat="1" ht="19.9" customHeight="1" spans="1:14">
      <c r="A93" s="168" t="s">
        <v>266</v>
      </c>
      <c r="B93" s="174">
        <v>2013801</v>
      </c>
      <c r="C93" s="175" t="s">
        <v>93</v>
      </c>
      <c r="D93" s="176">
        <v>1280</v>
      </c>
      <c r="G93" s="177">
        <v>2013802</v>
      </c>
      <c r="H93" s="177" t="s">
        <v>97</v>
      </c>
      <c r="I93" s="179">
        <f t="shared" si="1"/>
        <v>59</v>
      </c>
      <c r="J93" s="177">
        <v>58.74</v>
      </c>
      <c r="K93" s="177"/>
      <c r="L93" s="177"/>
      <c r="M93" s="177"/>
      <c r="N93" s="177">
        <v>58.74</v>
      </c>
    </row>
    <row r="94" s="152" customFormat="1" ht="19.9" customHeight="1" spans="1:14">
      <c r="A94" s="168" t="s">
        <v>267</v>
      </c>
      <c r="B94" s="174">
        <v>2013802</v>
      </c>
      <c r="C94" s="175" t="s">
        <v>96</v>
      </c>
      <c r="D94" s="176">
        <v>44</v>
      </c>
      <c r="G94" s="177">
        <v>2013804</v>
      </c>
      <c r="H94" s="177" t="s">
        <v>268</v>
      </c>
      <c r="I94" s="179">
        <f t="shared" si="1"/>
        <v>49</v>
      </c>
      <c r="J94" s="177">
        <v>49</v>
      </c>
      <c r="K94" s="177"/>
      <c r="L94" s="177"/>
      <c r="M94" s="177"/>
      <c r="N94" s="177">
        <v>49</v>
      </c>
    </row>
    <row r="95" s="152" customFormat="1" ht="19.9" customHeight="1" spans="1:14">
      <c r="A95" s="168" t="s">
        <v>269</v>
      </c>
      <c r="B95" s="174">
        <v>2013812</v>
      </c>
      <c r="C95" s="175" t="s">
        <v>270</v>
      </c>
      <c r="D95" s="176">
        <v>4</v>
      </c>
      <c r="G95" s="177">
        <v>2013812</v>
      </c>
      <c r="H95" s="177" t="s">
        <v>271</v>
      </c>
      <c r="I95" s="179">
        <f t="shared" si="1"/>
        <v>27</v>
      </c>
      <c r="J95" s="177">
        <v>26.75</v>
      </c>
      <c r="K95" s="177"/>
      <c r="L95" s="177"/>
      <c r="M95" s="177"/>
      <c r="N95" s="177">
        <v>26.75</v>
      </c>
    </row>
    <row r="96" s="152" customFormat="1" ht="19.9" customHeight="1" spans="1:14">
      <c r="A96" s="168" t="s">
        <v>272</v>
      </c>
      <c r="B96" s="174">
        <v>2013815</v>
      </c>
      <c r="C96" s="175" t="s">
        <v>273</v>
      </c>
      <c r="D96" s="176">
        <v>21</v>
      </c>
      <c r="G96" s="177">
        <v>2013815</v>
      </c>
      <c r="H96" s="177" t="s">
        <v>274</v>
      </c>
      <c r="I96" s="179">
        <f t="shared" si="1"/>
        <v>20</v>
      </c>
      <c r="J96" s="177">
        <v>20</v>
      </c>
      <c r="K96" s="177"/>
      <c r="L96" s="177"/>
      <c r="M96" s="177"/>
      <c r="N96" s="177">
        <v>20</v>
      </c>
    </row>
    <row r="97" s="152" customFormat="1" ht="19.9" customHeight="1" spans="1:14">
      <c r="A97" s="168" t="s">
        <v>275</v>
      </c>
      <c r="B97" s="174">
        <v>2013816</v>
      </c>
      <c r="C97" s="175" t="s">
        <v>276</v>
      </c>
      <c r="D97" s="176">
        <v>8</v>
      </c>
      <c r="G97" s="177">
        <v>2013816</v>
      </c>
      <c r="H97" s="177" t="s">
        <v>277</v>
      </c>
      <c r="I97" s="179">
        <f t="shared" si="1"/>
        <v>47</v>
      </c>
      <c r="J97" s="177">
        <v>47.4</v>
      </c>
      <c r="K97" s="177"/>
      <c r="L97" s="177"/>
      <c r="M97" s="177"/>
      <c r="N97" s="177">
        <v>47.4</v>
      </c>
    </row>
    <row r="98" s="152" customFormat="1" ht="19.9" customHeight="1" spans="1:14">
      <c r="A98" s="168" t="s">
        <v>278</v>
      </c>
      <c r="B98" s="174">
        <v>2013850</v>
      </c>
      <c r="C98" s="175" t="s">
        <v>111</v>
      </c>
      <c r="D98" s="176">
        <v>68</v>
      </c>
      <c r="G98" s="177">
        <v>2013850</v>
      </c>
      <c r="H98" s="177" t="s">
        <v>112</v>
      </c>
      <c r="I98" s="179">
        <f t="shared" si="1"/>
        <v>61</v>
      </c>
      <c r="J98" s="177">
        <v>61.36</v>
      </c>
      <c r="K98" s="177">
        <v>61.36</v>
      </c>
      <c r="L98" s="177">
        <v>56.16</v>
      </c>
      <c r="M98" s="177">
        <v>5.2</v>
      </c>
      <c r="N98" s="177"/>
    </row>
    <row r="99" s="152" customFormat="1" ht="19.9" customHeight="1" spans="1:14">
      <c r="A99" s="168" t="s">
        <v>279</v>
      </c>
      <c r="B99" s="174">
        <v>2013899</v>
      </c>
      <c r="C99" s="175" t="s">
        <v>280</v>
      </c>
      <c r="D99" s="176">
        <v>2</v>
      </c>
      <c r="G99" s="177">
        <v>2013899</v>
      </c>
      <c r="H99" s="177" t="s">
        <v>281</v>
      </c>
      <c r="I99" s="179">
        <f t="shared" si="1"/>
        <v>116</v>
      </c>
      <c r="J99" s="177">
        <v>115.6</v>
      </c>
      <c r="K99" s="177"/>
      <c r="L99" s="177"/>
      <c r="M99" s="177"/>
      <c r="N99" s="177">
        <v>115.6</v>
      </c>
    </row>
    <row r="100" s="153" customFormat="1" ht="19.9" customHeight="1" spans="1:14">
      <c r="A100" s="168" t="s">
        <v>282</v>
      </c>
      <c r="B100" s="169">
        <v>20140</v>
      </c>
      <c r="C100" s="170" t="s">
        <v>283</v>
      </c>
      <c r="D100" s="171">
        <v>121</v>
      </c>
      <c r="G100" s="172">
        <v>20199</v>
      </c>
      <c r="H100" s="172" t="s">
        <v>284</v>
      </c>
      <c r="I100" s="178">
        <f t="shared" si="1"/>
        <v>516</v>
      </c>
      <c r="J100" s="172">
        <v>515.68</v>
      </c>
      <c r="K100" s="172">
        <v>115.56</v>
      </c>
      <c r="L100" s="172">
        <v>115.56</v>
      </c>
      <c r="M100" s="172"/>
      <c r="N100" s="172">
        <v>400.13</v>
      </c>
    </row>
    <row r="101" s="152" customFormat="1" ht="19.9" customHeight="1" spans="1:14">
      <c r="A101" s="168" t="s">
        <v>285</v>
      </c>
      <c r="B101" s="174">
        <v>2014004</v>
      </c>
      <c r="C101" s="175" t="s">
        <v>286</v>
      </c>
      <c r="D101" s="176">
        <v>115</v>
      </c>
      <c r="G101" s="177">
        <v>2019999</v>
      </c>
      <c r="H101" s="177" t="s">
        <v>287</v>
      </c>
      <c r="I101" s="179">
        <f t="shared" si="1"/>
        <v>516</v>
      </c>
      <c r="J101" s="177">
        <v>515.68</v>
      </c>
      <c r="K101" s="177">
        <v>115.56</v>
      </c>
      <c r="L101" s="177">
        <v>115.56</v>
      </c>
      <c r="M101" s="177"/>
      <c r="N101" s="177">
        <v>400.13</v>
      </c>
    </row>
    <row r="102" s="152" customFormat="1" ht="19.9" customHeight="1" spans="1:16">
      <c r="A102" s="168" t="s">
        <v>288</v>
      </c>
      <c r="B102" s="174">
        <v>2014099</v>
      </c>
      <c r="C102" s="175" t="s">
        <v>289</v>
      </c>
      <c r="D102" s="176">
        <v>6</v>
      </c>
      <c r="F102" s="153"/>
      <c r="G102" s="172">
        <v>204</v>
      </c>
      <c r="H102" s="172" t="s">
        <v>290</v>
      </c>
      <c r="I102" s="178">
        <f t="shared" si="1"/>
        <v>5256</v>
      </c>
      <c r="J102" s="178">
        <v>5255.81</v>
      </c>
      <c r="K102" s="178">
        <v>2378.74</v>
      </c>
      <c r="L102" s="178">
        <v>2141.59</v>
      </c>
      <c r="M102" s="172">
        <v>237.16</v>
      </c>
      <c r="N102" s="178">
        <v>2877.07</v>
      </c>
      <c r="O102" s="153"/>
      <c r="P102" s="153"/>
    </row>
    <row r="103" s="153" customFormat="1" ht="19.9" customHeight="1" spans="1:14">
      <c r="A103" s="168" t="s">
        <v>291</v>
      </c>
      <c r="B103" s="169">
        <v>20199</v>
      </c>
      <c r="C103" s="170" t="s">
        <v>292</v>
      </c>
      <c r="D103" s="171">
        <f>SUM(D104)</f>
        <v>9083</v>
      </c>
      <c r="G103" s="172">
        <v>20402</v>
      </c>
      <c r="H103" s="172" t="s">
        <v>293</v>
      </c>
      <c r="I103" s="178">
        <f t="shared" si="1"/>
        <v>1560</v>
      </c>
      <c r="J103" s="178">
        <v>1560.22</v>
      </c>
      <c r="K103" s="172"/>
      <c r="L103" s="172"/>
      <c r="M103" s="172"/>
      <c r="N103" s="178">
        <v>1560.22</v>
      </c>
    </row>
    <row r="104" s="152" customFormat="1" ht="19.9" customHeight="1" spans="1:16">
      <c r="A104" s="168" t="s">
        <v>294</v>
      </c>
      <c r="B104" s="174">
        <v>2019999</v>
      </c>
      <c r="C104" s="175" t="s">
        <v>295</v>
      </c>
      <c r="D104" s="176">
        <v>9083</v>
      </c>
      <c r="F104" s="153"/>
      <c r="G104" s="172">
        <v>20404</v>
      </c>
      <c r="H104" s="172" t="s">
        <v>296</v>
      </c>
      <c r="I104" s="178">
        <f t="shared" si="1"/>
        <v>847</v>
      </c>
      <c r="J104" s="172">
        <v>847.2</v>
      </c>
      <c r="K104" s="172">
        <v>720.91</v>
      </c>
      <c r="L104" s="172">
        <v>639.3</v>
      </c>
      <c r="M104" s="172">
        <v>81.62</v>
      </c>
      <c r="N104" s="172">
        <v>126.28</v>
      </c>
      <c r="O104" s="153"/>
      <c r="P104" s="153"/>
    </row>
    <row r="105" s="153" customFormat="1" ht="19.9" customHeight="1" spans="1:16">
      <c r="A105" s="168" t="s">
        <v>297</v>
      </c>
      <c r="B105" s="169">
        <v>204</v>
      </c>
      <c r="C105" s="170" t="s">
        <v>298</v>
      </c>
      <c r="D105" s="171">
        <v>1163</v>
      </c>
      <c r="F105" s="152"/>
      <c r="G105" s="177">
        <v>2040401</v>
      </c>
      <c r="H105" s="177" t="s">
        <v>94</v>
      </c>
      <c r="I105" s="179">
        <f t="shared" si="1"/>
        <v>721</v>
      </c>
      <c r="J105" s="177">
        <v>720.91</v>
      </c>
      <c r="K105" s="177">
        <v>720.91</v>
      </c>
      <c r="L105" s="177">
        <v>639.3</v>
      </c>
      <c r="M105" s="177">
        <v>81.62</v>
      </c>
      <c r="N105" s="177"/>
      <c r="O105" s="152"/>
      <c r="P105" s="152"/>
    </row>
    <row r="106" s="153" customFormat="1" ht="19.9" customHeight="1" spans="1:16">
      <c r="A106" s="168" t="s">
        <v>299</v>
      </c>
      <c r="B106" s="169">
        <v>20402</v>
      </c>
      <c r="C106" s="170" t="s">
        <v>300</v>
      </c>
      <c r="D106" s="171">
        <v>110</v>
      </c>
      <c r="F106" s="152"/>
      <c r="G106" s="177">
        <v>2040402</v>
      </c>
      <c r="H106" s="177" t="s">
        <v>97</v>
      </c>
      <c r="I106" s="179">
        <f t="shared" si="1"/>
        <v>30</v>
      </c>
      <c r="J106" s="177">
        <v>30.28</v>
      </c>
      <c r="K106" s="177"/>
      <c r="L106" s="177"/>
      <c r="M106" s="177"/>
      <c r="N106" s="177">
        <v>30.28</v>
      </c>
      <c r="O106" s="152"/>
      <c r="P106" s="152"/>
    </row>
    <row r="107" s="152" customFormat="1" ht="19.9" customHeight="1" spans="1:14">
      <c r="A107" s="168" t="s">
        <v>301</v>
      </c>
      <c r="B107" s="174">
        <v>2040202</v>
      </c>
      <c r="C107" s="175" t="s">
        <v>96</v>
      </c>
      <c r="D107" s="176">
        <v>110</v>
      </c>
      <c r="G107" s="177">
        <v>2040499</v>
      </c>
      <c r="H107" s="177" t="s">
        <v>302</v>
      </c>
      <c r="I107" s="179">
        <f t="shared" si="1"/>
        <v>96</v>
      </c>
      <c r="J107" s="177">
        <v>96</v>
      </c>
      <c r="K107" s="177"/>
      <c r="L107" s="177"/>
      <c r="M107" s="177"/>
      <c r="N107" s="177">
        <v>96</v>
      </c>
    </row>
    <row r="108" s="153" customFormat="1" ht="19.9" customHeight="1" spans="1:14">
      <c r="A108" s="168" t="s">
        <v>303</v>
      </c>
      <c r="B108" s="169">
        <v>20404</v>
      </c>
      <c r="C108" s="170" t="s">
        <v>304</v>
      </c>
      <c r="D108" s="171">
        <v>129</v>
      </c>
      <c r="G108" s="172">
        <v>20405</v>
      </c>
      <c r="H108" s="172" t="s">
        <v>305</v>
      </c>
      <c r="I108" s="178">
        <f t="shared" si="1"/>
        <v>1967</v>
      </c>
      <c r="J108" s="178">
        <v>1966.66</v>
      </c>
      <c r="K108" s="178">
        <v>1158.09</v>
      </c>
      <c r="L108" s="178">
        <v>1068.39</v>
      </c>
      <c r="M108" s="172">
        <v>89.7</v>
      </c>
      <c r="N108" s="172">
        <v>808.57</v>
      </c>
    </row>
    <row r="109" s="152" customFormat="1" ht="19.9" customHeight="1" spans="1:14">
      <c r="A109" s="168" t="s">
        <v>306</v>
      </c>
      <c r="B109" s="174">
        <v>2040401</v>
      </c>
      <c r="C109" s="175" t="s">
        <v>93</v>
      </c>
      <c r="D109" s="176">
        <v>129</v>
      </c>
      <c r="G109" s="177">
        <v>2040501</v>
      </c>
      <c r="H109" s="177" t="s">
        <v>94</v>
      </c>
      <c r="I109" s="179">
        <f t="shared" si="1"/>
        <v>1137</v>
      </c>
      <c r="J109" s="179">
        <v>1136.81</v>
      </c>
      <c r="K109" s="179">
        <v>1136.81</v>
      </c>
      <c r="L109" s="179">
        <v>1049.07</v>
      </c>
      <c r="M109" s="177">
        <v>87.74</v>
      </c>
      <c r="N109" s="177"/>
    </row>
    <row r="110" s="153" customFormat="1" ht="19.9" customHeight="1" spans="1:16">
      <c r="A110" s="168" t="s">
        <v>307</v>
      </c>
      <c r="B110" s="169">
        <v>20405</v>
      </c>
      <c r="C110" s="170" t="s">
        <v>308</v>
      </c>
      <c r="D110" s="171">
        <v>246</v>
      </c>
      <c r="F110" s="152"/>
      <c r="G110" s="177">
        <v>2040502</v>
      </c>
      <c r="H110" s="177" t="s">
        <v>97</v>
      </c>
      <c r="I110" s="179">
        <f t="shared" si="1"/>
        <v>343</v>
      </c>
      <c r="J110" s="177">
        <v>342.72</v>
      </c>
      <c r="K110" s="177"/>
      <c r="L110" s="177"/>
      <c r="M110" s="177"/>
      <c r="N110" s="177">
        <v>342.72</v>
      </c>
      <c r="O110" s="152"/>
      <c r="P110" s="152"/>
    </row>
    <row r="111" s="152" customFormat="1" ht="19.9" customHeight="1" spans="1:14">
      <c r="A111" s="168" t="s">
        <v>309</v>
      </c>
      <c r="B111" s="174">
        <v>2040501</v>
      </c>
      <c r="C111" s="175" t="s">
        <v>93</v>
      </c>
      <c r="D111" s="176">
        <v>246</v>
      </c>
      <c r="G111" s="177">
        <v>2040504</v>
      </c>
      <c r="H111" s="177" t="s">
        <v>310</v>
      </c>
      <c r="I111" s="179">
        <f t="shared" si="1"/>
        <v>85</v>
      </c>
      <c r="J111" s="177">
        <v>85.2</v>
      </c>
      <c r="K111" s="177"/>
      <c r="L111" s="177"/>
      <c r="M111" s="177"/>
      <c r="N111" s="177">
        <v>85.2</v>
      </c>
    </row>
    <row r="112" s="153" customFormat="1" ht="19.9" customHeight="1" spans="1:16">
      <c r="A112" s="168" t="s">
        <v>311</v>
      </c>
      <c r="B112" s="169">
        <v>20406</v>
      </c>
      <c r="C112" s="170" t="s">
        <v>312</v>
      </c>
      <c r="D112" s="171">
        <v>678</v>
      </c>
      <c r="F112" s="152"/>
      <c r="G112" s="177">
        <v>2040550</v>
      </c>
      <c r="H112" s="177" t="s">
        <v>112</v>
      </c>
      <c r="I112" s="179">
        <f t="shared" si="1"/>
        <v>21</v>
      </c>
      <c r="J112" s="177">
        <v>21.28</v>
      </c>
      <c r="K112" s="177">
        <v>21.28</v>
      </c>
      <c r="L112" s="177">
        <v>19.33</v>
      </c>
      <c r="M112" s="177">
        <v>1.95</v>
      </c>
      <c r="N112" s="177"/>
      <c r="O112" s="152"/>
      <c r="P112" s="152"/>
    </row>
    <row r="113" s="152" customFormat="1" ht="19.9" customHeight="1" spans="1:14">
      <c r="A113" s="168" t="s">
        <v>313</v>
      </c>
      <c r="B113" s="174">
        <v>2040601</v>
      </c>
      <c r="C113" s="175" t="s">
        <v>93</v>
      </c>
      <c r="D113" s="176">
        <v>533</v>
      </c>
      <c r="G113" s="177">
        <v>2040599</v>
      </c>
      <c r="H113" s="177" t="s">
        <v>314</v>
      </c>
      <c r="I113" s="179">
        <f t="shared" si="1"/>
        <v>381</v>
      </c>
      <c r="J113" s="177">
        <v>380.65</v>
      </c>
      <c r="K113" s="177"/>
      <c r="L113" s="177"/>
      <c r="M113" s="177"/>
      <c r="N113" s="177">
        <v>380.65</v>
      </c>
    </row>
    <row r="114" s="152" customFormat="1" ht="19.9" customHeight="1" spans="1:16">
      <c r="A114" s="168" t="s">
        <v>315</v>
      </c>
      <c r="B114" s="174">
        <v>2040604</v>
      </c>
      <c r="C114" s="175" t="s">
        <v>316</v>
      </c>
      <c r="D114" s="176">
        <v>30</v>
      </c>
      <c r="F114" s="153"/>
      <c r="G114" s="172">
        <v>20406</v>
      </c>
      <c r="H114" s="172" t="s">
        <v>317</v>
      </c>
      <c r="I114" s="178">
        <f t="shared" si="1"/>
        <v>773</v>
      </c>
      <c r="J114" s="172">
        <v>772.74</v>
      </c>
      <c r="K114" s="172">
        <v>499.74</v>
      </c>
      <c r="L114" s="172">
        <v>433.9</v>
      </c>
      <c r="M114" s="172">
        <v>65.84</v>
      </c>
      <c r="N114" s="172">
        <v>273</v>
      </c>
      <c r="O114" s="153"/>
      <c r="P114" s="153"/>
    </row>
    <row r="115" s="152" customFormat="1" ht="19.9" customHeight="1" spans="1:14">
      <c r="A115" s="168" t="s">
        <v>318</v>
      </c>
      <c r="B115" s="174">
        <v>2040605</v>
      </c>
      <c r="C115" s="175" t="s">
        <v>319</v>
      </c>
      <c r="D115" s="176">
        <v>6</v>
      </c>
      <c r="G115" s="177">
        <v>2040601</v>
      </c>
      <c r="H115" s="177" t="s">
        <v>94</v>
      </c>
      <c r="I115" s="179">
        <f t="shared" si="1"/>
        <v>479</v>
      </c>
      <c r="J115" s="177">
        <v>478.89</v>
      </c>
      <c r="K115" s="177">
        <v>478.89</v>
      </c>
      <c r="L115" s="177">
        <v>414.65</v>
      </c>
      <c r="M115" s="177">
        <v>64.24</v>
      </c>
      <c r="N115" s="177"/>
    </row>
    <row r="116" s="152" customFormat="1" ht="19.9" customHeight="1" spans="1:14">
      <c r="A116" s="168" t="s">
        <v>320</v>
      </c>
      <c r="B116" s="174">
        <v>2040607</v>
      </c>
      <c r="C116" s="175" t="s">
        <v>321</v>
      </c>
      <c r="D116" s="176">
        <v>1</v>
      </c>
      <c r="G116" s="177">
        <v>2040602</v>
      </c>
      <c r="H116" s="177" t="s">
        <v>97</v>
      </c>
      <c r="I116" s="179">
        <f t="shared" si="1"/>
        <v>44</v>
      </c>
      <c r="J116" s="177">
        <v>44</v>
      </c>
      <c r="K116" s="177"/>
      <c r="L116" s="177"/>
      <c r="M116" s="177"/>
      <c r="N116" s="177">
        <v>44</v>
      </c>
    </row>
    <row r="117" s="152" customFormat="1" ht="19.9" customHeight="1" spans="1:14">
      <c r="A117" s="168" t="s">
        <v>322</v>
      </c>
      <c r="B117" s="174">
        <v>2040610</v>
      </c>
      <c r="C117" s="175" t="s">
        <v>323</v>
      </c>
      <c r="D117" s="176">
        <v>36</v>
      </c>
      <c r="G117" s="177">
        <v>2040604</v>
      </c>
      <c r="H117" s="177" t="s">
        <v>324</v>
      </c>
      <c r="I117" s="179">
        <f t="shared" si="1"/>
        <v>79</v>
      </c>
      <c r="J117" s="177">
        <v>79</v>
      </c>
      <c r="K117" s="177"/>
      <c r="L117" s="177"/>
      <c r="M117" s="177"/>
      <c r="N117" s="177">
        <v>79</v>
      </c>
    </row>
    <row r="118" s="152" customFormat="1" ht="19.9" customHeight="1" spans="1:14">
      <c r="A118" s="168" t="s">
        <v>325</v>
      </c>
      <c r="B118" s="174">
        <v>2040612</v>
      </c>
      <c r="C118" s="175" t="s">
        <v>326</v>
      </c>
      <c r="D118" s="176">
        <v>24</v>
      </c>
      <c r="G118" s="177">
        <v>2040605</v>
      </c>
      <c r="H118" s="177" t="s">
        <v>327</v>
      </c>
      <c r="I118" s="179">
        <f t="shared" si="1"/>
        <v>43</v>
      </c>
      <c r="J118" s="177">
        <v>43</v>
      </c>
      <c r="K118" s="177"/>
      <c r="L118" s="177"/>
      <c r="M118" s="177"/>
      <c r="N118" s="177">
        <v>43</v>
      </c>
    </row>
    <row r="119" s="152" customFormat="1" ht="19.9" customHeight="1" spans="1:14">
      <c r="A119" s="168" t="s">
        <v>328</v>
      </c>
      <c r="B119" s="174">
        <v>2040650</v>
      </c>
      <c r="C119" s="175" t="s">
        <v>111</v>
      </c>
      <c r="D119" s="176">
        <v>48</v>
      </c>
      <c r="G119" s="177">
        <v>2040607</v>
      </c>
      <c r="H119" s="177" t="s">
        <v>329</v>
      </c>
      <c r="I119" s="179">
        <f t="shared" si="1"/>
        <v>39</v>
      </c>
      <c r="J119" s="177">
        <v>39</v>
      </c>
      <c r="K119" s="177"/>
      <c r="L119" s="177"/>
      <c r="M119" s="177"/>
      <c r="N119" s="177">
        <v>39</v>
      </c>
    </row>
    <row r="120" s="153" customFormat="1" ht="19.9" customHeight="1" spans="1:16">
      <c r="A120" s="168" t="s">
        <v>330</v>
      </c>
      <c r="B120" s="169">
        <v>205</v>
      </c>
      <c r="C120" s="170" t="s">
        <v>331</v>
      </c>
      <c r="D120" s="171">
        <f>SUM(D121,D124,D130,D132,D134)</f>
        <v>25796</v>
      </c>
      <c r="F120" s="152"/>
      <c r="G120" s="177">
        <v>2040610</v>
      </c>
      <c r="H120" s="177" t="s">
        <v>332</v>
      </c>
      <c r="I120" s="179">
        <f t="shared" si="1"/>
        <v>2</v>
      </c>
      <c r="J120" s="177">
        <v>2</v>
      </c>
      <c r="K120" s="177"/>
      <c r="L120" s="177"/>
      <c r="M120" s="177"/>
      <c r="N120" s="177">
        <v>2</v>
      </c>
      <c r="O120" s="152"/>
      <c r="P120" s="152"/>
    </row>
    <row r="121" s="153" customFormat="1" ht="19.9" customHeight="1" spans="1:16">
      <c r="A121" s="168" t="s">
        <v>333</v>
      </c>
      <c r="B121" s="169">
        <v>20501</v>
      </c>
      <c r="C121" s="170" t="s">
        <v>334</v>
      </c>
      <c r="D121" s="171">
        <v>784</v>
      </c>
      <c r="F121" s="152"/>
      <c r="G121" s="177">
        <v>2040612</v>
      </c>
      <c r="H121" s="177" t="s">
        <v>335</v>
      </c>
      <c r="I121" s="179">
        <f t="shared" si="1"/>
        <v>66</v>
      </c>
      <c r="J121" s="177">
        <v>66</v>
      </c>
      <c r="K121" s="177"/>
      <c r="L121" s="177"/>
      <c r="M121" s="177"/>
      <c r="N121" s="177">
        <v>66</v>
      </c>
      <c r="O121" s="152"/>
      <c r="P121" s="152"/>
    </row>
    <row r="122" s="152" customFormat="1" ht="19.9" customHeight="1" spans="1:14">
      <c r="A122" s="168" t="s">
        <v>336</v>
      </c>
      <c r="B122" s="174">
        <v>2050101</v>
      </c>
      <c r="C122" s="175" t="s">
        <v>93</v>
      </c>
      <c r="D122" s="176">
        <v>290</v>
      </c>
      <c r="G122" s="177">
        <v>2040650</v>
      </c>
      <c r="H122" s="177" t="s">
        <v>112</v>
      </c>
      <c r="I122" s="179">
        <f t="shared" si="1"/>
        <v>21</v>
      </c>
      <c r="J122" s="177">
        <v>20.85</v>
      </c>
      <c r="K122" s="177">
        <v>20.85</v>
      </c>
      <c r="L122" s="177">
        <v>19.24</v>
      </c>
      <c r="M122" s="177">
        <v>1.6</v>
      </c>
      <c r="N122" s="177"/>
    </row>
    <row r="123" s="152" customFormat="1" ht="19.9" customHeight="1" spans="1:14">
      <c r="A123" s="168" t="s">
        <v>337</v>
      </c>
      <c r="B123" s="174">
        <v>2050199</v>
      </c>
      <c r="C123" s="175" t="s">
        <v>338</v>
      </c>
      <c r="D123" s="176">
        <v>494</v>
      </c>
      <c r="G123" s="177">
        <v>2049902</v>
      </c>
      <c r="H123" s="177" t="s">
        <v>339</v>
      </c>
      <c r="I123" s="179">
        <f t="shared" si="1"/>
        <v>100</v>
      </c>
      <c r="J123" s="177">
        <v>100</v>
      </c>
      <c r="K123" s="177"/>
      <c r="L123" s="177"/>
      <c r="M123" s="177"/>
      <c r="N123" s="177">
        <v>100</v>
      </c>
    </row>
    <row r="124" s="153" customFormat="1" ht="19.9" customHeight="1" spans="1:14">
      <c r="A124" s="168" t="s">
        <v>340</v>
      </c>
      <c r="B124" s="169">
        <v>20502</v>
      </c>
      <c r="C124" s="170" t="s">
        <v>341</v>
      </c>
      <c r="D124" s="171">
        <v>22350</v>
      </c>
      <c r="G124" s="172">
        <v>20499</v>
      </c>
      <c r="H124" s="172" t="s">
        <v>342</v>
      </c>
      <c r="I124" s="178">
        <f t="shared" si="1"/>
        <v>109</v>
      </c>
      <c r="J124" s="172">
        <v>109</v>
      </c>
      <c r="K124" s="172"/>
      <c r="L124" s="172"/>
      <c r="M124" s="172"/>
      <c r="N124" s="172">
        <v>109</v>
      </c>
    </row>
    <row r="125" s="152" customFormat="1" ht="19.9" customHeight="1" spans="1:14">
      <c r="A125" s="168" t="s">
        <v>343</v>
      </c>
      <c r="B125" s="174">
        <v>2050201</v>
      </c>
      <c r="C125" s="175" t="s">
        <v>344</v>
      </c>
      <c r="D125" s="176">
        <v>666</v>
      </c>
      <c r="G125" s="177">
        <v>2049999</v>
      </c>
      <c r="H125" s="177" t="s">
        <v>345</v>
      </c>
      <c r="I125" s="179">
        <f t="shared" ref="I125:I188" si="2">ROUND(J125,0)</f>
        <v>9</v>
      </c>
      <c r="J125" s="177">
        <v>9</v>
      </c>
      <c r="K125" s="177"/>
      <c r="L125" s="177"/>
      <c r="M125" s="177"/>
      <c r="N125" s="177">
        <v>9</v>
      </c>
    </row>
    <row r="126" s="152" customFormat="1" ht="19.9" customHeight="1" spans="1:16">
      <c r="A126" s="168" t="s">
        <v>346</v>
      </c>
      <c r="B126" s="174">
        <v>2050202</v>
      </c>
      <c r="C126" s="175" t="s">
        <v>347</v>
      </c>
      <c r="D126" s="176">
        <v>12962</v>
      </c>
      <c r="F126" s="153"/>
      <c r="G126" s="172">
        <v>205</v>
      </c>
      <c r="H126" s="172" t="s">
        <v>348</v>
      </c>
      <c r="I126" s="178">
        <f t="shared" si="2"/>
        <v>22145</v>
      </c>
      <c r="J126" s="178">
        <v>22145.37</v>
      </c>
      <c r="K126" s="178">
        <v>20820.24</v>
      </c>
      <c r="L126" s="178">
        <v>20155.85</v>
      </c>
      <c r="M126" s="172">
        <v>664.39</v>
      </c>
      <c r="N126" s="178">
        <v>1325.14</v>
      </c>
      <c r="O126" s="153"/>
      <c r="P126" s="153"/>
    </row>
    <row r="127" s="152" customFormat="1" ht="19.9" customHeight="1" spans="1:16">
      <c r="A127" s="168" t="s">
        <v>349</v>
      </c>
      <c r="B127" s="174">
        <v>2050203</v>
      </c>
      <c r="C127" s="175" t="s">
        <v>350</v>
      </c>
      <c r="D127" s="176">
        <v>6168</v>
      </c>
      <c r="F127" s="153"/>
      <c r="G127" s="172">
        <v>20501</v>
      </c>
      <c r="H127" s="172" t="s">
        <v>351</v>
      </c>
      <c r="I127" s="178">
        <f t="shared" si="2"/>
        <v>370</v>
      </c>
      <c r="J127" s="172">
        <v>370.34</v>
      </c>
      <c r="K127" s="172">
        <v>370.34</v>
      </c>
      <c r="L127" s="172">
        <v>323.5</v>
      </c>
      <c r="M127" s="172">
        <v>46.83</v>
      </c>
      <c r="N127" s="172"/>
      <c r="O127" s="153"/>
      <c r="P127" s="153"/>
    </row>
    <row r="128" s="152" customFormat="1" ht="19.9" customHeight="1" spans="1:14">
      <c r="A128" s="168" t="s">
        <v>352</v>
      </c>
      <c r="B128" s="174">
        <v>2050204</v>
      </c>
      <c r="C128" s="175" t="s">
        <v>353</v>
      </c>
      <c r="D128" s="176">
        <v>2504</v>
      </c>
      <c r="G128" s="177">
        <v>2050101</v>
      </c>
      <c r="H128" s="177" t="s">
        <v>94</v>
      </c>
      <c r="I128" s="179">
        <f t="shared" si="2"/>
        <v>188</v>
      </c>
      <c r="J128" s="177">
        <v>187.6</v>
      </c>
      <c r="K128" s="177">
        <v>187.6</v>
      </c>
      <c r="L128" s="177">
        <v>157.2</v>
      </c>
      <c r="M128" s="177">
        <v>30.4</v>
      </c>
      <c r="N128" s="177"/>
    </row>
    <row r="129" s="152" customFormat="1" ht="19.9" customHeight="1" spans="1:14">
      <c r="A129" s="168" t="s">
        <v>354</v>
      </c>
      <c r="B129" s="174">
        <v>2050299</v>
      </c>
      <c r="C129" s="175" t="s">
        <v>355</v>
      </c>
      <c r="D129" s="176">
        <v>50</v>
      </c>
      <c r="G129" s="177">
        <v>2050199</v>
      </c>
      <c r="H129" s="177" t="s">
        <v>356</v>
      </c>
      <c r="I129" s="179">
        <f t="shared" si="2"/>
        <v>183</v>
      </c>
      <c r="J129" s="177">
        <v>182.73</v>
      </c>
      <c r="K129" s="177">
        <v>182.73</v>
      </c>
      <c r="L129" s="177">
        <v>166.3</v>
      </c>
      <c r="M129" s="177">
        <v>16.43</v>
      </c>
      <c r="N129" s="177"/>
    </row>
    <row r="130" s="153" customFormat="1" ht="19.9" customHeight="1" spans="1:14">
      <c r="A130" s="168" t="s">
        <v>357</v>
      </c>
      <c r="B130" s="169">
        <v>20508</v>
      </c>
      <c r="C130" s="170" t="s">
        <v>358</v>
      </c>
      <c r="D130" s="171">
        <v>315</v>
      </c>
      <c r="G130" s="172">
        <v>20502</v>
      </c>
      <c r="H130" s="172" t="s">
        <v>359</v>
      </c>
      <c r="I130" s="178">
        <f t="shared" si="2"/>
        <v>21260</v>
      </c>
      <c r="J130" s="178">
        <v>21260.42</v>
      </c>
      <c r="K130" s="178">
        <v>19955.61</v>
      </c>
      <c r="L130" s="178">
        <v>19378.35</v>
      </c>
      <c r="M130" s="172">
        <v>577.26</v>
      </c>
      <c r="N130" s="178">
        <v>1304.8</v>
      </c>
    </row>
    <row r="131" s="152" customFormat="1" ht="19.9" customHeight="1" spans="1:14">
      <c r="A131" s="168" t="s">
        <v>360</v>
      </c>
      <c r="B131" s="174">
        <v>2050802</v>
      </c>
      <c r="C131" s="175" t="s">
        <v>361</v>
      </c>
      <c r="D131" s="176">
        <v>315</v>
      </c>
      <c r="G131" s="177">
        <v>2050201</v>
      </c>
      <c r="H131" s="177" t="s">
        <v>362</v>
      </c>
      <c r="I131" s="179">
        <f t="shared" si="2"/>
        <v>1036</v>
      </c>
      <c r="J131" s="179">
        <v>1036.09</v>
      </c>
      <c r="K131" s="177">
        <v>438.52</v>
      </c>
      <c r="L131" s="177">
        <v>425.32</v>
      </c>
      <c r="M131" s="177">
        <v>13.2</v>
      </c>
      <c r="N131" s="177">
        <v>597.57</v>
      </c>
    </row>
    <row r="132" s="153" customFormat="1" ht="19.9" customHeight="1" spans="1:16">
      <c r="A132" s="168" t="s">
        <v>363</v>
      </c>
      <c r="B132" s="169">
        <v>20509</v>
      </c>
      <c r="C132" s="170" t="s">
        <v>364</v>
      </c>
      <c r="D132" s="171">
        <v>1843</v>
      </c>
      <c r="F132" s="152"/>
      <c r="G132" s="177">
        <v>2050202</v>
      </c>
      <c r="H132" s="177" t="s">
        <v>365</v>
      </c>
      <c r="I132" s="179">
        <f t="shared" si="2"/>
        <v>11184</v>
      </c>
      <c r="J132" s="179">
        <v>11183.99</v>
      </c>
      <c r="K132" s="179">
        <v>10805.74</v>
      </c>
      <c r="L132" s="179">
        <v>10455.55</v>
      </c>
      <c r="M132" s="177">
        <v>350.2</v>
      </c>
      <c r="N132" s="177">
        <v>378.24</v>
      </c>
      <c r="O132" s="152"/>
      <c r="P132" s="152"/>
    </row>
    <row r="133" s="152" customFormat="1" ht="19.9" customHeight="1" spans="1:14">
      <c r="A133" s="168" t="s">
        <v>366</v>
      </c>
      <c r="B133" s="174">
        <v>2050999</v>
      </c>
      <c r="C133" s="175" t="s">
        <v>367</v>
      </c>
      <c r="D133" s="176">
        <v>1843</v>
      </c>
      <c r="G133" s="177">
        <v>2050203</v>
      </c>
      <c r="H133" s="177" t="s">
        <v>368</v>
      </c>
      <c r="I133" s="179">
        <f t="shared" si="2"/>
        <v>6480</v>
      </c>
      <c r="J133" s="179">
        <v>6480</v>
      </c>
      <c r="K133" s="179">
        <v>6155.46</v>
      </c>
      <c r="L133" s="179">
        <v>5941.59</v>
      </c>
      <c r="M133" s="177">
        <v>213.86</v>
      </c>
      <c r="N133" s="177">
        <v>324.55</v>
      </c>
    </row>
    <row r="134" s="153" customFormat="1" ht="19.9" customHeight="1" spans="1:16">
      <c r="A134" s="168" t="s">
        <v>369</v>
      </c>
      <c r="B134" s="169">
        <v>20599</v>
      </c>
      <c r="C134" s="170" t="s">
        <v>370</v>
      </c>
      <c r="D134" s="171">
        <v>504</v>
      </c>
      <c r="F134" s="152"/>
      <c r="G134" s="177">
        <v>2050204</v>
      </c>
      <c r="H134" s="177" t="s">
        <v>371</v>
      </c>
      <c r="I134" s="179">
        <f t="shared" si="2"/>
        <v>2560</v>
      </c>
      <c r="J134" s="179">
        <v>2560.33</v>
      </c>
      <c r="K134" s="179">
        <v>2555.89</v>
      </c>
      <c r="L134" s="179">
        <v>2555.89</v>
      </c>
      <c r="M134" s="177"/>
      <c r="N134" s="177">
        <v>4.44</v>
      </c>
      <c r="O134" s="152"/>
      <c r="P134" s="152"/>
    </row>
    <row r="135" s="152" customFormat="1" ht="19.9" customHeight="1" spans="1:16">
      <c r="A135" s="168" t="s">
        <v>372</v>
      </c>
      <c r="B135" s="174">
        <v>2059999</v>
      </c>
      <c r="C135" s="175" t="s">
        <v>373</v>
      </c>
      <c r="D135" s="176">
        <v>504</v>
      </c>
      <c r="F135" s="153"/>
      <c r="G135" s="172">
        <v>20508</v>
      </c>
      <c r="H135" s="172" t="s">
        <v>374</v>
      </c>
      <c r="I135" s="178">
        <f t="shared" si="2"/>
        <v>515</v>
      </c>
      <c r="J135" s="172">
        <v>514.62</v>
      </c>
      <c r="K135" s="172">
        <v>494.29</v>
      </c>
      <c r="L135" s="172">
        <v>453.99</v>
      </c>
      <c r="M135" s="172">
        <v>40.3</v>
      </c>
      <c r="N135" s="172">
        <v>20.33</v>
      </c>
      <c r="O135" s="153"/>
      <c r="P135" s="153"/>
    </row>
    <row r="136" s="153" customFormat="1" ht="19.9" customHeight="1" spans="1:16">
      <c r="A136" s="168" t="s">
        <v>375</v>
      </c>
      <c r="B136" s="169">
        <v>206</v>
      </c>
      <c r="C136" s="170" t="s">
        <v>376</v>
      </c>
      <c r="D136" s="171">
        <v>89</v>
      </c>
      <c r="F136" s="152"/>
      <c r="G136" s="177">
        <v>2050801</v>
      </c>
      <c r="H136" s="177" t="s">
        <v>377</v>
      </c>
      <c r="I136" s="179">
        <f t="shared" si="2"/>
        <v>290</v>
      </c>
      <c r="J136" s="177">
        <v>289.67</v>
      </c>
      <c r="K136" s="177">
        <v>284.34</v>
      </c>
      <c r="L136" s="177">
        <v>264.61</v>
      </c>
      <c r="M136" s="177">
        <v>19.73</v>
      </c>
      <c r="N136" s="177">
        <v>5.33</v>
      </c>
      <c r="O136" s="152"/>
      <c r="P136" s="152"/>
    </row>
    <row r="137" s="153" customFormat="1" ht="19.9" customHeight="1" spans="1:16">
      <c r="A137" s="168" t="s">
        <v>378</v>
      </c>
      <c r="B137" s="169">
        <v>20601</v>
      </c>
      <c r="C137" s="170" t="s">
        <v>379</v>
      </c>
      <c r="D137" s="171">
        <v>73</v>
      </c>
      <c r="F137" s="152"/>
      <c r="G137" s="177">
        <v>2050802</v>
      </c>
      <c r="H137" s="177" t="s">
        <v>380</v>
      </c>
      <c r="I137" s="179">
        <f t="shared" si="2"/>
        <v>225</v>
      </c>
      <c r="J137" s="177">
        <v>224.95</v>
      </c>
      <c r="K137" s="177">
        <v>209.95</v>
      </c>
      <c r="L137" s="177">
        <v>189.38</v>
      </c>
      <c r="M137" s="177">
        <v>20.57</v>
      </c>
      <c r="N137" s="177">
        <v>15</v>
      </c>
      <c r="O137" s="152"/>
      <c r="P137" s="152"/>
    </row>
    <row r="138" s="152" customFormat="1" ht="19.9" customHeight="1" spans="1:16">
      <c r="A138" s="168" t="s">
        <v>381</v>
      </c>
      <c r="B138" s="174">
        <v>2060101</v>
      </c>
      <c r="C138" s="175" t="s">
        <v>93</v>
      </c>
      <c r="D138" s="176">
        <v>61</v>
      </c>
      <c r="F138" s="153"/>
      <c r="G138" s="172">
        <v>206</v>
      </c>
      <c r="H138" s="172" t="s">
        <v>382</v>
      </c>
      <c r="I138" s="178">
        <f t="shared" si="2"/>
        <v>112</v>
      </c>
      <c r="J138" s="172">
        <v>112.44</v>
      </c>
      <c r="K138" s="172">
        <v>48.44</v>
      </c>
      <c r="L138" s="172">
        <v>39.87</v>
      </c>
      <c r="M138" s="172">
        <v>8.57</v>
      </c>
      <c r="N138" s="172">
        <v>64</v>
      </c>
      <c r="O138" s="153"/>
      <c r="P138" s="153"/>
    </row>
    <row r="139" s="152" customFormat="1" ht="19.9" customHeight="1" spans="1:16">
      <c r="A139" s="168" t="s">
        <v>383</v>
      </c>
      <c r="B139" s="174">
        <v>2060199</v>
      </c>
      <c r="C139" s="175" t="s">
        <v>384</v>
      </c>
      <c r="D139" s="176">
        <v>12</v>
      </c>
      <c r="F139" s="153"/>
      <c r="G139" s="172">
        <v>20601</v>
      </c>
      <c r="H139" s="172" t="s">
        <v>385</v>
      </c>
      <c r="I139" s="178">
        <f t="shared" si="2"/>
        <v>48</v>
      </c>
      <c r="J139" s="172">
        <v>48.44</v>
      </c>
      <c r="K139" s="172">
        <v>48.44</v>
      </c>
      <c r="L139" s="172">
        <v>39.87</v>
      </c>
      <c r="M139" s="172">
        <v>8.57</v>
      </c>
      <c r="N139" s="172"/>
      <c r="O139" s="153"/>
      <c r="P139" s="153"/>
    </row>
    <row r="140" s="153" customFormat="1" ht="19.9" customHeight="1" spans="1:16">
      <c r="A140" s="168" t="s">
        <v>386</v>
      </c>
      <c r="B140" s="169">
        <v>20607</v>
      </c>
      <c r="C140" s="170" t="s">
        <v>387</v>
      </c>
      <c r="D140" s="171">
        <v>15</v>
      </c>
      <c r="F140" s="152"/>
      <c r="G140" s="177">
        <v>2060101</v>
      </c>
      <c r="H140" s="177" t="s">
        <v>94</v>
      </c>
      <c r="I140" s="179">
        <f t="shared" si="2"/>
        <v>39</v>
      </c>
      <c r="J140" s="177">
        <v>38.82</v>
      </c>
      <c r="K140" s="177">
        <v>38.82</v>
      </c>
      <c r="L140" s="177">
        <v>30.98</v>
      </c>
      <c r="M140" s="177">
        <v>7.84</v>
      </c>
      <c r="N140" s="177"/>
      <c r="O140" s="152"/>
      <c r="P140" s="152"/>
    </row>
    <row r="141" s="152" customFormat="1" ht="19.9" customHeight="1" spans="1:14">
      <c r="A141" s="168" t="s">
        <v>388</v>
      </c>
      <c r="B141" s="174">
        <v>2060701</v>
      </c>
      <c r="C141" s="175" t="s">
        <v>389</v>
      </c>
      <c r="D141" s="176">
        <v>2</v>
      </c>
      <c r="G141" s="177">
        <v>2060199</v>
      </c>
      <c r="H141" s="177" t="s">
        <v>390</v>
      </c>
      <c r="I141" s="179">
        <f t="shared" si="2"/>
        <v>10</v>
      </c>
      <c r="J141" s="177">
        <v>9.62</v>
      </c>
      <c r="K141" s="177">
        <v>9.62</v>
      </c>
      <c r="L141" s="177">
        <v>8.89</v>
      </c>
      <c r="M141" s="177">
        <v>0.73</v>
      </c>
      <c r="N141" s="177"/>
    </row>
    <row r="142" s="152" customFormat="1" ht="19.9" customHeight="1" spans="1:16">
      <c r="A142" s="168" t="s">
        <v>391</v>
      </c>
      <c r="B142" s="174">
        <v>2060702</v>
      </c>
      <c r="C142" s="175" t="s">
        <v>392</v>
      </c>
      <c r="D142" s="176">
        <v>10</v>
      </c>
      <c r="F142" s="153"/>
      <c r="G142" s="172">
        <v>20607</v>
      </c>
      <c r="H142" s="172" t="s">
        <v>393</v>
      </c>
      <c r="I142" s="178">
        <f t="shared" si="2"/>
        <v>64</v>
      </c>
      <c r="J142" s="172">
        <v>64</v>
      </c>
      <c r="K142" s="172"/>
      <c r="L142" s="172"/>
      <c r="M142" s="172"/>
      <c r="N142" s="172">
        <v>64</v>
      </c>
      <c r="O142" s="153"/>
      <c r="P142" s="153"/>
    </row>
    <row r="143" s="152" customFormat="1" ht="19.9" customHeight="1" spans="1:14">
      <c r="A143" s="168" t="s">
        <v>394</v>
      </c>
      <c r="B143" s="174">
        <v>2060799</v>
      </c>
      <c r="C143" s="175" t="s">
        <v>395</v>
      </c>
      <c r="D143" s="176">
        <v>3</v>
      </c>
      <c r="G143" s="177">
        <v>2060702</v>
      </c>
      <c r="H143" s="177" t="s">
        <v>396</v>
      </c>
      <c r="I143" s="179">
        <f t="shared" si="2"/>
        <v>64</v>
      </c>
      <c r="J143" s="177">
        <v>64</v>
      </c>
      <c r="K143" s="177"/>
      <c r="L143" s="177"/>
      <c r="M143" s="177"/>
      <c r="N143" s="177">
        <v>64</v>
      </c>
    </row>
    <row r="144" s="153" customFormat="1" ht="19.9" customHeight="1" spans="1:14">
      <c r="A144" s="168" t="s">
        <v>397</v>
      </c>
      <c r="B144" s="169">
        <v>20699</v>
      </c>
      <c r="C144" s="170" t="s">
        <v>398</v>
      </c>
      <c r="D144" s="171">
        <v>1</v>
      </c>
      <c r="G144" s="172">
        <v>207</v>
      </c>
      <c r="H144" s="172" t="s">
        <v>399</v>
      </c>
      <c r="I144" s="178">
        <f t="shared" si="2"/>
        <v>2307</v>
      </c>
      <c r="J144" s="178">
        <v>2306.91</v>
      </c>
      <c r="K144" s="172">
        <v>842.3</v>
      </c>
      <c r="L144" s="172">
        <v>782.6</v>
      </c>
      <c r="M144" s="172">
        <v>59.7</v>
      </c>
      <c r="N144" s="178">
        <v>1464.61</v>
      </c>
    </row>
    <row r="145" s="152" customFormat="1" ht="19.9" customHeight="1" spans="1:16">
      <c r="A145" s="168" t="s">
        <v>400</v>
      </c>
      <c r="B145" s="174">
        <v>2069999</v>
      </c>
      <c r="C145" s="175" t="s">
        <v>401</v>
      </c>
      <c r="D145" s="176">
        <v>1</v>
      </c>
      <c r="F145" s="153"/>
      <c r="G145" s="172">
        <v>20701</v>
      </c>
      <c r="H145" s="172" t="s">
        <v>402</v>
      </c>
      <c r="I145" s="178">
        <f t="shared" si="2"/>
        <v>1244</v>
      </c>
      <c r="J145" s="178">
        <v>1243.73</v>
      </c>
      <c r="K145" s="172">
        <v>842.3</v>
      </c>
      <c r="L145" s="172">
        <v>782.6</v>
      </c>
      <c r="M145" s="172">
        <v>59.7</v>
      </c>
      <c r="N145" s="172">
        <v>401.43</v>
      </c>
      <c r="O145" s="153"/>
      <c r="P145" s="153"/>
    </row>
    <row r="146" s="153" customFormat="1" ht="19.9" customHeight="1" spans="1:16">
      <c r="A146" s="168" t="s">
        <v>403</v>
      </c>
      <c r="B146" s="169">
        <v>207</v>
      </c>
      <c r="C146" s="170" t="s">
        <v>404</v>
      </c>
      <c r="D146" s="171">
        <v>4637</v>
      </c>
      <c r="F146" s="152"/>
      <c r="G146" s="177">
        <v>2070101</v>
      </c>
      <c r="H146" s="177" t="s">
        <v>94</v>
      </c>
      <c r="I146" s="179">
        <f t="shared" si="2"/>
        <v>332</v>
      </c>
      <c r="J146" s="177">
        <v>331.52</v>
      </c>
      <c r="K146" s="177">
        <v>331.52</v>
      </c>
      <c r="L146" s="177">
        <v>279.94</v>
      </c>
      <c r="M146" s="177">
        <v>51.58</v>
      </c>
      <c r="N146" s="177"/>
      <c r="O146" s="152"/>
      <c r="P146" s="152"/>
    </row>
    <row r="147" s="153" customFormat="1" ht="19.9" customHeight="1" spans="1:16">
      <c r="A147" s="168" t="s">
        <v>405</v>
      </c>
      <c r="B147" s="169">
        <v>20701</v>
      </c>
      <c r="C147" s="170" t="s">
        <v>406</v>
      </c>
      <c r="D147" s="171">
        <v>1225</v>
      </c>
      <c r="F147" s="152"/>
      <c r="G147" s="177">
        <v>2070104</v>
      </c>
      <c r="H147" s="177" t="s">
        <v>407</v>
      </c>
      <c r="I147" s="179">
        <f t="shared" si="2"/>
        <v>86</v>
      </c>
      <c r="J147" s="177">
        <v>86</v>
      </c>
      <c r="K147" s="177"/>
      <c r="L147" s="177"/>
      <c r="M147" s="177"/>
      <c r="N147" s="177">
        <v>86</v>
      </c>
      <c r="O147" s="152"/>
      <c r="P147" s="152"/>
    </row>
    <row r="148" s="152" customFormat="1" ht="19.9" customHeight="1" spans="1:14">
      <c r="A148" s="168" t="s">
        <v>408</v>
      </c>
      <c r="B148" s="174">
        <v>2070101</v>
      </c>
      <c r="C148" s="175" t="s">
        <v>93</v>
      </c>
      <c r="D148" s="176">
        <v>395</v>
      </c>
      <c r="G148" s="177">
        <v>2070109</v>
      </c>
      <c r="H148" s="177" t="s">
        <v>409</v>
      </c>
      <c r="I148" s="179">
        <f t="shared" si="2"/>
        <v>277</v>
      </c>
      <c r="J148" s="177">
        <v>276.61</v>
      </c>
      <c r="K148" s="177">
        <v>112.71</v>
      </c>
      <c r="L148" s="177">
        <v>105.55</v>
      </c>
      <c r="M148" s="177">
        <v>7.16</v>
      </c>
      <c r="N148" s="177">
        <v>163.9</v>
      </c>
    </row>
    <row r="149" s="152" customFormat="1" ht="19.9" customHeight="1" spans="1:14">
      <c r="A149" s="168" t="s">
        <v>410</v>
      </c>
      <c r="B149" s="174">
        <v>2070109</v>
      </c>
      <c r="C149" s="175" t="s">
        <v>411</v>
      </c>
      <c r="D149" s="176">
        <v>376</v>
      </c>
      <c r="G149" s="177">
        <v>2070113</v>
      </c>
      <c r="H149" s="177" t="s">
        <v>412</v>
      </c>
      <c r="I149" s="179">
        <f t="shared" si="2"/>
        <v>20</v>
      </c>
      <c r="J149" s="177">
        <v>20</v>
      </c>
      <c r="K149" s="177"/>
      <c r="L149" s="177"/>
      <c r="M149" s="177"/>
      <c r="N149" s="177">
        <v>20</v>
      </c>
    </row>
    <row r="150" s="152" customFormat="1" ht="19.9" customHeight="1" spans="1:14">
      <c r="A150" s="168" t="s">
        <v>413</v>
      </c>
      <c r="B150" s="174">
        <v>2070199</v>
      </c>
      <c r="C150" s="175" t="s">
        <v>414</v>
      </c>
      <c r="D150" s="176">
        <v>454</v>
      </c>
      <c r="G150" s="177">
        <v>2070114</v>
      </c>
      <c r="H150" s="177" t="s">
        <v>415</v>
      </c>
      <c r="I150" s="179">
        <f t="shared" si="2"/>
        <v>48</v>
      </c>
      <c r="J150" s="177">
        <v>48.11</v>
      </c>
      <c r="K150" s="177"/>
      <c r="L150" s="177"/>
      <c r="M150" s="177"/>
      <c r="N150" s="177">
        <v>48.11</v>
      </c>
    </row>
    <row r="151" s="153" customFormat="1" ht="19.9" customHeight="1" spans="1:16">
      <c r="A151" s="168" t="s">
        <v>416</v>
      </c>
      <c r="B151" s="169">
        <v>20702</v>
      </c>
      <c r="C151" s="170" t="s">
        <v>417</v>
      </c>
      <c r="D151" s="171">
        <v>30</v>
      </c>
      <c r="F151" s="152"/>
      <c r="G151" s="177">
        <v>2070199</v>
      </c>
      <c r="H151" s="177" t="s">
        <v>418</v>
      </c>
      <c r="I151" s="179">
        <f t="shared" si="2"/>
        <v>481</v>
      </c>
      <c r="J151" s="177">
        <v>481.49</v>
      </c>
      <c r="K151" s="177">
        <v>398.07</v>
      </c>
      <c r="L151" s="177">
        <v>397.11</v>
      </c>
      <c r="M151" s="177">
        <v>0.96</v>
      </c>
      <c r="N151" s="177">
        <v>83.42</v>
      </c>
      <c r="O151" s="152"/>
      <c r="P151" s="152"/>
    </row>
    <row r="152" s="152" customFormat="1" ht="19.9" customHeight="1" spans="1:16">
      <c r="A152" s="168" t="s">
        <v>419</v>
      </c>
      <c r="B152" s="174">
        <v>2070205</v>
      </c>
      <c r="C152" s="175" t="s">
        <v>420</v>
      </c>
      <c r="D152" s="176">
        <v>30</v>
      </c>
      <c r="F152" s="153"/>
      <c r="G152" s="172">
        <v>20702</v>
      </c>
      <c r="H152" s="172" t="s">
        <v>421</v>
      </c>
      <c r="I152" s="178">
        <f t="shared" si="2"/>
        <v>111</v>
      </c>
      <c r="J152" s="172">
        <v>110.61</v>
      </c>
      <c r="K152" s="172"/>
      <c r="L152" s="172"/>
      <c r="M152" s="172"/>
      <c r="N152" s="172">
        <v>110.61</v>
      </c>
      <c r="O152" s="153"/>
      <c r="P152" s="153"/>
    </row>
    <row r="153" s="153" customFormat="1" ht="19.9" customHeight="1" spans="1:16">
      <c r="A153" s="168" t="s">
        <v>422</v>
      </c>
      <c r="B153" s="169">
        <v>20708</v>
      </c>
      <c r="C153" s="170" t="s">
        <v>423</v>
      </c>
      <c r="D153" s="171">
        <v>82</v>
      </c>
      <c r="F153" s="152"/>
      <c r="G153" s="177">
        <v>2070204</v>
      </c>
      <c r="H153" s="177" t="s">
        <v>424</v>
      </c>
      <c r="I153" s="179">
        <f t="shared" si="2"/>
        <v>46</v>
      </c>
      <c r="J153" s="177">
        <v>46.18</v>
      </c>
      <c r="K153" s="177"/>
      <c r="L153" s="177"/>
      <c r="M153" s="177"/>
      <c r="N153" s="177">
        <v>46.18</v>
      </c>
      <c r="O153" s="152"/>
      <c r="P153" s="152"/>
    </row>
    <row r="154" s="152" customFormat="1" ht="19.9" customHeight="1" spans="1:14">
      <c r="A154" s="168" t="s">
        <v>425</v>
      </c>
      <c r="B154" s="174">
        <v>2070801</v>
      </c>
      <c r="C154" s="175" t="s">
        <v>93</v>
      </c>
      <c r="D154" s="176">
        <v>82</v>
      </c>
      <c r="G154" s="177">
        <v>2070205</v>
      </c>
      <c r="H154" s="177" t="s">
        <v>426</v>
      </c>
      <c r="I154" s="179">
        <f t="shared" si="2"/>
        <v>64</v>
      </c>
      <c r="J154" s="177">
        <v>64.43</v>
      </c>
      <c r="K154" s="177"/>
      <c r="L154" s="177"/>
      <c r="M154" s="177"/>
      <c r="N154" s="177">
        <v>64.43</v>
      </c>
    </row>
    <row r="155" s="153" customFormat="1" ht="19.9" customHeight="1" spans="1:14">
      <c r="A155" s="168" t="s">
        <v>427</v>
      </c>
      <c r="B155" s="169">
        <v>20799</v>
      </c>
      <c r="C155" s="170" t="s">
        <v>428</v>
      </c>
      <c r="D155" s="171">
        <v>3300</v>
      </c>
      <c r="G155" s="172">
        <v>20708</v>
      </c>
      <c r="H155" s="172" t="s">
        <v>429</v>
      </c>
      <c r="I155" s="178">
        <f t="shared" si="2"/>
        <v>82</v>
      </c>
      <c r="J155" s="172">
        <v>82.42</v>
      </c>
      <c r="K155" s="172"/>
      <c r="L155" s="172"/>
      <c r="M155" s="172"/>
      <c r="N155" s="172">
        <v>82.42</v>
      </c>
    </row>
    <row r="156" s="152" customFormat="1" ht="19.9" customHeight="1" spans="1:14">
      <c r="A156" s="168" t="s">
        <v>430</v>
      </c>
      <c r="B156" s="174">
        <v>2079999</v>
      </c>
      <c r="C156" s="175" t="s">
        <v>431</v>
      </c>
      <c r="D156" s="176">
        <v>3300</v>
      </c>
      <c r="G156" s="177">
        <v>2070801</v>
      </c>
      <c r="H156" s="177" t="s">
        <v>94</v>
      </c>
      <c r="I156" s="179">
        <f t="shared" si="2"/>
        <v>82</v>
      </c>
      <c r="J156" s="177">
        <v>82.42</v>
      </c>
      <c r="K156" s="177"/>
      <c r="L156" s="177"/>
      <c r="M156" s="177"/>
      <c r="N156" s="177">
        <v>82.42</v>
      </c>
    </row>
    <row r="157" s="153" customFormat="1" ht="19.9" customHeight="1" spans="1:14">
      <c r="A157" s="168" t="s">
        <v>432</v>
      </c>
      <c r="B157" s="169">
        <v>208</v>
      </c>
      <c r="C157" s="170" t="s">
        <v>433</v>
      </c>
      <c r="D157" s="171">
        <f>SUM(D158,D165,D170,D176,D178,D183,D185,D189,D195,D198,D201,D203,D205,D210)</f>
        <v>19753</v>
      </c>
      <c r="G157" s="172">
        <v>20799</v>
      </c>
      <c r="H157" s="172" t="s">
        <v>434</v>
      </c>
      <c r="I157" s="178">
        <f t="shared" si="2"/>
        <v>870</v>
      </c>
      <c r="J157" s="172">
        <v>870.16</v>
      </c>
      <c r="K157" s="172"/>
      <c r="L157" s="172"/>
      <c r="M157" s="172"/>
      <c r="N157" s="172">
        <v>870.16</v>
      </c>
    </row>
    <row r="158" s="153" customFormat="1" ht="19.9" customHeight="1" spans="1:16">
      <c r="A158" s="168" t="s">
        <v>435</v>
      </c>
      <c r="B158" s="169">
        <v>20801</v>
      </c>
      <c r="C158" s="170" t="s">
        <v>436</v>
      </c>
      <c r="D158" s="171">
        <v>1848</v>
      </c>
      <c r="F158" s="152"/>
      <c r="G158" s="177">
        <v>2079902</v>
      </c>
      <c r="H158" s="177" t="s">
        <v>437</v>
      </c>
      <c r="I158" s="179">
        <f t="shared" si="2"/>
        <v>20</v>
      </c>
      <c r="J158" s="177">
        <v>20</v>
      </c>
      <c r="K158" s="177"/>
      <c r="L158" s="177"/>
      <c r="M158" s="177"/>
      <c r="N158" s="177">
        <v>20</v>
      </c>
      <c r="O158" s="152"/>
      <c r="P158" s="152"/>
    </row>
    <row r="159" s="152" customFormat="1" ht="19.9" customHeight="1" spans="1:14">
      <c r="A159" s="168" t="s">
        <v>438</v>
      </c>
      <c r="B159" s="174">
        <v>2080101</v>
      </c>
      <c r="C159" s="175" t="s">
        <v>93</v>
      </c>
      <c r="D159" s="176">
        <v>577</v>
      </c>
      <c r="G159" s="177">
        <v>2079999</v>
      </c>
      <c r="H159" s="177" t="s">
        <v>439</v>
      </c>
      <c r="I159" s="179">
        <f t="shared" si="2"/>
        <v>850</v>
      </c>
      <c r="J159" s="177">
        <v>850.16</v>
      </c>
      <c r="K159" s="177"/>
      <c r="L159" s="177"/>
      <c r="M159" s="177"/>
      <c r="N159" s="177">
        <v>850.16</v>
      </c>
    </row>
    <row r="160" s="152" customFormat="1" ht="19.9" customHeight="1" spans="1:16">
      <c r="A160" s="168" t="s">
        <v>440</v>
      </c>
      <c r="B160" s="174">
        <v>2080110</v>
      </c>
      <c r="C160" s="175" t="s">
        <v>441</v>
      </c>
      <c r="D160" s="176">
        <v>10</v>
      </c>
      <c r="F160" s="153"/>
      <c r="G160" s="172">
        <v>208</v>
      </c>
      <c r="H160" s="172" t="s">
        <v>442</v>
      </c>
      <c r="I160" s="178">
        <f t="shared" si="2"/>
        <v>19341</v>
      </c>
      <c r="J160" s="178">
        <v>19340.84</v>
      </c>
      <c r="K160" s="178">
        <v>10308.93</v>
      </c>
      <c r="L160" s="178">
        <v>9927.56</v>
      </c>
      <c r="M160" s="172">
        <v>381.37</v>
      </c>
      <c r="N160" s="178">
        <v>9031.92</v>
      </c>
      <c r="O160" s="153"/>
      <c r="P160" s="153"/>
    </row>
    <row r="161" s="152" customFormat="1" ht="19.9" customHeight="1" spans="1:16">
      <c r="A161" s="168" t="s">
        <v>443</v>
      </c>
      <c r="B161" s="174">
        <v>2080112</v>
      </c>
      <c r="C161" s="175" t="s">
        <v>444</v>
      </c>
      <c r="D161" s="176">
        <v>18</v>
      </c>
      <c r="F161" s="153"/>
      <c r="G161" s="172">
        <v>20801</v>
      </c>
      <c r="H161" s="172" t="s">
        <v>445</v>
      </c>
      <c r="I161" s="178">
        <f t="shared" si="2"/>
        <v>1071</v>
      </c>
      <c r="J161" s="178">
        <v>1070.83</v>
      </c>
      <c r="K161" s="178">
        <v>1050.77</v>
      </c>
      <c r="L161" s="172">
        <v>946.45</v>
      </c>
      <c r="M161" s="172">
        <v>104.32</v>
      </c>
      <c r="N161" s="172">
        <v>20.06</v>
      </c>
      <c r="O161" s="153"/>
      <c r="P161" s="153"/>
    </row>
    <row r="162" s="152" customFormat="1" ht="19.9" customHeight="1" spans="1:14">
      <c r="A162" s="168" t="s">
        <v>446</v>
      </c>
      <c r="B162" s="174">
        <v>2080116</v>
      </c>
      <c r="C162" s="175" t="s">
        <v>447</v>
      </c>
      <c r="D162" s="176">
        <v>170</v>
      </c>
      <c r="G162" s="177">
        <v>2080101</v>
      </c>
      <c r="H162" s="177" t="s">
        <v>94</v>
      </c>
      <c r="I162" s="179">
        <f t="shared" si="2"/>
        <v>569</v>
      </c>
      <c r="J162" s="177">
        <v>569.19</v>
      </c>
      <c r="K162" s="177">
        <v>569.19</v>
      </c>
      <c r="L162" s="177">
        <v>487.99</v>
      </c>
      <c r="M162" s="177">
        <v>81.2</v>
      </c>
      <c r="N162" s="177"/>
    </row>
    <row r="163" s="152" customFormat="1" ht="19.9" customHeight="1" spans="1:14">
      <c r="A163" s="168" t="s">
        <v>448</v>
      </c>
      <c r="B163" s="174">
        <v>2080150</v>
      </c>
      <c r="C163" s="175" t="s">
        <v>111</v>
      </c>
      <c r="D163" s="176">
        <v>80</v>
      </c>
      <c r="G163" s="177">
        <v>2080112</v>
      </c>
      <c r="H163" s="177" t="s">
        <v>449</v>
      </c>
      <c r="I163" s="179">
        <f t="shared" si="2"/>
        <v>16</v>
      </c>
      <c r="J163" s="177">
        <v>16.04</v>
      </c>
      <c r="K163" s="177"/>
      <c r="L163" s="177"/>
      <c r="M163" s="177"/>
      <c r="N163" s="177">
        <v>16.04</v>
      </c>
    </row>
    <row r="164" s="152" customFormat="1" ht="19.9" customHeight="1" spans="1:14">
      <c r="A164" s="168" t="s">
        <v>450</v>
      </c>
      <c r="B164" s="174">
        <v>2080199</v>
      </c>
      <c r="C164" s="175" t="s">
        <v>451</v>
      </c>
      <c r="D164" s="176">
        <v>993</v>
      </c>
      <c r="G164" s="177">
        <v>2080150</v>
      </c>
      <c r="H164" s="177" t="s">
        <v>112</v>
      </c>
      <c r="I164" s="179">
        <f t="shared" si="2"/>
        <v>44</v>
      </c>
      <c r="J164" s="177">
        <v>44.34</v>
      </c>
      <c r="K164" s="177">
        <v>44.34</v>
      </c>
      <c r="L164" s="177">
        <v>44.34</v>
      </c>
      <c r="M164" s="177"/>
      <c r="N164" s="177"/>
    </row>
    <row r="165" s="153" customFormat="1" ht="19.9" customHeight="1" spans="1:16">
      <c r="A165" s="168" t="s">
        <v>452</v>
      </c>
      <c r="B165" s="169">
        <v>20802</v>
      </c>
      <c r="C165" s="170" t="s">
        <v>453</v>
      </c>
      <c r="D165" s="171">
        <v>5192</v>
      </c>
      <c r="F165" s="152"/>
      <c r="G165" s="177">
        <v>2080199</v>
      </c>
      <c r="H165" s="177" t="s">
        <v>454</v>
      </c>
      <c r="I165" s="179">
        <f t="shared" si="2"/>
        <v>441</v>
      </c>
      <c r="J165" s="177">
        <v>441.25</v>
      </c>
      <c r="K165" s="177">
        <v>437.23</v>
      </c>
      <c r="L165" s="177">
        <v>414.11</v>
      </c>
      <c r="M165" s="177">
        <v>23.12</v>
      </c>
      <c r="N165" s="177">
        <v>4.02</v>
      </c>
      <c r="O165" s="152"/>
      <c r="P165" s="152"/>
    </row>
    <row r="166" s="152" customFormat="1" ht="19.9" customHeight="1" spans="1:16">
      <c r="A166" s="168" t="s">
        <v>455</v>
      </c>
      <c r="B166" s="174">
        <v>2080201</v>
      </c>
      <c r="C166" s="175" t="s">
        <v>93</v>
      </c>
      <c r="D166" s="176">
        <v>180</v>
      </c>
      <c r="F166" s="153"/>
      <c r="G166" s="172">
        <v>20802</v>
      </c>
      <c r="H166" s="172" t="s">
        <v>456</v>
      </c>
      <c r="I166" s="178">
        <f t="shared" si="2"/>
        <v>4696</v>
      </c>
      <c r="J166" s="178">
        <v>4696.3</v>
      </c>
      <c r="K166" s="172">
        <v>308.3</v>
      </c>
      <c r="L166" s="172">
        <v>270.93</v>
      </c>
      <c r="M166" s="172">
        <v>37.38</v>
      </c>
      <c r="N166" s="178">
        <v>4387.99</v>
      </c>
      <c r="O166" s="153"/>
      <c r="P166" s="153"/>
    </row>
    <row r="167" s="152" customFormat="1" ht="19.9" customHeight="1" spans="1:14">
      <c r="A167" s="168" t="s">
        <v>457</v>
      </c>
      <c r="B167" s="174">
        <v>2080202</v>
      </c>
      <c r="C167" s="175" t="s">
        <v>96</v>
      </c>
      <c r="D167" s="176">
        <v>4</v>
      </c>
      <c r="G167" s="177">
        <v>2080201</v>
      </c>
      <c r="H167" s="177" t="s">
        <v>94</v>
      </c>
      <c r="I167" s="179">
        <f t="shared" si="2"/>
        <v>200</v>
      </c>
      <c r="J167" s="177">
        <v>200.26</v>
      </c>
      <c r="K167" s="177">
        <v>200.26</v>
      </c>
      <c r="L167" s="177">
        <v>172.5</v>
      </c>
      <c r="M167" s="177">
        <v>27.76</v>
      </c>
      <c r="N167" s="177"/>
    </row>
    <row r="168" s="152" customFormat="1" ht="19.9" customHeight="1" spans="1:14">
      <c r="A168" s="168" t="s">
        <v>458</v>
      </c>
      <c r="B168" s="174">
        <v>2080208</v>
      </c>
      <c r="C168" s="175" t="s">
        <v>459</v>
      </c>
      <c r="D168" s="176">
        <v>4512</v>
      </c>
      <c r="G168" s="177">
        <v>2080208</v>
      </c>
      <c r="H168" s="177" t="s">
        <v>460</v>
      </c>
      <c r="I168" s="179">
        <f t="shared" si="2"/>
        <v>3942</v>
      </c>
      <c r="J168" s="179">
        <v>3941.78</v>
      </c>
      <c r="K168" s="177"/>
      <c r="L168" s="177"/>
      <c r="M168" s="177"/>
      <c r="N168" s="179">
        <v>3941.78</v>
      </c>
    </row>
    <row r="169" s="152" customFormat="1" ht="19.9" customHeight="1" spans="1:14">
      <c r="A169" s="168" t="s">
        <v>461</v>
      </c>
      <c r="B169" s="174">
        <v>2080299</v>
      </c>
      <c r="C169" s="175" t="s">
        <v>462</v>
      </c>
      <c r="D169" s="176">
        <v>496</v>
      </c>
      <c r="G169" s="177">
        <v>2080299</v>
      </c>
      <c r="H169" s="177" t="s">
        <v>463</v>
      </c>
      <c r="I169" s="179">
        <f t="shared" si="2"/>
        <v>554</v>
      </c>
      <c r="J169" s="177">
        <v>554.26</v>
      </c>
      <c r="K169" s="177">
        <v>108.05</v>
      </c>
      <c r="L169" s="177">
        <v>98.43</v>
      </c>
      <c r="M169" s="177">
        <v>9.62</v>
      </c>
      <c r="N169" s="177">
        <v>446.21</v>
      </c>
    </row>
    <row r="170" s="153" customFormat="1" ht="19.9" customHeight="1" spans="1:14">
      <c r="A170" s="168" t="s">
        <v>464</v>
      </c>
      <c r="B170" s="169">
        <v>20805</v>
      </c>
      <c r="C170" s="170" t="s">
        <v>465</v>
      </c>
      <c r="D170" s="171">
        <v>8216</v>
      </c>
      <c r="G170" s="172">
        <v>20805</v>
      </c>
      <c r="H170" s="172" t="s">
        <v>466</v>
      </c>
      <c r="I170" s="178">
        <f t="shared" si="2"/>
        <v>9127</v>
      </c>
      <c r="J170" s="178">
        <v>9127.16</v>
      </c>
      <c r="K170" s="178">
        <v>8776.93</v>
      </c>
      <c r="L170" s="178">
        <v>8562.32</v>
      </c>
      <c r="M170" s="172">
        <v>214.61</v>
      </c>
      <c r="N170" s="172">
        <v>350.22</v>
      </c>
    </row>
    <row r="171" s="152" customFormat="1" ht="19.9" customHeight="1" spans="1:14">
      <c r="A171" s="168" t="s">
        <v>467</v>
      </c>
      <c r="B171" s="174">
        <v>2080501</v>
      </c>
      <c r="C171" s="175" t="s">
        <v>468</v>
      </c>
      <c r="D171" s="176">
        <v>803</v>
      </c>
      <c r="G171" s="177">
        <v>2080501</v>
      </c>
      <c r="H171" s="177" t="s">
        <v>469</v>
      </c>
      <c r="I171" s="179">
        <f t="shared" si="2"/>
        <v>909</v>
      </c>
      <c r="J171" s="177">
        <v>908.63</v>
      </c>
      <c r="K171" s="177">
        <v>908.63</v>
      </c>
      <c r="L171" s="177">
        <v>830.54</v>
      </c>
      <c r="M171" s="177">
        <v>78.09</v>
      </c>
      <c r="N171" s="177"/>
    </row>
    <row r="172" s="152" customFormat="1" ht="19.9" customHeight="1" spans="1:14">
      <c r="A172" s="168" t="s">
        <v>470</v>
      </c>
      <c r="B172" s="174">
        <v>2080502</v>
      </c>
      <c r="C172" s="175" t="s">
        <v>471</v>
      </c>
      <c r="D172" s="176">
        <v>436</v>
      </c>
      <c r="G172" s="177">
        <v>2080502</v>
      </c>
      <c r="H172" s="177" t="s">
        <v>472</v>
      </c>
      <c r="I172" s="179">
        <f t="shared" si="2"/>
        <v>1415</v>
      </c>
      <c r="J172" s="179">
        <v>1415.39</v>
      </c>
      <c r="K172" s="179">
        <v>1413.9</v>
      </c>
      <c r="L172" s="179">
        <v>1277.38</v>
      </c>
      <c r="M172" s="177">
        <v>136.52</v>
      </c>
      <c r="N172" s="177">
        <v>1.49</v>
      </c>
    </row>
    <row r="173" s="152" customFormat="1" ht="19.9" customHeight="1" spans="1:14">
      <c r="A173" s="168" t="s">
        <v>473</v>
      </c>
      <c r="B173" s="174">
        <v>2080505</v>
      </c>
      <c r="C173" s="175" t="s">
        <v>474</v>
      </c>
      <c r="D173" s="176">
        <v>6969</v>
      </c>
      <c r="G173" s="177">
        <v>2080505</v>
      </c>
      <c r="H173" s="177" t="s">
        <v>475</v>
      </c>
      <c r="I173" s="179">
        <f t="shared" si="2"/>
        <v>6703</v>
      </c>
      <c r="J173" s="179">
        <v>6703.49</v>
      </c>
      <c r="K173" s="179">
        <v>6454.4</v>
      </c>
      <c r="L173" s="179">
        <v>6454.4</v>
      </c>
      <c r="M173" s="177"/>
      <c r="N173" s="177">
        <v>249.1</v>
      </c>
    </row>
    <row r="174" s="152" customFormat="1" ht="19.9" customHeight="1" spans="1:14">
      <c r="A174" s="168" t="s">
        <v>476</v>
      </c>
      <c r="B174" s="174">
        <v>2080506</v>
      </c>
      <c r="C174" s="175" t="s">
        <v>477</v>
      </c>
      <c r="D174" s="176">
        <v>7</v>
      </c>
      <c r="G174" s="177">
        <v>2080506</v>
      </c>
      <c r="H174" s="177" t="s">
        <v>478</v>
      </c>
      <c r="I174" s="179">
        <f t="shared" si="2"/>
        <v>100</v>
      </c>
      <c r="J174" s="177">
        <v>99.64</v>
      </c>
      <c r="K174" s="177"/>
      <c r="L174" s="177"/>
      <c r="M174" s="177"/>
      <c r="N174" s="177">
        <v>99.64</v>
      </c>
    </row>
    <row r="175" s="152" customFormat="1" ht="19.9" customHeight="1" spans="1:16">
      <c r="A175" s="168" t="s">
        <v>479</v>
      </c>
      <c r="B175" s="174">
        <v>2080599</v>
      </c>
      <c r="C175" s="175" t="s">
        <v>480</v>
      </c>
      <c r="D175" s="176">
        <v>1</v>
      </c>
      <c r="F175" s="153"/>
      <c r="G175" s="172">
        <v>20807</v>
      </c>
      <c r="H175" s="172" t="s">
        <v>481</v>
      </c>
      <c r="I175" s="178">
        <f t="shared" si="2"/>
        <v>144</v>
      </c>
      <c r="J175" s="172">
        <v>143.76</v>
      </c>
      <c r="K175" s="172"/>
      <c r="L175" s="172"/>
      <c r="M175" s="172"/>
      <c r="N175" s="172">
        <v>143.76</v>
      </c>
      <c r="O175" s="153"/>
      <c r="P175" s="153"/>
    </row>
    <row r="176" s="153" customFormat="1" ht="19.9" customHeight="1" spans="1:16">
      <c r="A176" s="168" t="s">
        <v>482</v>
      </c>
      <c r="B176" s="169">
        <v>20807</v>
      </c>
      <c r="C176" s="170" t="s">
        <v>483</v>
      </c>
      <c r="D176" s="171">
        <v>42</v>
      </c>
      <c r="F176" s="152"/>
      <c r="G176" s="177">
        <v>2080799</v>
      </c>
      <c r="H176" s="177" t="s">
        <v>484</v>
      </c>
      <c r="I176" s="179">
        <f t="shared" si="2"/>
        <v>144</v>
      </c>
      <c r="J176" s="177">
        <v>143.76</v>
      </c>
      <c r="K176" s="177"/>
      <c r="L176" s="177"/>
      <c r="M176" s="177"/>
      <c r="N176" s="177">
        <v>143.76</v>
      </c>
      <c r="O176" s="152"/>
      <c r="P176" s="152"/>
    </row>
    <row r="177" s="152" customFormat="1" ht="19.9" customHeight="1" spans="1:16">
      <c r="A177" s="168" t="s">
        <v>485</v>
      </c>
      <c r="B177" s="174">
        <v>2080799</v>
      </c>
      <c r="C177" s="175" t="s">
        <v>486</v>
      </c>
      <c r="D177" s="176">
        <v>42</v>
      </c>
      <c r="F177" s="153"/>
      <c r="G177" s="172">
        <v>20808</v>
      </c>
      <c r="H177" s="172" t="s">
        <v>487</v>
      </c>
      <c r="I177" s="178">
        <f t="shared" si="2"/>
        <v>573</v>
      </c>
      <c r="J177" s="172">
        <v>572.55</v>
      </c>
      <c r="K177" s="172">
        <v>6.1</v>
      </c>
      <c r="L177" s="172">
        <v>6.1</v>
      </c>
      <c r="M177" s="172"/>
      <c r="N177" s="172">
        <v>566.45</v>
      </c>
      <c r="O177" s="153"/>
      <c r="P177" s="153"/>
    </row>
    <row r="178" s="153" customFormat="1" ht="19.9" customHeight="1" spans="1:16">
      <c r="A178" s="168" t="s">
        <v>488</v>
      </c>
      <c r="B178" s="169">
        <v>20808</v>
      </c>
      <c r="C178" s="170" t="s">
        <v>489</v>
      </c>
      <c r="D178" s="171">
        <v>550</v>
      </c>
      <c r="F178" s="152"/>
      <c r="G178" s="177">
        <v>2080802</v>
      </c>
      <c r="H178" s="177" t="s">
        <v>490</v>
      </c>
      <c r="I178" s="179">
        <f t="shared" si="2"/>
        <v>23</v>
      </c>
      <c r="J178" s="177">
        <v>23.45</v>
      </c>
      <c r="K178" s="177">
        <v>6.1</v>
      </c>
      <c r="L178" s="177">
        <v>6.1</v>
      </c>
      <c r="M178" s="177"/>
      <c r="N178" s="177">
        <v>17.35</v>
      </c>
      <c r="O178" s="152"/>
      <c r="P178" s="152"/>
    </row>
    <row r="179" s="152" customFormat="1" ht="19.9" customHeight="1" spans="1:14">
      <c r="A179" s="168" t="s">
        <v>491</v>
      </c>
      <c r="B179" s="174">
        <v>2080802</v>
      </c>
      <c r="C179" s="175" t="s">
        <v>492</v>
      </c>
      <c r="D179" s="176">
        <v>13</v>
      </c>
      <c r="G179" s="177">
        <v>2080803</v>
      </c>
      <c r="H179" s="177" t="s">
        <v>493</v>
      </c>
      <c r="I179" s="179">
        <f t="shared" si="2"/>
        <v>25</v>
      </c>
      <c r="J179" s="177">
        <v>25.31</v>
      </c>
      <c r="K179" s="177"/>
      <c r="L179" s="177"/>
      <c r="M179" s="177"/>
      <c r="N179" s="177">
        <v>25.31</v>
      </c>
    </row>
    <row r="180" s="152" customFormat="1" ht="19.9" customHeight="1" spans="1:14">
      <c r="A180" s="168" t="s">
        <v>494</v>
      </c>
      <c r="B180" s="174">
        <v>2080803</v>
      </c>
      <c r="C180" s="175" t="s">
        <v>495</v>
      </c>
      <c r="D180" s="176">
        <v>31</v>
      </c>
      <c r="G180" s="177">
        <v>2080805</v>
      </c>
      <c r="H180" s="177" t="s">
        <v>496</v>
      </c>
      <c r="I180" s="179">
        <f t="shared" si="2"/>
        <v>277</v>
      </c>
      <c r="J180" s="177">
        <v>276.6</v>
      </c>
      <c r="K180" s="177"/>
      <c r="L180" s="177"/>
      <c r="M180" s="177"/>
      <c r="N180" s="177">
        <v>276.6</v>
      </c>
    </row>
    <row r="181" s="152" customFormat="1" ht="19.9" customHeight="1" spans="1:14">
      <c r="A181" s="168" t="s">
        <v>497</v>
      </c>
      <c r="B181" s="174">
        <v>2080805</v>
      </c>
      <c r="C181" s="175" t="s">
        <v>498</v>
      </c>
      <c r="D181" s="176">
        <v>262</v>
      </c>
      <c r="G181" s="177">
        <v>2080899</v>
      </c>
      <c r="H181" s="177" t="s">
        <v>499</v>
      </c>
      <c r="I181" s="179">
        <f t="shared" si="2"/>
        <v>247</v>
      </c>
      <c r="J181" s="177">
        <v>247.2</v>
      </c>
      <c r="K181" s="177"/>
      <c r="L181" s="177"/>
      <c r="M181" s="177"/>
      <c r="N181" s="177">
        <v>247.2</v>
      </c>
    </row>
    <row r="182" s="152" customFormat="1" ht="19.9" customHeight="1" spans="1:16">
      <c r="A182" s="168" t="s">
        <v>500</v>
      </c>
      <c r="B182" s="174">
        <v>2080899</v>
      </c>
      <c r="C182" s="175" t="s">
        <v>501</v>
      </c>
      <c r="D182" s="176">
        <v>244</v>
      </c>
      <c r="F182" s="153"/>
      <c r="G182" s="172">
        <v>20809</v>
      </c>
      <c r="H182" s="172" t="s">
        <v>502</v>
      </c>
      <c r="I182" s="178">
        <f t="shared" si="2"/>
        <v>162</v>
      </c>
      <c r="J182" s="172">
        <v>161.67</v>
      </c>
      <c r="K182" s="172"/>
      <c r="L182" s="172"/>
      <c r="M182" s="172"/>
      <c r="N182" s="172">
        <v>161.67</v>
      </c>
      <c r="O182" s="153"/>
      <c r="P182" s="153"/>
    </row>
    <row r="183" s="153" customFormat="1" ht="19.9" customHeight="1" spans="1:16">
      <c r="A183" s="168" t="s">
        <v>503</v>
      </c>
      <c r="B183" s="169">
        <v>20809</v>
      </c>
      <c r="C183" s="170" t="s">
        <v>504</v>
      </c>
      <c r="D183" s="171">
        <v>15</v>
      </c>
      <c r="F183" s="152"/>
      <c r="G183" s="177">
        <v>2080901</v>
      </c>
      <c r="H183" s="177" t="s">
        <v>505</v>
      </c>
      <c r="I183" s="179">
        <f t="shared" si="2"/>
        <v>2</v>
      </c>
      <c r="J183" s="177">
        <v>1.6</v>
      </c>
      <c r="K183" s="177"/>
      <c r="L183" s="177"/>
      <c r="M183" s="177"/>
      <c r="N183" s="177">
        <v>1.6</v>
      </c>
      <c r="O183" s="152"/>
      <c r="P183" s="152"/>
    </row>
    <row r="184" s="152" customFormat="1" ht="19.9" customHeight="1" spans="1:14">
      <c r="A184" s="168" t="s">
        <v>506</v>
      </c>
      <c r="B184" s="174">
        <v>2080905</v>
      </c>
      <c r="C184" s="175" t="s">
        <v>507</v>
      </c>
      <c r="D184" s="176">
        <v>15</v>
      </c>
      <c r="G184" s="177">
        <v>2080904</v>
      </c>
      <c r="H184" s="177" t="s">
        <v>508</v>
      </c>
      <c r="I184" s="179">
        <f t="shared" si="2"/>
        <v>15</v>
      </c>
      <c r="J184" s="177">
        <v>15.15</v>
      </c>
      <c r="K184" s="177"/>
      <c r="L184" s="177"/>
      <c r="M184" s="177"/>
      <c r="N184" s="177">
        <v>15.15</v>
      </c>
    </row>
    <row r="185" s="153" customFormat="1" ht="19.9" customHeight="1" spans="1:16">
      <c r="A185" s="168" t="s">
        <v>509</v>
      </c>
      <c r="B185" s="169">
        <v>20810</v>
      </c>
      <c r="C185" s="170" t="s">
        <v>510</v>
      </c>
      <c r="D185" s="171">
        <v>1013</v>
      </c>
      <c r="F185" s="152"/>
      <c r="G185" s="177">
        <v>2080905</v>
      </c>
      <c r="H185" s="177" t="s">
        <v>511</v>
      </c>
      <c r="I185" s="179">
        <f t="shared" si="2"/>
        <v>140</v>
      </c>
      <c r="J185" s="177">
        <v>140.35</v>
      </c>
      <c r="K185" s="177"/>
      <c r="L185" s="177"/>
      <c r="M185" s="177"/>
      <c r="N185" s="177">
        <v>140.35</v>
      </c>
      <c r="O185" s="152"/>
      <c r="P185" s="152"/>
    </row>
    <row r="186" s="152" customFormat="1" ht="19.9" customHeight="1" spans="1:14">
      <c r="A186" s="168" t="s">
        <v>512</v>
      </c>
      <c r="B186" s="174">
        <v>2081001</v>
      </c>
      <c r="C186" s="175" t="s">
        <v>513</v>
      </c>
      <c r="D186" s="176">
        <v>9</v>
      </c>
      <c r="G186" s="177">
        <v>2080999</v>
      </c>
      <c r="H186" s="177" t="s">
        <v>514</v>
      </c>
      <c r="I186" s="179">
        <f t="shared" si="2"/>
        <v>5</v>
      </c>
      <c r="J186" s="177">
        <v>4.57</v>
      </c>
      <c r="K186" s="177"/>
      <c r="L186" s="177"/>
      <c r="M186" s="177"/>
      <c r="N186" s="177">
        <v>4.57</v>
      </c>
    </row>
    <row r="187" s="152" customFormat="1" ht="19.9" customHeight="1" spans="1:16">
      <c r="A187" s="168" t="s">
        <v>515</v>
      </c>
      <c r="B187" s="174">
        <v>2081002</v>
      </c>
      <c r="C187" s="175" t="s">
        <v>516</v>
      </c>
      <c r="D187" s="176">
        <v>374</v>
      </c>
      <c r="F187" s="153"/>
      <c r="G187" s="172">
        <v>20810</v>
      </c>
      <c r="H187" s="172" t="s">
        <v>517</v>
      </c>
      <c r="I187" s="178">
        <f t="shared" si="2"/>
        <v>613</v>
      </c>
      <c r="J187" s="172">
        <v>612.55</v>
      </c>
      <c r="K187" s="172"/>
      <c r="L187" s="172"/>
      <c r="M187" s="172"/>
      <c r="N187" s="172">
        <v>612.55</v>
      </c>
      <c r="O187" s="153"/>
      <c r="P187" s="153"/>
    </row>
    <row r="188" s="152" customFormat="1" ht="19.9" customHeight="1" spans="1:14">
      <c r="A188" s="168" t="s">
        <v>518</v>
      </c>
      <c r="B188" s="174">
        <v>2081004</v>
      </c>
      <c r="C188" s="175" t="s">
        <v>519</v>
      </c>
      <c r="D188" s="176">
        <v>630</v>
      </c>
      <c r="G188" s="177">
        <v>2081001</v>
      </c>
      <c r="H188" s="177" t="s">
        <v>520</v>
      </c>
      <c r="I188" s="179">
        <f t="shared" si="2"/>
        <v>28</v>
      </c>
      <c r="J188" s="177">
        <v>27.91</v>
      </c>
      <c r="K188" s="177"/>
      <c r="L188" s="177"/>
      <c r="M188" s="177"/>
      <c r="N188" s="177">
        <v>27.91</v>
      </c>
    </row>
    <row r="189" s="153" customFormat="1" ht="19.9" customHeight="1" spans="1:16">
      <c r="A189" s="168" t="s">
        <v>521</v>
      </c>
      <c r="B189" s="169">
        <v>20811</v>
      </c>
      <c r="C189" s="170" t="s">
        <v>522</v>
      </c>
      <c r="D189" s="171">
        <f>SUM(D190:D194)</f>
        <v>1119</v>
      </c>
      <c r="F189" s="152"/>
      <c r="G189" s="177">
        <v>2081002</v>
      </c>
      <c r="H189" s="177" t="s">
        <v>523</v>
      </c>
      <c r="I189" s="179">
        <f t="shared" ref="I189:I250" si="3">ROUND(J189,0)</f>
        <v>220</v>
      </c>
      <c r="J189" s="177">
        <v>219.68</v>
      </c>
      <c r="K189" s="177"/>
      <c r="L189" s="177"/>
      <c r="M189" s="177"/>
      <c r="N189" s="177">
        <v>219.68</v>
      </c>
      <c r="O189" s="152"/>
      <c r="P189" s="152"/>
    </row>
    <row r="190" s="152" customFormat="1" ht="19.9" customHeight="1" spans="1:14">
      <c r="A190" s="168" t="s">
        <v>524</v>
      </c>
      <c r="B190" s="174">
        <v>2081101</v>
      </c>
      <c r="C190" s="175" t="s">
        <v>93</v>
      </c>
      <c r="D190" s="176">
        <v>52</v>
      </c>
      <c r="G190" s="177">
        <v>2081004</v>
      </c>
      <c r="H190" s="177" t="s">
        <v>525</v>
      </c>
      <c r="I190" s="179">
        <f t="shared" si="3"/>
        <v>365</v>
      </c>
      <c r="J190" s="177">
        <v>364.96</v>
      </c>
      <c r="K190" s="177"/>
      <c r="L190" s="177"/>
      <c r="M190" s="177"/>
      <c r="N190" s="177">
        <v>364.96</v>
      </c>
    </row>
    <row r="191" s="152" customFormat="1" ht="19.9" customHeight="1" spans="1:16">
      <c r="A191" s="168" t="s">
        <v>526</v>
      </c>
      <c r="B191" s="174">
        <v>2081104</v>
      </c>
      <c r="C191" s="175" t="s">
        <v>527</v>
      </c>
      <c r="D191" s="176">
        <v>352</v>
      </c>
      <c r="F191" s="153"/>
      <c r="G191" s="172">
        <v>20811</v>
      </c>
      <c r="H191" s="172" t="s">
        <v>528</v>
      </c>
      <c r="I191" s="178">
        <f t="shared" si="3"/>
        <v>644</v>
      </c>
      <c r="J191" s="172">
        <v>643.64</v>
      </c>
      <c r="K191" s="172">
        <v>60.28</v>
      </c>
      <c r="L191" s="172">
        <v>49</v>
      </c>
      <c r="M191" s="172">
        <v>11.27</v>
      </c>
      <c r="N191" s="172">
        <v>583.36</v>
      </c>
      <c r="O191" s="153"/>
      <c r="P191" s="153"/>
    </row>
    <row r="192" s="152" customFormat="1" ht="19.9" customHeight="1" spans="1:14">
      <c r="A192" s="168" t="s">
        <v>529</v>
      </c>
      <c r="B192" s="174">
        <v>2081105</v>
      </c>
      <c r="C192" s="175" t="s">
        <v>530</v>
      </c>
      <c r="D192" s="176">
        <v>49</v>
      </c>
      <c r="G192" s="177">
        <v>2081101</v>
      </c>
      <c r="H192" s="177" t="s">
        <v>94</v>
      </c>
      <c r="I192" s="179">
        <f t="shared" si="3"/>
        <v>49</v>
      </c>
      <c r="J192" s="177">
        <v>48.52</v>
      </c>
      <c r="K192" s="177">
        <v>48.52</v>
      </c>
      <c r="L192" s="177">
        <v>37.98</v>
      </c>
      <c r="M192" s="177">
        <v>10.55</v>
      </c>
      <c r="N192" s="177"/>
    </row>
    <row r="193" s="152" customFormat="1" ht="19.9" customHeight="1" spans="1:14">
      <c r="A193" s="168" t="s">
        <v>531</v>
      </c>
      <c r="B193" s="174">
        <v>2081107</v>
      </c>
      <c r="C193" s="175" t="s">
        <v>532</v>
      </c>
      <c r="D193" s="176">
        <v>170</v>
      </c>
      <c r="G193" s="177">
        <v>2081104</v>
      </c>
      <c r="H193" s="177" t="s">
        <v>533</v>
      </c>
      <c r="I193" s="179">
        <f t="shared" si="3"/>
        <v>357</v>
      </c>
      <c r="J193" s="177">
        <v>357.09</v>
      </c>
      <c r="K193" s="177"/>
      <c r="L193" s="177"/>
      <c r="M193" s="177"/>
      <c r="N193" s="177">
        <v>357.09</v>
      </c>
    </row>
    <row r="194" s="152" customFormat="1" ht="19.9" customHeight="1" spans="1:14">
      <c r="A194" s="168" t="s">
        <v>534</v>
      </c>
      <c r="B194" s="174">
        <v>2081199</v>
      </c>
      <c r="C194" s="175" t="s">
        <v>535</v>
      </c>
      <c r="D194" s="176">
        <v>496</v>
      </c>
      <c r="G194" s="177">
        <v>2081105</v>
      </c>
      <c r="H194" s="177" t="s">
        <v>536</v>
      </c>
      <c r="I194" s="179">
        <f t="shared" si="3"/>
        <v>25</v>
      </c>
      <c r="J194" s="177">
        <v>25</v>
      </c>
      <c r="K194" s="177"/>
      <c r="L194" s="177"/>
      <c r="M194" s="177"/>
      <c r="N194" s="177">
        <v>25</v>
      </c>
    </row>
    <row r="195" s="153" customFormat="1" ht="19.9" customHeight="1" spans="1:16">
      <c r="A195" s="168" t="s">
        <v>537</v>
      </c>
      <c r="B195" s="169">
        <v>20819</v>
      </c>
      <c r="C195" s="170" t="s">
        <v>538</v>
      </c>
      <c r="D195" s="171">
        <v>600</v>
      </c>
      <c r="F195" s="152"/>
      <c r="G195" s="177">
        <v>2081107</v>
      </c>
      <c r="H195" s="177" t="s">
        <v>539</v>
      </c>
      <c r="I195" s="179">
        <f t="shared" si="3"/>
        <v>137</v>
      </c>
      <c r="J195" s="177">
        <v>137.16</v>
      </c>
      <c r="K195" s="177"/>
      <c r="L195" s="177"/>
      <c r="M195" s="177"/>
      <c r="N195" s="177">
        <v>137.16</v>
      </c>
      <c r="O195" s="152"/>
      <c r="P195" s="152"/>
    </row>
    <row r="196" s="152" customFormat="1" ht="19.9" customHeight="1" spans="1:14">
      <c r="A196" s="168" t="s">
        <v>540</v>
      </c>
      <c r="B196" s="174">
        <v>2081901</v>
      </c>
      <c r="C196" s="175" t="s">
        <v>541</v>
      </c>
      <c r="D196" s="176">
        <v>250</v>
      </c>
      <c r="G196" s="177">
        <v>2081199</v>
      </c>
      <c r="H196" s="177" t="s">
        <v>542</v>
      </c>
      <c r="I196" s="179">
        <f t="shared" si="3"/>
        <v>76</v>
      </c>
      <c r="J196" s="177">
        <v>75.87</v>
      </c>
      <c r="K196" s="177">
        <v>11.75</v>
      </c>
      <c r="L196" s="177">
        <v>11.03</v>
      </c>
      <c r="M196" s="177">
        <v>0.73</v>
      </c>
      <c r="N196" s="177">
        <v>64.11</v>
      </c>
    </row>
    <row r="197" s="152" customFormat="1" ht="19.9" customHeight="1" spans="1:16">
      <c r="A197" s="168" t="s">
        <v>543</v>
      </c>
      <c r="B197" s="174">
        <v>2081902</v>
      </c>
      <c r="C197" s="175" t="s">
        <v>544</v>
      </c>
      <c r="D197" s="176">
        <v>350</v>
      </c>
      <c r="F197" s="153"/>
      <c r="G197" s="172">
        <v>20819</v>
      </c>
      <c r="H197" s="172" t="s">
        <v>545</v>
      </c>
      <c r="I197" s="178">
        <f t="shared" si="3"/>
        <v>780</v>
      </c>
      <c r="J197" s="172">
        <v>780</v>
      </c>
      <c r="K197" s="172"/>
      <c r="L197" s="172"/>
      <c r="M197" s="172"/>
      <c r="N197" s="172">
        <v>780</v>
      </c>
      <c r="O197" s="153"/>
      <c r="P197" s="153"/>
    </row>
    <row r="198" s="153" customFormat="1" ht="19.9" customHeight="1" spans="1:16">
      <c r="A198" s="168" t="s">
        <v>546</v>
      </c>
      <c r="B198" s="169">
        <v>20820</v>
      </c>
      <c r="C198" s="170" t="s">
        <v>547</v>
      </c>
      <c r="D198" s="171">
        <v>82</v>
      </c>
      <c r="F198" s="152"/>
      <c r="G198" s="177">
        <v>2081901</v>
      </c>
      <c r="H198" s="177" t="s">
        <v>548</v>
      </c>
      <c r="I198" s="179">
        <f t="shared" si="3"/>
        <v>280</v>
      </c>
      <c r="J198" s="177">
        <v>280</v>
      </c>
      <c r="K198" s="177"/>
      <c r="L198" s="177"/>
      <c r="M198" s="177"/>
      <c r="N198" s="177">
        <v>280</v>
      </c>
      <c r="O198" s="152"/>
      <c r="P198" s="152"/>
    </row>
    <row r="199" s="152" customFormat="1" ht="19.9" customHeight="1" spans="1:14">
      <c r="A199" s="168" t="s">
        <v>549</v>
      </c>
      <c r="B199" s="174">
        <v>2082001</v>
      </c>
      <c r="C199" s="175" t="s">
        <v>550</v>
      </c>
      <c r="D199" s="176">
        <v>62</v>
      </c>
      <c r="G199" s="177">
        <v>2081902</v>
      </c>
      <c r="H199" s="177" t="s">
        <v>551</v>
      </c>
      <c r="I199" s="179">
        <f t="shared" si="3"/>
        <v>500</v>
      </c>
      <c r="J199" s="177">
        <v>500</v>
      </c>
      <c r="K199" s="177"/>
      <c r="L199" s="177"/>
      <c r="M199" s="177"/>
      <c r="N199" s="177">
        <v>500</v>
      </c>
    </row>
    <row r="200" s="152" customFormat="1" ht="19.9" customHeight="1" spans="1:16">
      <c r="A200" s="168" t="s">
        <v>552</v>
      </c>
      <c r="B200" s="174">
        <v>2082002</v>
      </c>
      <c r="C200" s="175" t="s">
        <v>553</v>
      </c>
      <c r="D200" s="176">
        <v>20</v>
      </c>
      <c r="F200" s="153"/>
      <c r="G200" s="172">
        <v>20820</v>
      </c>
      <c r="H200" s="172" t="s">
        <v>554</v>
      </c>
      <c r="I200" s="178">
        <f t="shared" si="3"/>
        <v>86</v>
      </c>
      <c r="J200" s="172">
        <v>86</v>
      </c>
      <c r="K200" s="172"/>
      <c r="L200" s="172"/>
      <c r="M200" s="172"/>
      <c r="N200" s="172">
        <v>86</v>
      </c>
      <c r="O200" s="153"/>
      <c r="P200" s="153"/>
    </row>
    <row r="201" s="153" customFormat="1" ht="19.9" customHeight="1" spans="1:16">
      <c r="A201" s="168" t="s">
        <v>555</v>
      </c>
      <c r="B201" s="169">
        <v>20821</v>
      </c>
      <c r="C201" s="170" t="s">
        <v>556</v>
      </c>
      <c r="D201" s="171">
        <v>583</v>
      </c>
      <c r="F201" s="152"/>
      <c r="G201" s="177">
        <v>2082001</v>
      </c>
      <c r="H201" s="177" t="s">
        <v>557</v>
      </c>
      <c r="I201" s="179">
        <f t="shared" si="3"/>
        <v>86</v>
      </c>
      <c r="J201" s="177">
        <v>86</v>
      </c>
      <c r="K201" s="177"/>
      <c r="L201" s="177"/>
      <c r="M201" s="177"/>
      <c r="N201" s="177">
        <v>86</v>
      </c>
      <c r="O201" s="152"/>
      <c r="P201" s="152"/>
    </row>
    <row r="202" s="152" customFormat="1" ht="19.9" customHeight="1" spans="1:16">
      <c r="A202" s="168" t="s">
        <v>558</v>
      </c>
      <c r="B202" s="174">
        <v>2082102</v>
      </c>
      <c r="C202" s="175" t="s">
        <v>559</v>
      </c>
      <c r="D202" s="176">
        <v>583</v>
      </c>
      <c r="F202" s="153"/>
      <c r="G202" s="172">
        <v>20821</v>
      </c>
      <c r="H202" s="172" t="s">
        <v>560</v>
      </c>
      <c r="I202" s="178">
        <f t="shared" si="3"/>
        <v>987</v>
      </c>
      <c r="J202" s="172">
        <v>986.99</v>
      </c>
      <c r="K202" s="172"/>
      <c r="L202" s="172"/>
      <c r="M202" s="172"/>
      <c r="N202" s="172">
        <v>986.99</v>
      </c>
      <c r="O202" s="153"/>
      <c r="P202" s="153"/>
    </row>
    <row r="203" s="153" customFormat="1" ht="19.9" customHeight="1" spans="1:16">
      <c r="A203" s="168" t="s">
        <v>561</v>
      </c>
      <c r="B203" s="169">
        <v>20825</v>
      </c>
      <c r="C203" s="170" t="s">
        <v>562</v>
      </c>
      <c r="D203" s="171">
        <v>4</v>
      </c>
      <c r="F203" s="152"/>
      <c r="G203" s="177">
        <v>2082102</v>
      </c>
      <c r="H203" s="177" t="s">
        <v>563</v>
      </c>
      <c r="I203" s="179">
        <f t="shared" si="3"/>
        <v>987</v>
      </c>
      <c r="J203" s="177">
        <v>986.99</v>
      </c>
      <c r="K203" s="177"/>
      <c r="L203" s="177"/>
      <c r="M203" s="177"/>
      <c r="N203" s="177">
        <v>986.99</v>
      </c>
      <c r="O203" s="152"/>
      <c r="P203" s="152"/>
    </row>
    <row r="204" s="152" customFormat="1" ht="19.9" customHeight="1" spans="1:16">
      <c r="A204" s="168" t="s">
        <v>564</v>
      </c>
      <c r="B204" s="174">
        <v>2082502</v>
      </c>
      <c r="C204" s="175" t="s">
        <v>565</v>
      </c>
      <c r="D204" s="176">
        <v>4</v>
      </c>
      <c r="F204" s="153"/>
      <c r="G204" s="172">
        <v>20825</v>
      </c>
      <c r="H204" s="172" t="s">
        <v>566</v>
      </c>
      <c r="I204" s="178">
        <f t="shared" si="3"/>
        <v>4</v>
      </c>
      <c r="J204" s="172">
        <v>4.2</v>
      </c>
      <c r="K204" s="172"/>
      <c r="L204" s="172"/>
      <c r="M204" s="172"/>
      <c r="N204" s="172">
        <v>4.2</v>
      </c>
      <c r="O204" s="153"/>
      <c r="P204" s="153"/>
    </row>
    <row r="205" s="153" customFormat="1" ht="19.9" customHeight="1" spans="1:16">
      <c r="A205" s="168" t="s">
        <v>567</v>
      </c>
      <c r="B205" s="169">
        <v>20828</v>
      </c>
      <c r="C205" s="170" t="s">
        <v>568</v>
      </c>
      <c r="D205" s="171">
        <v>487</v>
      </c>
      <c r="F205" s="152"/>
      <c r="G205" s="177">
        <v>2082502</v>
      </c>
      <c r="H205" s="177" t="s">
        <v>569</v>
      </c>
      <c r="I205" s="179">
        <f t="shared" si="3"/>
        <v>4</v>
      </c>
      <c r="J205" s="177">
        <v>4.2</v>
      </c>
      <c r="K205" s="177"/>
      <c r="L205" s="177"/>
      <c r="M205" s="177"/>
      <c r="N205" s="177">
        <v>4.2</v>
      </c>
      <c r="O205" s="152"/>
      <c r="P205" s="152"/>
    </row>
    <row r="206" s="152" customFormat="1" ht="19.9" customHeight="1" spans="1:16">
      <c r="A206" s="168" t="s">
        <v>570</v>
      </c>
      <c r="B206" s="174">
        <v>2082801</v>
      </c>
      <c r="C206" s="175" t="s">
        <v>93</v>
      </c>
      <c r="D206" s="176">
        <v>74</v>
      </c>
      <c r="F206" s="153"/>
      <c r="G206" s="172">
        <v>20828</v>
      </c>
      <c r="H206" s="172" t="s">
        <v>571</v>
      </c>
      <c r="I206" s="178">
        <f t="shared" si="3"/>
        <v>453</v>
      </c>
      <c r="J206" s="172">
        <v>452.83</v>
      </c>
      <c r="K206" s="172">
        <v>104.16</v>
      </c>
      <c r="L206" s="172">
        <v>90.38</v>
      </c>
      <c r="M206" s="172">
        <v>13.79</v>
      </c>
      <c r="N206" s="172">
        <v>348.66</v>
      </c>
      <c r="O206" s="153"/>
      <c r="P206" s="153"/>
    </row>
    <row r="207" s="152" customFormat="1" ht="19.9" customHeight="1" spans="1:14">
      <c r="A207" s="168" t="s">
        <v>572</v>
      </c>
      <c r="B207" s="174">
        <v>2082802</v>
      </c>
      <c r="C207" s="175" t="s">
        <v>96</v>
      </c>
      <c r="D207" s="176">
        <v>46</v>
      </c>
      <c r="G207" s="177">
        <v>2082801</v>
      </c>
      <c r="H207" s="177" t="s">
        <v>94</v>
      </c>
      <c r="I207" s="179">
        <f t="shared" si="3"/>
        <v>81</v>
      </c>
      <c r="J207" s="177">
        <v>81.08</v>
      </c>
      <c r="K207" s="177">
        <v>81.08</v>
      </c>
      <c r="L207" s="177">
        <v>69.3</v>
      </c>
      <c r="M207" s="177">
        <v>11.78</v>
      </c>
      <c r="N207" s="177"/>
    </row>
    <row r="208" s="152" customFormat="1" ht="19.9" customHeight="1" spans="1:14">
      <c r="A208" s="168" t="s">
        <v>573</v>
      </c>
      <c r="B208" s="174">
        <v>2082804</v>
      </c>
      <c r="C208" s="175" t="s">
        <v>574</v>
      </c>
      <c r="D208" s="176">
        <v>329</v>
      </c>
      <c r="G208" s="177">
        <v>2082802</v>
      </c>
      <c r="H208" s="177" t="s">
        <v>97</v>
      </c>
      <c r="I208" s="179">
        <f t="shared" si="3"/>
        <v>23</v>
      </c>
      <c r="J208" s="177">
        <v>23.4</v>
      </c>
      <c r="K208" s="177"/>
      <c r="L208" s="177"/>
      <c r="M208" s="177"/>
      <c r="N208" s="177">
        <v>23.4</v>
      </c>
    </row>
    <row r="209" s="152" customFormat="1" ht="19.9" customHeight="1" spans="1:14">
      <c r="A209" s="168" t="s">
        <v>575</v>
      </c>
      <c r="B209" s="174">
        <v>2082850</v>
      </c>
      <c r="C209" s="175" t="s">
        <v>111</v>
      </c>
      <c r="D209" s="176">
        <v>38</v>
      </c>
      <c r="G209" s="177">
        <v>2082804</v>
      </c>
      <c r="H209" s="177" t="s">
        <v>576</v>
      </c>
      <c r="I209" s="179">
        <f t="shared" si="3"/>
        <v>235</v>
      </c>
      <c r="J209" s="177">
        <v>235.26</v>
      </c>
      <c r="K209" s="177"/>
      <c r="L209" s="177"/>
      <c r="M209" s="177"/>
      <c r="N209" s="177">
        <v>235.26</v>
      </c>
    </row>
    <row r="210" s="153" customFormat="1" ht="19.9" customHeight="1" spans="1:16">
      <c r="A210" s="168" t="s">
        <v>577</v>
      </c>
      <c r="B210" s="169">
        <v>20899</v>
      </c>
      <c r="C210" s="170" t="s">
        <v>578</v>
      </c>
      <c r="D210" s="171">
        <v>2</v>
      </c>
      <c r="F210" s="152"/>
      <c r="G210" s="177">
        <v>2082850</v>
      </c>
      <c r="H210" s="177" t="s">
        <v>112</v>
      </c>
      <c r="I210" s="179">
        <f t="shared" si="3"/>
        <v>23</v>
      </c>
      <c r="J210" s="177">
        <v>23.08</v>
      </c>
      <c r="K210" s="177">
        <v>23.08</v>
      </c>
      <c r="L210" s="177">
        <v>21.08</v>
      </c>
      <c r="M210" s="177">
        <v>2.01</v>
      </c>
      <c r="N210" s="177"/>
      <c r="O210" s="152"/>
      <c r="P210" s="152"/>
    </row>
    <row r="211" s="152" customFormat="1" ht="19.9" customHeight="1" spans="1:14">
      <c r="A211" s="168" t="s">
        <v>579</v>
      </c>
      <c r="B211" s="174">
        <v>2089999</v>
      </c>
      <c r="C211" s="175" t="s">
        <v>580</v>
      </c>
      <c r="D211" s="176">
        <v>2</v>
      </c>
      <c r="G211" s="177">
        <v>2082899</v>
      </c>
      <c r="H211" s="177" t="s">
        <v>581</v>
      </c>
      <c r="I211" s="179">
        <f t="shared" si="3"/>
        <v>90</v>
      </c>
      <c r="J211" s="177">
        <v>90</v>
      </c>
      <c r="K211" s="177"/>
      <c r="L211" s="177"/>
      <c r="M211" s="177"/>
      <c r="N211" s="177">
        <v>90</v>
      </c>
    </row>
    <row r="212" s="153" customFormat="1" ht="19.9" customHeight="1" spans="1:14">
      <c r="A212" s="168" t="s">
        <v>582</v>
      </c>
      <c r="B212" s="169">
        <v>210</v>
      </c>
      <c r="C212" s="170" t="s">
        <v>583</v>
      </c>
      <c r="D212" s="171">
        <f>SUM(D213,D216,D218,D222,D230,D232,D239,D241,D245,D237)</f>
        <v>12120</v>
      </c>
      <c r="G212" s="172">
        <v>20899</v>
      </c>
      <c r="H212" s="172" t="s">
        <v>584</v>
      </c>
      <c r="I212" s="178">
        <f t="shared" si="3"/>
        <v>2</v>
      </c>
      <c r="J212" s="172">
        <v>2.39</v>
      </c>
      <c r="K212" s="172">
        <v>2.39</v>
      </c>
      <c r="L212" s="172">
        <v>2.39</v>
      </c>
      <c r="M212" s="172"/>
      <c r="N212" s="172"/>
    </row>
    <row r="213" s="153" customFormat="1" ht="19.9" customHeight="1" spans="1:16">
      <c r="A213" s="168" t="s">
        <v>585</v>
      </c>
      <c r="B213" s="169">
        <v>21001</v>
      </c>
      <c r="C213" s="170" t="s">
        <v>586</v>
      </c>
      <c r="D213" s="171">
        <v>395</v>
      </c>
      <c r="F213" s="152"/>
      <c r="G213" s="177">
        <v>2089999</v>
      </c>
      <c r="H213" s="177" t="s">
        <v>587</v>
      </c>
      <c r="I213" s="179">
        <f t="shared" si="3"/>
        <v>2</v>
      </c>
      <c r="J213" s="177">
        <v>2.39</v>
      </c>
      <c r="K213" s="177">
        <v>2.39</v>
      </c>
      <c r="L213" s="177">
        <v>2.39</v>
      </c>
      <c r="M213" s="177"/>
      <c r="N213" s="177"/>
      <c r="O213" s="152"/>
      <c r="P213" s="152"/>
    </row>
    <row r="214" s="152" customFormat="1" ht="19.9" customHeight="1" spans="1:16">
      <c r="A214" s="168" t="s">
        <v>588</v>
      </c>
      <c r="B214" s="174">
        <v>2100101</v>
      </c>
      <c r="C214" s="175" t="s">
        <v>93</v>
      </c>
      <c r="D214" s="176">
        <v>340</v>
      </c>
      <c r="F214" s="153"/>
      <c r="G214" s="172">
        <v>210</v>
      </c>
      <c r="H214" s="172" t="s">
        <v>589</v>
      </c>
      <c r="I214" s="178">
        <f t="shared" si="3"/>
        <v>28467</v>
      </c>
      <c r="J214" s="178">
        <v>28467.2</v>
      </c>
      <c r="K214" s="178">
        <v>7706.66</v>
      </c>
      <c r="L214" s="178">
        <v>7527.06</v>
      </c>
      <c r="M214" s="172">
        <v>179.6</v>
      </c>
      <c r="N214" s="178">
        <v>20760.54</v>
      </c>
      <c r="O214" s="153"/>
      <c r="P214" s="153"/>
    </row>
    <row r="215" s="152" customFormat="1" ht="19.9" customHeight="1" spans="1:16">
      <c r="A215" s="168" t="s">
        <v>590</v>
      </c>
      <c r="B215" s="174">
        <v>2100199</v>
      </c>
      <c r="C215" s="175" t="s">
        <v>591</v>
      </c>
      <c r="D215" s="176">
        <v>55</v>
      </c>
      <c r="F215" s="153"/>
      <c r="G215" s="172">
        <v>21001</v>
      </c>
      <c r="H215" s="172" t="s">
        <v>592</v>
      </c>
      <c r="I215" s="178">
        <f t="shared" si="3"/>
        <v>358</v>
      </c>
      <c r="J215" s="172">
        <v>357.7</v>
      </c>
      <c r="K215" s="172">
        <v>357.7</v>
      </c>
      <c r="L215" s="172">
        <v>303.95</v>
      </c>
      <c r="M215" s="172">
        <v>53.76</v>
      </c>
      <c r="N215" s="172"/>
      <c r="O215" s="153"/>
      <c r="P215" s="153"/>
    </row>
    <row r="216" s="153" customFormat="1" ht="19.9" customHeight="1" spans="1:16">
      <c r="A216" s="168" t="s">
        <v>593</v>
      </c>
      <c r="B216" s="169">
        <v>21002</v>
      </c>
      <c r="C216" s="170" t="s">
        <v>594</v>
      </c>
      <c r="D216" s="171">
        <v>302</v>
      </c>
      <c r="F216" s="152"/>
      <c r="G216" s="177">
        <v>2100101</v>
      </c>
      <c r="H216" s="177" t="s">
        <v>94</v>
      </c>
      <c r="I216" s="179">
        <f t="shared" si="3"/>
        <v>313</v>
      </c>
      <c r="J216" s="177">
        <v>313.17</v>
      </c>
      <c r="K216" s="177">
        <v>313.17</v>
      </c>
      <c r="L216" s="177">
        <v>263.5</v>
      </c>
      <c r="M216" s="177">
        <v>49.67</v>
      </c>
      <c r="N216" s="177"/>
      <c r="O216" s="152"/>
      <c r="P216" s="152"/>
    </row>
    <row r="217" s="152" customFormat="1" ht="19.9" customHeight="1" spans="1:14">
      <c r="A217" s="168" t="s">
        <v>595</v>
      </c>
      <c r="B217" s="174">
        <v>2100201</v>
      </c>
      <c r="C217" s="175" t="s">
        <v>596</v>
      </c>
      <c r="D217" s="176">
        <v>302</v>
      </c>
      <c r="G217" s="177">
        <v>2100199</v>
      </c>
      <c r="H217" s="177" t="s">
        <v>597</v>
      </c>
      <c r="I217" s="179">
        <f t="shared" si="3"/>
        <v>45</v>
      </c>
      <c r="J217" s="177">
        <v>44.53</v>
      </c>
      <c r="K217" s="177">
        <v>44.53</v>
      </c>
      <c r="L217" s="177">
        <v>40.44</v>
      </c>
      <c r="M217" s="177">
        <v>4.09</v>
      </c>
      <c r="N217" s="177"/>
    </row>
    <row r="218" s="153" customFormat="1" ht="19.9" customHeight="1" spans="1:14">
      <c r="A218" s="168" t="s">
        <v>598</v>
      </c>
      <c r="B218" s="169">
        <v>21003</v>
      </c>
      <c r="C218" s="170" t="s">
        <v>599</v>
      </c>
      <c r="D218" s="171">
        <v>1815</v>
      </c>
      <c r="G218" s="172">
        <v>21002</v>
      </c>
      <c r="H218" s="172" t="s">
        <v>600</v>
      </c>
      <c r="I218" s="178">
        <f t="shared" si="3"/>
        <v>14701</v>
      </c>
      <c r="J218" s="178">
        <v>14700.81</v>
      </c>
      <c r="K218" s="172">
        <v>33.47</v>
      </c>
      <c r="L218" s="172">
        <v>33.47</v>
      </c>
      <c r="M218" s="172"/>
      <c r="N218" s="178">
        <v>14667.34</v>
      </c>
    </row>
    <row r="219" s="152" customFormat="1" ht="19.9" customHeight="1" spans="1:14">
      <c r="A219" s="168" t="s">
        <v>601</v>
      </c>
      <c r="B219" s="174">
        <v>2100301</v>
      </c>
      <c r="C219" s="175" t="s">
        <v>602</v>
      </c>
      <c r="D219" s="176">
        <v>153</v>
      </c>
      <c r="G219" s="177">
        <v>2100201</v>
      </c>
      <c r="H219" s="177" t="s">
        <v>603</v>
      </c>
      <c r="I219" s="179">
        <f t="shared" si="3"/>
        <v>14701</v>
      </c>
      <c r="J219" s="179">
        <v>14700.81</v>
      </c>
      <c r="K219" s="177">
        <v>33.47</v>
      </c>
      <c r="L219" s="177">
        <v>33.47</v>
      </c>
      <c r="M219" s="177"/>
      <c r="N219" s="179">
        <v>14667.34</v>
      </c>
    </row>
    <row r="220" s="152" customFormat="1" ht="19.9" customHeight="1" spans="1:16">
      <c r="A220" s="168" t="s">
        <v>604</v>
      </c>
      <c r="B220" s="174">
        <v>2100302</v>
      </c>
      <c r="C220" s="175" t="s">
        <v>605</v>
      </c>
      <c r="D220" s="176">
        <v>1529</v>
      </c>
      <c r="F220" s="153"/>
      <c r="G220" s="172">
        <v>21003</v>
      </c>
      <c r="H220" s="172" t="s">
        <v>606</v>
      </c>
      <c r="I220" s="178">
        <f t="shared" si="3"/>
        <v>4510</v>
      </c>
      <c r="J220" s="178">
        <v>4510.44</v>
      </c>
      <c r="K220" s="178">
        <v>1631.94</v>
      </c>
      <c r="L220" s="178">
        <v>1631.94</v>
      </c>
      <c r="M220" s="172"/>
      <c r="N220" s="178">
        <v>2878.5</v>
      </c>
      <c r="O220" s="153"/>
      <c r="P220" s="153"/>
    </row>
    <row r="221" s="152" customFormat="1" ht="19.9" customHeight="1" spans="1:14">
      <c r="A221" s="168" t="s">
        <v>607</v>
      </c>
      <c r="B221" s="174">
        <v>2100399</v>
      </c>
      <c r="C221" s="175" t="s">
        <v>608</v>
      </c>
      <c r="D221" s="176">
        <v>133</v>
      </c>
      <c r="G221" s="177">
        <v>2100301</v>
      </c>
      <c r="H221" s="177" t="s">
        <v>609</v>
      </c>
      <c r="I221" s="179">
        <f t="shared" si="3"/>
        <v>763</v>
      </c>
      <c r="J221" s="177">
        <v>763.06</v>
      </c>
      <c r="K221" s="177">
        <v>127.53</v>
      </c>
      <c r="L221" s="177">
        <v>127.53</v>
      </c>
      <c r="M221" s="177"/>
      <c r="N221" s="177">
        <v>635.52</v>
      </c>
    </row>
    <row r="222" s="153" customFormat="1" ht="19.9" customHeight="1" spans="1:16">
      <c r="A222" s="168" t="s">
        <v>610</v>
      </c>
      <c r="B222" s="169">
        <v>21004</v>
      </c>
      <c r="C222" s="170" t="s">
        <v>611</v>
      </c>
      <c r="D222" s="171">
        <v>2821</v>
      </c>
      <c r="F222" s="152"/>
      <c r="G222" s="177">
        <v>2100302</v>
      </c>
      <c r="H222" s="177" t="s">
        <v>612</v>
      </c>
      <c r="I222" s="179">
        <f t="shared" si="3"/>
        <v>3644</v>
      </c>
      <c r="J222" s="179">
        <v>3644.41</v>
      </c>
      <c r="K222" s="179">
        <v>1504.41</v>
      </c>
      <c r="L222" s="179">
        <v>1504.41</v>
      </c>
      <c r="M222" s="177"/>
      <c r="N222" s="179">
        <v>2140</v>
      </c>
      <c r="O222" s="152"/>
      <c r="P222" s="152"/>
    </row>
    <row r="223" s="152" customFormat="1" ht="19.9" customHeight="1" spans="1:14">
      <c r="A223" s="168" t="s">
        <v>613</v>
      </c>
      <c r="B223" s="174">
        <v>2100401</v>
      </c>
      <c r="C223" s="175" t="s">
        <v>614</v>
      </c>
      <c r="D223" s="176">
        <v>567</v>
      </c>
      <c r="G223" s="177">
        <v>2100399</v>
      </c>
      <c r="H223" s="177" t="s">
        <v>615</v>
      </c>
      <c r="I223" s="179">
        <f t="shared" si="3"/>
        <v>103</v>
      </c>
      <c r="J223" s="177">
        <v>102.98</v>
      </c>
      <c r="K223" s="177"/>
      <c r="L223" s="177"/>
      <c r="M223" s="177"/>
      <c r="N223" s="177">
        <v>102.98</v>
      </c>
    </row>
    <row r="224" s="152" customFormat="1" ht="19.9" customHeight="1" spans="1:16">
      <c r="A224" s="168" t="s">
        <v>616</v>
      </c>
      <c r="B224" s="174">
        <v>2100402</v>
      </c>
      <c r="C224" s="175" t="s">
        <v>617</v>
      </c>
      <c r="D224" s="176">
        <v>130</v>
      </c>
      <c r="F224" s="153"/>
      <c r="G224" s="172">
        <v>21004</v>
      </c>
      <c r="H224" s="172" t="s">
        <v>618</v>
      </c>
      <c r="I224" s="178">
        <f t="shared" si="3"/>
        <v>2457</v>
      </c>
      <c r="J224" s="178">
        <v>2456.59</v>
      </c>
      <c r="K224" s="178">
        <v>1059.05</v>
      </c>
      <c r="L224" s="172">
        <v>961.59</v>
      </c>
      <c r="M224" s="172">
        <v>97.46</v>
      </c>
      <c r="N224" s="178">
        <v>1397.54</v>
      </c>
      <c r="O224" s="153"/>
      <c r="P224" s="153"/>
    </row>
    <row r="225" s="152" customFormat="1" ht="19.9" customHeight="1" spans="1:14">
      <c r="A225" s="168" t="s">
        <v>619</v>
      </c>
      <c r="B225" s="174">
        <v>2100403</v>
      </c>
      <c r="C225" s="175" t="s">
        <v>620</v>
      </c>
      <c r="D225" s="176">
        <v>691</v>
      </c>
      <c r="G225" s="177">
        <v>2100401</v>
      </c>
      <c r="H225" s="177" t="s">
        <v>621</v>
      </c>
      <c r="I225" s="179">
        <f t="shared" si="3"/>
        <v>494</v>
      </c>
      <c r="J225" s="177">
        <v>494.36</v>
      </c>
      <c r="K225" s="177">
        <v>393.56</v>
      </c>
      <c r="L225" s="177">
        <v>358.29</v>
      </c>
      <c r="M225" s="177">
        <v>35.26</v>
      </c>
      <c r="N225" s="177">
        <v>100.8</v>
      </c>
    </row>
    <row r="226" s="152" customFormat="1" ht="19.9" customHeight="1" spans="1:14">
      <c r="A226" s="168" t="s">
        <v>622</v>
      </c>
      <c r="B226" s="174">
        <v>2100408</v>
      </c>
      <c r="C226" s="175" t="s">
        <v>623</v>
      </c>
      <c r="D226" s="176">
        <v>359</v>
      </c>
      <c r="G226" s="177">
        <v>2100402</v>
      </c>
      <c r="H226" s="177" t="s">
        <v>624</v>
      </c>
      <c r="I226" s="179">
        <f t="shared" si="3"/>
        <v>155</v>
      </c>
      <c r="J226" s="177">
        <v>154.52</v>
      </c>
      <c r="K226" s="177">
        <v>125.52</v>
      </c>
      <c r="L226" s="177">
        <v>104.27</v>
      </c>
      <c r="M226" s="177">
        <v>21.25</v>
      </c>
      <c r="N226" s="177">
        <v>29</v>
      </c>
    </row>
    <row r="227" s="152" customFormat="1" ht="19.9" customHeight="1" spans="1:14">
      <c r="A227" s="168" t="s">
        <v>625</v>
      </c>
      <c r="B227" s="174">
        <v>2100409</v>
      </c>
      <c r="C227" s="175" t="s">
        <v>626</v>
      </c>
      <c r="D227" s="176">
        <v>897</v>
      </c>
      <c r="G227" s="177">
        <v>2100403</v>
      </c>
      <c r="H227" s="177" t="s">
        <v>627</v>
      </c>
      <c r="I227" s="179">
        <f t="shared" si="3"/>
        <v>1150</v>
      </c>
      <c r="J227" s="179">
        <v>1150.3</v>
      </c>
      <c r="K227" s="177">
        <v>539.97</v>
      </c>
      <c r="L227" s="177">
        <v>499.02</v>
      </c>
      <c r="M227" s="177">
        <v>40.95</v>
      </c>
      <c r="N227" s="177">
        <v>610.33</v>
      </c>
    </row>
    <row r="228" s="152" customFormat="1" ht="19.9" customHeight="1" spans="1:14">
      <c r="A228" s="168" t="s">
        <v>628</v>
      </c>
      <c r="B228" s="174">
        <v>2100410</v>
      </c>
      <c r="C228" s="175" t="s">
        <v>629</v>
      </c>
      <c r="D228" s="176">
        <v>169</v>
      </c>
      <c r="G228" s="177">
        <v>2100408</v>
      </c>
      <c r="H228" s="177" t="s">
        <v>630</v>
      </c>
      <c r="I228" s="179">
        <f t="shared" si="3"/>
        <v>268</v>
      </c>
      <c r="J228" s="177">
        <v>268.06</v>
      </c>
      <c r="K228" s="177"/>
      <c r="L228" s="177"/>
      <c r="M228" s="177"/>
      <c r="N228" s="177">
        <v>268.06</v>
      </c>
    </row>
    <row r="229" s="152" customFormat="1" ht="19.9" customHeight="1" spans="1:14">
      <c r="A229" s="168" t="s">
        <v>631</v>
      </c>
      <c r="B229" s="174">
        <v>2100499</v>
      </c>
      <c r="C229" s="175" t="s">
        <v>632</v>
      </c>
      <c r="D229" s="176">
        <v>8</v>
      </c>
      <c r="G229" s="177">
        <v>2100409</v>
      </c>
      <c r="H229" s="177" t="s">
        <v>633</v>
      </c>
      <c r="I229" s="179">
        <f t="shared" si="3"/>
        <v>186</v>
      </c>
      <c r="J229" s="177">
        <v>186.35</v>
      </c>
      <c r="K229" s="177"/>
      <c r="L229" s="177"/>
      <c r="M229" s="177"/>
      <c r="N229" s="177">
        <v>186.35</v>
      </c>
    </row>
    <row r="230" s="153" customFormat="1" ht="19.9" customHeight="1" spans="1:16">
      <c r="A230" s="168" t="s">
        <v>634</v>
      </c>
      <c r="B230" s="169">
        <v>21007</v>
      </c>
      <c r="C230" s="170" t="s">
        <v>635</v>
      </c>
      <c r="D230" s="171">
        <v>514</v>
      </c>
      <c r="F230" s="152"/>
      <c r="G230" s="177">
        <v>2100410</v>
      </c>
      <c r="H230" s="177" t="s">
        <v>636</v>
      </c>
      <c r="I230" s="179">
        <f t="shared" si="3"/>
        <v>42</v>
      </c>
      <c r="J230" s="177">
        <v>42</v>
      </c>
      <c r="K230" s="177"/>
      <c r="L230" s="177"/>
      <c r="M230" s="177"/>
      <c r="N230" s="177">
        <v>42</v>
      </c>
      <c r="O230" s="152"/>
      <c r="P230" s="152"/>
    </row>
    <row r="231" s="152" customFormat="1" ht="19.9" customHeight="1" spans="1:14">
      <c r="A231" s="168" t="s">
        <v>637</v>
      </c>
      <c r="B231" s="174">
        <v>2100717</v>
      </c>
      <c r="C231" s="175" t="s">
        <v>638</v>
      </c>
      <c r="D231" s="176">
        <v>514</v>
      </c>
      <c r="G231" s="177">
        <v>2100499</v>
      </c>
      <c r="H231" s="177" t="s">
        <v>639</v>
      </c>
      <c r="I231" s="179">
        <f t="shared" si="3"/>
        <v>161</v>
      </c>
      <c r="J231" s="177">
        <v>160.99</v>
      </c>
      <c r="K231" s="177"/>
      <c r="L231" s="177"/>
      <c r="M231" s="177"/>
      <c r="N231" s="177">
        <v>160.99</v>
      </c>
    </row>
    <row r="232" s="153" customFormat="1" ht="19.9" customHeight="1" spans="1:14">
      <c r="A232" s="168" t="s">
        <v>640</v>
      </c>
      <c r="B232" s="169">
        <v>21011</v>
      </c>
      <c r="C232" s="170" t="s">
        <v>641</v>
      </c>
      <c r="D232" s="171">
        <v>4082</v>
      </c>
      <c r="G232" s="172">
        <v>21007</v>
      </c>
      <c r="H232" s="172" t="s">
        <v>642</v>
      </c>
      <c r="I232" s="178">
        <f t="shared" si="3"/>
        <v>515</v>
      </c>
      <c r="J232" s="172">
        <v>514.67</v>
      </c>
      <c r="K232" s="172">
        <v>12.87</v>
      </c>
      <c r="L232" s="172">
        <v>12.87</v>
      </c>
      <c r="M232" s="172"/>
      <c r="N232" s="172">
        <v>501.81</v>
      </c>
    </row>
    <row r="233" s="152" customFormat="1" ht="19.9" customHeight="1" spans="1:14">
      <c r="A233" s="168" t="s">
        <v>643</v>
      </c>
      <c r="B233" s="174">
        <v>2101101</v>
      </c>
      <c r="C233" s="175" t="s">
        <v>644</v>
      </c>
      <c r="D233" s="176">
        <v>1076</v>
      </c>
      <c r="G233" s="177">
        <v>2100717</v>
      </c>
      <c r="H233" s="177" t="s">
        <v>645</v>
      </c>
      <c r="I233" s="179">
        <f t="shared" si="3"/>
        <v>515</v>
      </c>
      <c r="J233" s="177">
        <v>514.67</v>
      </c>
      <c r="K233" s="177">
        <v>12.87</v>
      </c>
      <c r="L233" s="177">
        <v>12.87</v>
      </c>
      <c r="M233" s="177"/>
      <c r="N233" s="177">
        <v>501.81</v>
      </c>
    </row>
    <row r="234" s="152" customFormat="1" ht="19.9" customHeight="1" spans="1:16">
      <c r="A234" s="168" t="s">
        <v>646</v>
      </c>
      <c r="B234" s="174">
        <v>2101102</v>
      </c>
      <c r="C234" s="175" t="s">
        <v>647</v>
      </c>
      <c r="D234" s="176">
        <v>2263</v>
      </c>
      <c r="F234" s="153"/>
      <c r="G234" s="172">
        <v>21011</v>
      </c>
      <c r="H234" s="172" t="s">
        <v>648</v>
      </c>
      <c r="I234" s="178">
        <f t="shared" si="3"/>
        <v>4374</v>
      </c>
      <c r="J234" s="178">
        <v>4374.07</v>
      </c>
      <c r="K234" s="178">
        <v>4365.02</v>
      </c>
      <c r="L234" s="178">
        <v>4365.02</v>
      </c>
      <c r="M234" s="172"/>
      <c r="N234" s="172">
        <v>9.05</v>
      </c>
      <c r="O234" s="153"/>
      <c r="P234" s="153"/>
    </row>
    <row r="235" s="152" customFormat="1" ht="19.9" customHeight="1" spans="1:14">
      <c r="A235" s="168" t="s">
        <v>649</v>
      </c>
      <c r="B235" s="174">
        <v>2101103</v>
      </c>
      <c r="C235" s="175" t="s">
        <v>650</v>
      </c>
      <c r="D235" s="176">
        <v>718</v>
      </c>
      <c r="G235" s="177">
        <v>2101101</v>
      </c>
      <c r="H235" s="177" t="s">
        <v>651</v>
      </c>
      <c r="I235" s="179">
        <f t="shared" si="3"/>
        <v>1188</v>
      </c>
      <c r="J235" s="179">
        <v>1188.23</v>
      </c>
      <c r="K235" s="179">
        <v>1188.23</v>
      </c>
      <c r="L235" s="179">
        <v>1188.23</v>
      </c>
      <c r="M235" s="177"/>
      <c r="N235" s="177"/>
    </row>
    <row r="236" s="152" customFormat="1" ht="19.9" customHeight="1" spans="1:14">
      <c r="A236" s="168" t="s">
        <v>652</v>
      </c>
      <c r="B236" s="174">
        <v>2101199</v>
      </c>
      <c r="C236" s="175" t="s">
        <v>653</v>
      </c>
      <c r="D236" s="176">
        <v>25</v>
      </c>
      <c r="G236" s="177">
        <v>2101102</v>
      </c>
      <c r="H236" s="177" t="s">
        <v>654</v>
      </c>
      <c r="I236" s="179">
        <f t="shared" si="3"/>
        <v>2656</v>
      </c>
      <c r="J236" s="179">
        <v>2656.4</v>
      </c>
      <c r="K236" s="179">
        <v>2656.4</v>
      </c>
      <c r="L236" s="179">
        <v>2656.4</v>
      </c>
      <c r="M236" s="177"/>
      <c r="N236" s="177"/>
    </row>
    <row r="237" s="152" customFormat="1" ht="19.9" customHeight="1" spans="1:14">
      <c r="A237" s="168" t="s">
        <v>640</v>
      </c>
      <c r="B237" s="169">
        <v>21013</v>
      </c>
      <c r="C237" s="170" t="s">
        <v>655</v>
      </c>
      <c r="D237" s="171">
        <v>120</v>
      </c>
      <c r="G237" s="177"/>
      <c r="H237" s="177"/>
      <c r="I237" s="179"/>
      <c r="J237" s="179"/>
      <c r="K237" s="179"/>
      <c r="L237" s="179"/>
      <c r="M237" s="177"/>
      <c r="N237" s="177"/>
    </row>
    <row r="238" s="152" customFormat="1" ht="19.9" customHeight="1" spans="1:14">
      <c r="A238" s="168" t="s">
        <v>643</v>
      </c>
      <c r="B238" s="174">
        <v>2101301</v>
      </c>
      <c r="C238" s="175" t="s">
        <v>656</v>
      </c>
      <c r="D238" s="176">
        <v>120</v>
      </c>
      <c r="G238" s="177"/>
      <c r="H238" s="177"/>
      <c r="I238" s="179"/>
      <c r="J238" s="179"/>
      <c r="K238" s="179"/>
      <c r="L238" s="179"/>
      <c r="M238" s="177"/>
      <c r="N238" s="177"/>
    </row>
    <row r="239" s="153" customFormat="1" ht="19.9" customHeight="1" spans="1:16">
      <c r="A239" s="168" t="s">
        <v>657</v>
      </c>
      <c r="B239" s="169">
        <v>21014</v>
      </c>
      <c r="C239" s="170" t="s">
        <v>658</v>
      </c>
      <c r="D239" s="171">
        <v>25</v>
      </c>
      <c r="F239" s="152"/>
      <c r="G239" s="177">
        <v>2101103</v>
      </c>
      <c r="H239" s="177" t="s">
        <v>659</v>
      </c>
      <c r="I239" s="179">
        <f>ROUND(J239,0)</f>
        <v>462</v>
      </c>
      <c r="J239" s="177">
        <v>462.17</v>
      </c>
      <c r="K239" s="177">
        <v>453.12</v>
      </c>
      <c r="L239" s="177">
        <v>453.12</v>
      </c>
      <c r="M239" s="177"/>
      <c r="N239" s="177">
        <v>9.05</v>
      </c>
      <c r="O239" s="152"/>
      <c r="P239" s="152"/>
    </row>
    <row r="240" s="152" customFormat="1" ht="19.9" customHeight="1" spans="1:14">
      <c r="A240" s="168" t="s">
        <v>660</v>
      </c>
      <c r="B240" s="174">
        <v>2101401</v>
      </c>
      <c r="C240" s="175" t="s">
        <v>661</v>
      </c>
      <c r="D240" s="176">
        <v>25</v>
      </c>
      <c r="G240" s="177">
        <v>2101199</v>
      </c>
      <c r="H240" s="177" t="s">
        <v>662</v>
      </c>
      <c r="I240" s="179">
        <f>ROUND(J240,0)</f>
        <v>67</v>
      </c>
      <c r="J240" s="177">
        <v>67.27</v>
      </c>
      <c r="K240" s="177">
        <v>67.27</v>
      </c>
      <c r="L240" s="177">
        <v>67.27</v>
      </c>
      <c r="M240" s="177"/>
      <c r="N240" s="177"/>
    </row>
    <row r="241" s="153" customFormat="1" ht="19.9" customHeight="1" spans="1:14">
      <c r="A241" s="168" t="s">
        <v>663</v>
      </c>
      <c r="B241" s="169">
        <v>21015</v>
      </c>
      <c r="C241" s="170" t="s">
        <v>664</v>
      </c>
      <c r="D241" s="171">
        <f>SUM(D242:D244)</f>
        <v>869</v>
      </c>
      <c r="G241" s="172">
        <v>21013</v>
      </c>
      <c r="H241" s="172" t="s">
        <v>665</v>
      </c>
      <c r="I241" s="178">
        <f>ROUND(J241,0)</f>
        <v>150</v>
      </c>
      <c r="J241" s="172">
        <v>150</v>
      </c>
      <c r="K241" s="172"/>
      <c r="L241" s="172"/>
      <c r="M241" s="172"/>
      <c r="N241" s="172">
        <v>150</v>
      </c>
    </row>
    <row r="242" s="152" customFormat="1" ht="19.9" customHeight="1" spans="1:14">
      <c r="A242" s="168" t="s">
        <v>666</v>
      </c>
      <c r="B242" s="174">
        <v>2101501</v>
      </c>
      <c r="C242" s="175" t="s">
        <v>93</v>
      </c>
      <c r="D242" s="176">
        <v>222</v>
      </c>
      <c r="G242" s="177">
        <v>2101301</v>
      </c>
      <c r="H242" s="177" t="s">
        <v>667</v>
      </c>
      <c r="I242" s="179">
        <f>ROUND(J242,0)</f>
        <v>150</v>
      </c>
      <c r="J242" s="177">
        <v>150</v>
      </c>
      <c r="K242" s="177"/>
      <c r="L242" s="177"/>
      <c r="M242" s="177"/>
      <c r="N242" s="177">
        <v>150</v>
      </c>
    </row>
    <row r="243" s="152" customFormat="1" ht="19.9" customHeight="1" spans="1:16">
      <c r="A243" s="168" t="s">
        <v>668</v>
      </c>
      <c r="B243" s="174">
        <v>2101550</v>
      </c>
      <c r="C243" s="175" t="s">
        <v>111</v>
      </c>
      <c r="D243" s="176">
        <v>24</v>
      </c>
      <c r="F243" s="153"/>
      <c r="G243" s="172">
        <v>21014</v>
      </c>
      <c r="H243" s="172" t="s">
        <v>669</v>
      </c>
      <c r="I243" s="178">
        <f>ROUND(J243,0)</f>
        <v>36</v>
      </c>
      <c r="J243" s="172">
        <v>36</v>
      </c>
      <c r="K243" s="172"/>
      <c r="L243" s="172"/>
      <c r="M243" s="172"/>
      <c r="N243" s="172">
        <v>36</v>
      </c>
      <c r="O243" s="153"/>
      <c r="P243" s="153"/>
    </row>
    <row r="244" s="152" customFormat="1" ht="19.9" customHeight="1" spans="1:16">
      <c r="A244" s="168"/>
      <c r="B244" s="174">
        <v>2101599</v>
      </c>
      <c r="C244" s="175" t="s">
        <v>670</v>
      </c>
      <c r="D244" s="176">
        <v>623</v>
      </c>
      <c r="F244" s="153"/>
      <c r="G244" s="172"/>
      <c r="H244" s="172"/>
      <c r="I244" s="178"/>
      <c r="J244" s="172"/>
      <c r="K244" s="172"/>
      <c r="L244" s="172"/>
      <c r="M244" s="172"/>
      <c r="N244" s="172"/>
      <c r="O244" s="153"/>
      <c r="P244" s="153"/>
    </row>
    <row r="245" s="153" customFormat="1" ht="19.9" customHeight="1" spans="1:14">
      <c r="A245" s="168" t="s">
        <v>663</v>
      </c>
      <c r="B245" s="169">
        <v>21099</v>
      </c>
      <c r="C245" s="170" t="s">
        <v>671</v>
      </c>
      <c r="D245" s="171">
        <f>SUM(D246)</f>
        <v>1177</v>
      </c>
      <c r="G245" s="172">
        <v>21013</v>
      </c>
      <c r="H245" s="172" t="s">
        <v>665</v>
      </c>
      <c r="I245" s="178">
        <f t="shared" ref="I245:I255" si="4">ROUND(J245,0)</f>
        <v>150</v>
      </c>
      <c r="J245" s="172">
        <v>150</v>
      </c>
      <c r="K245" s="172"/>
      <c r="L245" s="172"/>
      <c r="M245" s="172"/>
      <c r="N245" s="172">
        <v>150</v>
      </c>
    </row>
    <row r="246" s="152" customFormat="1" ht="19.9" customHeight="1" spans="1:14">
      <c r="A246" s="168" t="s">
        <v>666</v>
      </c>
      <c r="B246" s="174">
        <v>2109999</v>
      </c>
      <c r="C246" s="175" t="s">
        <v>672</v>
      </c>
      <c r="D246" s="176">
        <v>1177</v>
      </c>
      <c r="G246" s="177">
        <v>2101301</v>
      </c>
      <c r="H246" s="177" t="s">
        <v>667</v>
      </c>
      <c r="I246" s="179">
        <f t="shared" si="4"/>
        <v>150</v>
      </c>
      <c r="J246" s="177">
        <v>150</v>
      </c>
      <c r="K246" s="177"/>
      <c r="L246" s="177"/>
      <c r="M246" s="177"/>
      <c r="N246" s="177">
        <v>150</v>
      </c>
    </row>
    <row r="247" s="153" customFormat="1" ht="19.9" customHeight="1" spans="1:16">
      <c r="A247" s="168" t="s">
        <v>668</v>
      </c>
      <c r="B247" s="169">
        <v>211</v>
      </c>
      <c r="C247" s="170" t="s">
        <v>673</v>
      </c>
      <c r="D247" s="171">
        <v>114</v>
      </c>
      <c r="F247" s="152"/>
      <c r="G247" s="177">
        <v>2101401</v>
      </c>
      <c r="H247" s="177" t="s">
        <v>674</v>
      </c>
      <c r="I247" s="179">
        <f t="shared" si="4"/>
        <v>36</v>
      </c>
      <c r="J247" s="177">
        <v>36</v>
      </c>
      <c r="K247" s="177"/>
      <c r="L247" s="177"/>
      <c r="M247" s="177"/>
      <c r="N247" s="177">
        <v>36</v>
      </c>
      <c r="O247" s="152"/>
      <c r="P247" s="152"/>
    </row>
    <row r="248" s="153" customFormat="1" ht="19.9" customHeight="1" spans="1:14">
      <c r="A248" s="168" t="s">
        <v>675</v>
      </c>
      <c r="B248" s="169">
        <v>21103</v>
      </c>
      <c r="C248" s="170" t="s">
        <v>676</v>
      </c>
      <c r="D248" s="171">
        <v>114</v>
      </c>
      <c r="G248" s="172">
        <v>21015</v>
      </c>
      <c r="H248" s="172" t="s">
        <v>677</v>
      </c>
      <c r="I248" s="178">
        <f t="shared" si="4"/>
        <v>894</v>
      </c>
      <c r="J248" s="172">
        <v>894.03</v>
      </c>
      <c r="K248" s="172">
        <v>227.03</v>
      </c>
      <c r="L248" s="172">
        <v>198.64</v>
      </c>
      <c r="M248" s="172">
        <v>28.39</v>
      </c>
      <c r="N248" s="172">
        <v>667</v>
      </c>
    </row>
    <row r="249" s="152" customFormat="1" ht="19.9" customHeight="1" spans="1:14">
      <c r="A249" s="168" t="s">
        <v>678</v>
      </c>
      <c r="B249" s="174">
        <v>2110399</v>
      </c>
      <c r="C249" s="175" t="s">
        <v>679</v>
      </c>
      <c r="D249" s="176">
        <v>114</v>
      </c>
      <c r="G249" s="177">
        <v>2101501</v>
      </c>
      <c r="H249" s="177" t="s">
        <v>94</v>
      </c>
      <c r="I249" s="179">
        <f t="shared" si="4"/>
        <v>205</v>
      </c>
      <c r="J249" s="177">
        <v>204.94</v>
      </c>
      <c r="K249" s="177">
        <v>204.94</v>
      </c>
      <c r="L249" s="177">
        <v>178.16</v>
      </c>
      <c r="M249" s="177">
        <v>26.78</v>
      </c>
      <c r="N249" s="177"/>
    </row>
    <row r="250" s="153" customFormat="1" ht="19.9" customHeight="1" spans="1:16">
      <c r="A250" s="168" t="s">
        <v>680</v>
      </c>
      <c r="B250" s="169">
        <v>212</v>
      </c>
      <c r="C250" s="170" t="s">
        <v>681</v>
      </c>
      <c r="D250" s="171">
        <f>SUM(D251,D254)</f>
        <v>3499</v>
      </c>
      <c r="F250" s="152"/>
      <c r="G250" s="177">
        <v>2101502</v>
      </c>
      <c r="H250" s="177" t="s">
        <v>97</v>
      </c>
      <c r="I250" s="179">
        <f t="shared" si="4"/>
        <v>8</v>
      </c>
      <c r="J250" s="177">
        <v>8.02</v>
      </c>
      <c r="K250" s="177">
        <v>8.02</v>
      </c>
      <c r="L250" s="177">
        <v>8.02</v>
      </c>
      <c r="M250" s="177"/>
      <c r="N250" s="177"/>
      <c r="O250" s="152"/>
      <c r="P250" s="152"/>
    </row>
    <row r="251" s="153" customFormat="1" ht="19.9" customHeight="1" spans="1:16">
      <c r="A251" s="168" t="s">
        <v>682</v>
      </c>
      <c r="B251" s="169">
        <v>21201</v>
      </c>
      <c r="C251" s="170" t="s">
        <v>683</v>
      </c>
      <c r="D251" s="171">
        <v>2440</v>
      </c>
      <c r="F251" s="152"/>
      <c r="G251" s="177">
        <v>2101550</v>
      </c>
      <c r="H251" s="177" t="s">
        <v>112</v>
      </c>
      <c r="I251" s="179">
        <f t="shared" si="4"/>
        <v>14</v>
      </c>
      <c r="J251" s="177">
        <v>14.07</v>
      </c>
      <c r="K251" s="177">
        <v>14.07</v>
      </c>
      <c r="L251" s="177">
        <v>12.46</v>
      </c>
      <c r="M251" s="177">
        <v>1.61</v>
      </c>
      <c r="N251" s="177"/>
      <c r="O251" s="152"/>
      <c r="P251" s="152"/>
    </row>
    <row r="252" s="152" customFormat="1" ht="19.9" customHeight="1" spans="1:14">
      <c r="A252" s="168" t="s">
        <v>684</v>
      </c>
      <c r="B252" s="174">
        <v>2120101</v>
      </c>
      <c r="C252" s="175" t="s">
        <v>93</v>
      </c>
      <c r="D252" s="176">
        <v>1165</v>
      </c>
      <c r="G252" s="177">
        <v>2101599</v>
      </c>
      <c r="H252" s="177" t="s">
        <v>685</v>
      </c>
      <c r="I252" s="179">
        <f t="shared" si="4"/>
        <v>667</v>
      </c>
      <c r="J252" s="177">
        <v>667</v>
      </c>
      <c r="K252" s="177"/>
      <c r="L252" s="177"/>
      <c r="M252" s="177"/>
      <c r="N252" s="177">
        <v>667</v>
      </c>
    </row>
    <row r="253" s="152" customFormat="1" ht="19.9" customHeight="1" spans="1:16">
      <c r="A253" s="168" t="s">
        <v>686</v>
      </c>
      <c r="B253" s="174">
        <v>2120199</v>
      </c>
      <c r="C253" s="175" t="s">
        <v>687</v>
      </c>
      <c r="D253" s="176">
        <v>1275</v>
      </c>
      <c r="F253" s="153"/>
      <c r="G253" s="172">
        <v>21016</v>
      </c>
      <c r="H253" s="172" t="s">
        <v>688</v>
      </c>
      <c r="I253" s="178">
        <f t="shared" si="4"/>
        <v>325</v>
      </c>
      <c r="J253" s="172">
        <v>325.38</v>
      </c>
      <c r="K253" s="172"/>
      <c r="L253" s="172"/>
      <c r="M253" s="172"/>
      <c r="N253" s="172">
        <v>325.38</v>
      </c>
      <c r="O253" s="153"/>
      <c r="P253" s="153"/>
    </row>
    <row r="254" s="153" customFormat="1" ht="19.9" customHeight="1" spans="1:16">
      <c r="A254" s="168" t="s">
        <v>689</v>
      </c>
      <c r="B254" s="169">
        <v>21205</v>
      </c>
      <c r="C254" s="170" t="s">
        <v>690</v>
      </c>
      <c r="D254" s="171">
        <v>1059</v>
      </c>
      <c r="F254" s="152"/>
      <c r="G254" s="177">
        <v>2101601</v>
      </c>
      <c r="H254" s="177" t="s">
        <v>691</v>
      </c>
      <c r="I254" s="179">
        <f t="shared" si="4"/>
        <v>325</v>
      </c>
      <c r="J254" s="177">
        <v>325.38</v>
      </c>
      <c r="K254" s="177"/>
      <c r="L254" s="177"/>
      <c r="M254" s="177"/>
      <c r="N254" s="177">
        <v>325.38</v>
      </c>
      <c r="O254" s="152"/>
      <c r="P254" s="152"/>
    </row>
    <row r="255" s="152" customFormat="1" ht="19.9" customHeight="1" spans="1:16">
      <c r="A255" s="168" t="s">
        <v>692</v>
      </c>
      <c r="B255" s="174">
        <v>2120501</v>
      </c>
      <c r="C255" s="175" t="s">
        <v>693</v>
      </c>
      <c r="D255" s="176">
        <v>1059</v>
      </c>
      <c r="F255" s="153"/>
      <c r="G255" s="172">
        <v>21099</v>
      </c>
      <c r="H255" s="172" t="s">
        <v>694</v>
      </c>
      <c r="I255" s="178">
        <f t="shared" si="4"/>
        <v>136</v>
      </c>
      <c r="J255" s="172">
        <v>135.91</v>
      </c>
      <c r="K255" s="172">
        <v>8</v>
      </c>
      <c r="L255" s="172">
        <v>8</v>
      </c>
      <c r="M255" s="172"/>
      <c r="N255" s="172">
        <v>127.92</v>
      </c>
      <c r="O255" s="153"/>
      <c r="P255" s="153"/>
    </row>
    <row r="256" s="153" customFormat="1" ht="19.9" customHeight="1" spans="1:16">
      <c r="A256" s="168" t="s">
        <v>695</v>
      </c>
      <c r="B256" s="169">
        <v>213</v>
      </c>
      <c r="C256" s="170" t="s">
        <v>696</v>
      </c>
      <c r="D256" s="171">
        <f>SUM(D257,D261,D266,D271,D276,D278)</f>
        <v>14896</v>
      </c>
      <c r="F256" s="152"/>
      <c r="G256" s="177">
        <v>2109999</v>
      </c>
      <c r="H256" s="177" t="s">
        <v>697</v>
      </c>
      <c r="I256" s="179">
        <f t="shared" ref="I256:I321" si="5">ROUND(J256,0)</f>
        <v>136</v>
      </c>
      <c r="J256" s="177">
        <v>135.91</v>
      </c>
      <c r="K256" s="177">
        <v>8</v>
      </c>
      <c r="L256" s="177">
        <v>8</v>
      </c>
      <c r="M256" s="177"/>
      <c r="N256" s="177">
        <v>127.92</v>
      </c>
      <c r="O256" s="152"/>
      <c r="P256" s="152"/>
    </row>
    <row r="257" s="153" customFormat="1" ht="19.9" customHeight="1" spans="1:14">
      <c r="A257" s="168" t="s">
        <v>698</v>
      </c>
      <c r="B257" s="169">
        <v>21301</v>
      </c>
      <c r="C257" s="170" t="s">
        <v>699</v>
      </c>
      <c r="D257" s="171">
        <f>SUM(D258:D260)</f>
        <v>4416</v>
      </c>
      <c r="G257" s="172">
        <v>211</v>
      </c>
      <c r="H257" s="172" t="s">
        <v>700</v>
      </c>
      <c r="I257" s="178">
        <f t="shared" si="5"/>
        <v>381</v>
      </c>
      <c r="J257" s="172">
        <v>380.54</v>
      </c>
      <c r="K257" s="172">
        <v>9.41</v>
      </c>
      <c r="L257" s="172">
        <v>8.49</v>
      </c>
      <c r="M257" s="172">
        <v>0.93</v>
      </c>
      <c r="N257" s="172">
        <v>371.13</v>
      </c>
    </row>
    <row r="258" s="152" customFormat="1" ht="19.9" customHeight="1" spans="1:16">
      <c r="A258" s="168" t="s">
        <v>701</v>
      </c>
      <c r="B258" s="174">
        <v>2130101</v>
      </c>
      <c r="C258" s="175" t="s">
        <v>93</v>
      </c>
      <c r="D258" s="176">
        <v>627</v>
      </c>
      <c r="F258" s="153"/>
      <c r="G258" s="172">
        <v>21101</v>
      </c>
      <c r="H258" s="172" t="s">
        <v>702</v>
      </c>
      <c r="I258" s="178">
        <f t="shared" si="5"/>
        <v>59</v>
      </c>
      <c r="J258" s="172">
        <v>59.41</v>
      </c>
      <c r="K258" s="172">
        <v>9.41</v>
      </c>
      <c r="L258" s="172">
        <v>8.49</v>
      </c>
      <c r="M258" s="172">
        <v>0.93</v>
      </c>
      <c r="N258" s="172">
        <v>50</v>
      </c>
      <c r="O258" s="153"/>
      <c r="P258" s="153"/>
    </row>
    <row r="259" s="152" customFormat="1" ht="19.9" customHeight="1" spans="1:14">
      <c r="A259" s="168" t="s">
        <v>703</v>
      </c>
      <c r="B259" s="174">
        <v>2130104</v>
      </c>
      <c r="C259" s="175" t="s">
        <v>111</v>
      </c>
      <c r="D259" s="176">
        <v>1958</v>
      </c>
      <c r="G259" s="177">
        <v>2110199</v>
      </c>
      <c r="H259" s="177" t="s">
        <v>704</v>
      </c>
      <c r="I259" s="179">
        <f t="shared" si="5"/>
        <v>59</v>
      </c>
      <c r="J259" s="177">
        <v>59.41</v>
      </c>
      <c r="K259" s="177">
        <v>9.41</v>
      </c>
      <c r="L259" s="177">
        <v>8.49</v>
      </c>
      <c r="M259" s="177">
        <v>0.93</v>
      </c>
      <c r="N259" s="177">
        <v>50</v>
      </c>
    </row>
    <row r="260" s="152" customFormat="1" ht="19.9" customHeight="1" spans="1:16">
      <c r="A260" s="168" t="s">
        <v>705</v>
      </c>
      <c r="B260" s="174">
        <v>2130199</v>
      </c>
      <c r="C260" s="175" t="s">
        <v>706</v>
      </c>
      <c r="D260" s="176">
        <v>1831</v>
      </c>
      <c r="F260" s="153"/>
      <c r="G260" s="172">
        <v>21103</v>
      </c>
      <c r="H260" s="172" t="s">
        <v>707</v>
      </c>
      <c r="I260" s="178">
        <f t="shared" si="5"/>
        <v>321</v>
      </c>
      <c r="J260" s="172">
        <v>321.13</v>
      </c>
      <c r="K260" s="172"/>
      <c r="L260" s="172"/>
      <c r="M260" s="172"/>
      <c r="N260" s="172">
        <v>321.13</v>
      </c>
      <c r="O260" s="153"/>
      <c r="P260" s="153"/>
    </row>
    <row r="261" s="153" customFormat="1" ht="19.9" customHeight="1" spans="1:16">
      <c r="A261" s="168" t="s">
        <v>708</v>
      </c>
      <c r="B261" s="169">
        <v>21302</v>
      </c>
      <c r="C261" s="170" t="s">
        <v>709</v>
      </c>
      <c r="D261" s="171">
        <v>1137</v>
      </c>
      <c r="F261" s="152"/>
      <c r="G261" s="177">
        <v>2110399</v>
      </c>
      <c r="H261" s="177" t="s">
        <v>710</v>
      </c>
      <c r="I261" s="179">
        <f t="shared" si="5"/>
        <v>321</v>
      </c>
      <c r="J261" s="177">
        <v>321.13</v>
      </c>
      <c r="K261" s="177"/>
      <c r="L261" s="177"/>
      <c r="M261" s="177"/>
      <c r="N261" s="177">
        <v>321.13</v>
      </c>
      <c r="O261" s="152"/>
      <c r="P261" s="152"/>
    </row>
    <row r="262" s="152" customFormat="1" ht="19.9" customHeight="1" spans="1:16">
      <c r="A262" s="168" t="s">
        <v>711</v>
      </c>
      <c r="B262" s="174">
        <v>2130201</v>
      </c>
      <c r="C262" s="175" t="s">
        <v>93</v>
      </c>
      <c r="D262" s="176">
        <v>254</v>
      </c>
      <c r="F262" s="153"/>
      <c r="G262" s="172">
        <v>212</v>
      </c>
      <c r="H262" s="172" t="s">
        <v>712</v>
      </c>
      <c r="I262" s="178">
        <f t="shared" si="5"/>
        <v>6826</v>
      </c>
      <c r="J262" s="178">
        <v>6825.56</v>
      </c>
      <c r="K262" s="178">
        <v>2047.87</v>
      </c>
      <c r="L262" s="178">
        <v>1794.02</v>
      </c>
      <c r="M262" s="172">
        <v>253.85</v>
      </c>
      <c r="N262" s="178">
        <v>4777.69</v>
      </c>
      <c r="O262" s="153"/>
      <c r="P262" s="153"/>
    </row>
    <row r="263" s="152" customFormat="1" ht="19.9" customHeight="1" spans="1:16">
      <c r="A263" s="168" t="s">
        <v>713</v>
      </c>
      <c r="B263" s="174">
        <v>2130204</v>
      </c>
      <c r="C263" s="175" t="s">
        <v>714</v>
      </c>
      <c r="D263" s="176">
        <v>455</v>
      </c>
      <c r="F263" s="153"/>
      <c r="G263" s="172">
        <v>21201</v>
      </c>
      <c r="H263" s="172" t="s">
        <v>715</v>
      </c>
      <c r="I263" s="178">
        <f t="shared" si="5"/>
        <v>2276</v>
      </c>
      <c r="J263" s="178">
        <v>2275.67</v>
      </c>
      <c r="K263" s="178">
        <v>2047.87</v>
      </c>
      <c r="L263" s="178">
        <v>1794.02</v>
      </c>
      <c r="M263" s="172">
        <v>253.85</v>
      </c>
      <c r="N263" s="172">
        <v>227.8</v>
      </c>
      <c r="O263" s="153"/>
      <c r="P263" s="153"/>
    </row>
    <row r="264" s="152" customFormat="1" ht="19.9" customHeight="1" spans="1:14">
      <c r="A264" s="168" t="s">
        <v>716</v>
      </c>
      <c r="B264" s="174">
        <v>2130234</v>
      </c>
      <c r="C264" s="175" t="s">
        <v>717</v>
      </c>
      <c r="D264" s="176">
        <v>385</v>
      </c>
      <c r="G264" s="177">
        <v>2120101</v>
      </c>
      <c r="H264" s="177" t="s">
        <v>94</v>
      </c>
      <c r="I264" s="179">
        <f t="shared" si="5"/>
        <v>1239</v>
      </c>
      <c r="J264" s="179">
        <v>1239.1</v>
      </c>
      <c r="K264" s="179">
        <v>1239.1</v>
      </c>
      <c r="L264" s="179">
        <v>1054.54</v>
      </c>
      <c r="M264" s="177">
        <v>184.56</v>
      </c>
      <c r="N264" s="177"/>
    </row>
    <row r="265" s="152" customFormat="1" ht="19.9" customHeight="1" spans="1:14">
      <c r="A265" s="168" t="s">
        <v>718</v>
      </c>
      <c r="B265" s="174">
        <v>2130299</v>
      </c>
      <c r="C265" s="175" t="s">
        <v>719</v>
      </c>
      <c r="D265" s="176">
        <v>43</v>
      </c>
      <c r="G265" s="177">
        <v>2120102</v>
      </c>
      <c r="H265" s="177" t="s">
        <v>97</v>
      </c>
      <c r="I265" s="179">
        <f t="shared" si="5"/>
        <v>65</v>
      </c>
      <c r="J265" s="177">
        <v>65</v>
      </c>
      <c r="K265" s="177"/>
      <c r="L265" s="177"/>
      <c r="M265" s="177"/>
      <c r="N265" s="177">
        <v>65</v>
      </c>
    </row>
    <row r="266" s="153" customFormat="1" ht="19.9" customHeight="1" spans="1:16">
      <c r="A266" s="168" t="s">
        <v>720</v>
      </c>
      <c r="B266" s="169">
        <v>21303</v>
      </c>
      <c r="C266" s="170" t="s">
        <v>721</v>
      </c>
      <c r="D266" s="171">
        <f>SUM(D267:D270)</f>
        <v>992</v>
      </c>
      <c r="F266" s="152"/>
      <c r="G266" s="177">
        <v>2120199</v>
      </c>
      <c r="H266" s="177" t="s">
        <v>722</v>
      </c>
      <c r="I266" s="179">
        <f t="shared" si="5"/>
        <v>972</v>
      </c>
      <c r="J266" s="177">
        <v>971.57</v>
      </c>
      <c r="K266" s="177">
        <v>808.77</v>
      </c>
      <c r="L266" s="177">
        <v>739.48</v>
      </c>
      <c r="M266" s="177">
        <v>69.29</v>
      </c>
      <c r="N266" s="177">
        <v>162.8</v>
      </c>
      <c r="O266" s="152"/>
      <c r="P266" s="152"/>
    </row>
    <row r="267" s="152" customFormat="1" ht="19.9" customHeight="1" spans="1:16">
      <c r="A267" s="168" t="s">
        <v>723</v>
      </c>
      <c r="B267" s="174">
        <v>2130301</v>
      </c>
      <c r="C267" s="175" t="s">
        <v>93</v>
      </c>
      <c r="D267" s="176">
        <v>203</v>
      </c>
      <c r="F267" s="153"/>
      <c r="G267" s="172">
        <v>21203</v>
      </c>
      <c r="H267" s="172" t="s">
        <v>724</v>
      </c>
      <c r="I267" s="178">
        <f t="shared" si="5"/>
        <v>812</v>
      </c>
      <c r="J267" s="172">
        <v>811.7</v>
      </c>
      <c r="K267" s="172"/>
      <c r="L267" s="172"/>
      <c r="M267" s="172"/>
      <c r="N267" s="172">
        <v>811.7</v>
      </c>
      <c r="O267" s="153"/>
      <c r="P267" s="153"/>
    </row>
    <row r="268" s="152" customFormat="1" ht="19.9" customHeight="1" spans="1:14">
      <c r="A268" s="168" t="s">
        <v>725</v>
      </c>
      <c r="B268" s="174">
        <v>2130306</v>
      </c>
      <c r="C268" s="175" t="s">
        <v>726</v>
      </c>
      <c r="D268" s="176">
        <v>247</v>
      </c>
      <c r="G268" s="177">
        <v>2120399</v>
      </c>
      <c r="H268" s="177" t="s">
        <v>727</v>
      </c>
      <c r="I268" s="179">
        <f t="shared" si="5"/>
        <v>812</v>
      </c>
      <c r="J268" s="177">
        <v>811.7</v>
      </c>
      <c r="K268" s="177"/>
      <c r="L268" s="177"/>
      <c r="M268" s="177"/>
      <c r="N268" s="177">
        <v>811.7</v>
      </c>
    </row>
    <row r="269" s="152" customFormat="1" ht="19.9" customHeight="1" spans="1:16">
      <c r="A269" s="168" t="s">
        <v>728</v>
      </c>
      <c r="B269" s="174">
        <v>2130314</v>
      </c>
      <c r="C269" s="175" t="s">
        <v>729</v>
      </c>
      <c r="D269" s="176">
        <v>18</v>
      </c>
      <c r="F269" s="153"/>
      <c r="G269" s="172">
        <v>21205</v>
      </c>
      <c r="H269" s="172" t="s">
        <v>730</v>
      </c>
      <c r="I269" s="178">
        <f t="shared" si="5"/>
        <v>3397</v>
      </c>
      <c r="J269" s="178">
        <v>3397.09</v>
      </c>
      <c r="K269" s="172"/>
      <c r="L269" s="172"/>
      <c r="M269" s="172"/>
      <c r="N269" s="178">
        <v>3397.09</v>
      </c>
      <c r="O269" s="153"/>
      <c r="P269" s="153"/>
    </row>
    <row r="270" s="152" customFormat="1" ht="19.9" customHeight="1" spans="1:14">
      <c r="A270" s="168" t="s">
        <v>731</v>
      </c>
      <c r="B270" s="174">
        <v>2130399</v>
      </c>
      <c r="C270" s="175" t="s">
        <v>732</v>
      </c>
      <c r="D270" s="176">
        <v>524</v>
      </c>
      <c r="G270" s="177">
        <v>2120501</v>
      </c>
      <c r="H270" s="177" t="s">
        <v>733</v>
      </c>
      <c r="I270" s="179">
        <f t="shared" si="5"/>
        <v>3397</v>
      </c>
      <c r="J270" s="179">
        <v>3397.09</v>
      </c>
      <c r="K270" s="177"/>
      <c r="L270" s="177"/>
      <c r="M270" s="177"/>
      <c r="N270" s="179">
        <v>3397.09</v>
      </c>
    </row>
    <row r="271" s="153" customFormat="1" ht="19.9" customHeight="1" spans="1:14">
      <c r="A271" s="168" t="s">
        <v>734</v>
      </c>
      <c r="B271" s="169">
        <v>21305</v>
      </c>
      <c r="C271" s="170" t="s">
        <v>735</v>
      </c>
      <c r="D271" s="171">
        <v>2130</v>
      </c>
      <c r="G271" s="172">
        <v>21206</v>
      </c>
      <c r="H271" s="172" t="s">
        <v>736</v>
      </c>
      <c r="I271" s="178">
        <f t="shared" si="5"/>
        <v>30</v>
      </c>
      <c r="J271" s="172">
        <v>30</v>
      </c>
      <c r="K271" s="172"/>
      <c r="L271" s="172"/>
      <c r="M271" s="172"/>
      <c r="N271" s="172">
        <v>30</v>
      </c>
    </row>
    <row r="272" s="152" customFormat="1" ht="19.9" customHeight="1" spans="1:14">
      <c r="A272" s="168" t="s">
        <v>737</v>
      </c>
      <c r="B272" s="174">
        <v>2130501</v>
      </c>
      <c r="C272" s="175" t="s">
        <v>93</v>
      </c>
      <c r="D272" s="176">
        <v>73</v>
      </c>
      <c r="G272" s="177">
        <v>2120601</v>
      </c>
      <c r="H272" s="177" t="s">
        <v>738</v>
      </c>
      <c r="I272" s="179">
        <f t="shared" si="5"/>
        <v>30</v>
      </c>
      <c r="J272" s="177">
        <v>30</v>
      </c>
      <c r="K272" s="177"/>
      <c r="L272" s="177"/>
      <c r="M272" s="177"/>
      <c r="N272" s="177">
        <v>30</v>
      </c>
    </row>
    <row r="273" s="152" customFormat="1" ht="19.9" customHeight="1" spans="1:16">
      <c r="A273" s="168" t="s">
        <v>739</v>
      </c>
      <c r="B273" s="174">
        <v>2130504</v>
      </c>
      <c r="C273" s="175" t="s">
        <v>740</v>
      </c>
      <c r="D273" s="176">
        <v>10</v>
      </c>
      <c r="F273" s="153"/>
      <c r="G273" s="172">
        <v>21299</v>
      </c>
      <c r="H273" s="172" t="s">
        <v>741</v>
      </c>
      <c r="I273" s="178">
        <f t="shared" si="5"/>
        <v>311</v>
      </c>
      <c r="J273" s="172">
        <v>311.1</v>
      </c>
      <c r="K273" s="172"/>
      <c r="L273" s="172"/>
      <c r="M273" s="172"/>
      <c r="N273" s="172">
        <v>311.1</v>
      </c>
      <c r="O273" s="153"/>
      <c r="P273" s="153"/>
    </row>
    <row r="274" s="152" customFormat="1" ht="19.9" customHeight="1" spans="1:14">
      <c r="A274" s="168" t="s">
        <v>742</v>
      </c>
      <c r="B274" s="174">
        <v>2130550</v>
      </c>
      <c r="C274" s="175" t="s">
        <v>111</v>
      </c>
      <c r="D274" s="176">
        <v>187</v>
      </c>
      <c r="G274" s="177">
        <v>2129999</v>
      </c>
      <c r="H274" s="177" t="s">
        <v>743</v>
      </c>
      <c r="I274" s="179">
        <f t="shared" si="5"/>
        <v>311</v>
      </c>
      <c r="J274" s="177">
        <v>311.1</v>
      </c>
      <c r="K274" s="177"/>
      <c r="L274" s="177"/>
      <c r="M274" s="177"/>
      <c r="N274" s="177">
        <v>311.1</v>
      </c>
    </row>
    <row r="275" s="152" customFormat="1" ht="19.9" customHeight="1" spans="1:16">
      <c r="A275" s="168" t="s">
        <v>744</v>
      </c>
      <c r="B275" s="174">
        <v>2130599</v>
      </c>
      <c r="C275" s="175" t="s">
        <v>745</v>
      </c>
      <c r="D275" s="176">
        <v>1860</v>
      </c>
      <c r="F275" s="153"/>
      <c r="G275" s="172">
        <v>213</v>
      </c>
      <c r="H275" s="172" t="s">
        <v>746</v>
      </c>
      <c r="I275" s="178">
        <f t="shared" si="5"/>
        <v>15291</v>
      </c>
      <c r="J275" s="178">
        <v>15290.92</v>
      </c>
      <c r="K275" s="178">
        <v>4424.59</v>
      </c>
      <c r="L275" s="178">
        <v>3912.8</v>
      </c>
      <c r="M275" s="172">
        <v>511.79</v>
      </c>
      <c r="N275" s="178">
        <v>10866.33</v>
      </c>
      <c r="O275" s="153"/>
      <c r="P275" s="153"/>
    </row>
    <row r="276" s="153" customFormat="1" ht="19.9" customHeight="1" spans="1:14">
      <c r="A276" s="168" t="s">
        <v>747</v>
      </c>
      <c r="B276" s="169">
        <v>21308</v>
      </c>
      <c r="C276" s="170" t="s">
        <v>748</v>
      </c>
      <c r="D276" s="171">
        <v>100</v>
      </c>
      <c r="G276" s="172">
        <v>21301</v>
      </c>
      <c r="H276" s="172" t="s">
        <v>749</v>
      </c>
      <c r="I276" s="178">
        <f t="shared" si="5"/>
        <v>11039</v>
      </c>
      <c r="J276" s="178">
        <v>11038.7</v>
      </c>
      <c r="K276" s="178">
        <v>2612.52</v>
      </c>
      <c r="L276" s="178">
        <v>2306.12</v>
      </c>
      <c r="M276" s="172">
        <v>306.4</v>
      </c>
      <c r="N276" s="178">
        <v>8426.18</v>
      </c>
    </row>
    <row r="277" s="152" customFormat="1" ht="19.9" customHeight="1" spans="1:14">
      <c r="A277" s="168" t="s">
        <v>750</v>
      </c>
      <c r="B277" s="174">
        <v>2130899</v>
      </c>
      <c r="C277" s="175" t="s">
        <v>751</v>
      </c>
      <c r="D277" s="176">
        <v>100</v>
      </c>
      <c r="G277" s="177">
        <v>2130101</v>
      </c>
      <c r="H277" s="177" t="s">
        <v>94</v>
      </c>
      <c r="I277" s="179">
        <f t="shared" si="5"/>
        <v>610</v>
      </c>
      <c r="J277" s="177">
        <v>610.45</v>
      </c>
      <c r="K277" s="177">
        <v>610.45</v>
      </c>
      <c r="L277" s="177">
        <v>510.13</v>
      </c>
      <c r="M277" s="177">
        <v>100.31</v>
      </c>
      <c r="N277" s="177"/>
    </row>
    <row r="278" s="153" customFormat="1" ht="19.9" customHeight="1" spans="1:16">
      <c r="A278" s="168" t="s">
        <v>752</v>
      </c>
      <c r="B278" s="169">
        <v>21399</v>
      </c>
      <c r="C278" s="170" t="s">
        <v>753</v>
      </c>
      <c r="D278" s="171">
        <f>SUM(D279)</f>
        <v>6121</v>
      </c>
      <c r="F278" s="152"/>
      <c r="G278" s="177">
        <v>2130104</v>
      </c>
      <c r="H278" s="177" t="s">
        <v>112</v>
      </c>
      <c r="I278" s="179">
        <f t="shared" si="5"/>
        <v>2002</v>
      </c>
      <c r="J278" s="179">
        <v>2002.07</v>
      </c>
      <c r="K278" s="179">
        <v>2002.07</v>
      </c>
      <c r="L278" s="179">
        <v>1795.99</v>
      </c>
      <c r="M278" s="177">
        <v>206.08</v>
      </c>
      <c r="N278" s="177"/>
      <c r="O278" s="152"/>
      <c r="P278" s="152"/>
    </row>
    <row r="279" s="152" customFormat="1" ht="19.9" customHeight="1" spans="1:14">
      <c r="A279" s="168" t="s">
        <v>754</v>
      </c>
      <c r="B279" s="174">
        <v>2139999</v>
      </c>
      <c r="C279" s="175" t="s">
        <v>755</v>
      </c>
      <c r="D279" s="176">
        <v>6121</v>
      </c>
      <c r="G279" s="177">
        <v>2130106</v>
      </c>
      <c r="H279" s="177" t="s">
        <v>756</v>
      </c>
      <c r="I279" s="179">
        <f t="shared" si="5"/>
        <v>18</v>
      </c>
      <c r="J279" s="177">
        <v>18.4</v>
      </c>
      <c r="K279" s="177"/>
      <c r="L279" s="177"/>
      <c r="M279" s="177"/>
      <c r="N279" s="177">
        <v>18.4</v>
      </c>
    </row>
    <row r="280" s="153" customFormat="1" ht="19.9" customHeight="1" spans="1:16">
      <c r="A280" s="168" t="s">
        <v>757</v>
      </c>
      <c r="B280" s="169">
        <v>214</v>
      </c>
      <c r="C280" s="170" t="s">
        <v>758</v>
      </c>
      <c r="D280" s="171">
        <v>793</v>
      </c>
      <c r="F280" s="152"/>
      <c r="G280" s="177">
        <v>2130108</v>
      </c>
      <c r="H280" s="177" t="s">
        <v>759</v>
      </c>
      <c r="I280" s="179">
        <f t="shared" si="5"/>
        <v>563</v>
      </c>
      <c r="J280" s="177">
        <v>562.7</v>
      </c>
      <c r="K280" s="177"/>
      <c r="L280" s="177"/>
      <c r="M280" s="177"/>
      <c r="N280" s="177">
        <v>562.7</v>
      </c>
      <c r="O280" s="152"/>
      <c r="P280" s="152"/>
    </row>
    <row r="281" s="153" customFormat="1" ht="19.9" customHeight="1" spans="1:16">
      <c r="A281" s="168" t="s">
        <v>760</v>
      </c>
      <c r="B281" s="169">
        <v>21401</v>
      </c>
      <c r="C281" s="170" t="s">
        <v>761</v>
      </c>
      <c r="D281" s="171">
        <v>793</v>
      </c>
      <c r="F281" s="152"/>
      <c r="G281" s="177">
        <v>2130109</v>
      </c>
      <c r="H281" s="177" t="s">
        <v>762</v>
      </c>
      <c r="I281" s="179">
        <f t="shared" si="5"/>
        <v>17</v>
      </c>
      <c r="J281" s="177">
        <v>17.2</v>
      </c>
      <c r="K281" s="177"/>
      <c r="L281" s="177"/>
      <c r="M281" s="177"/>
      <c r="N281" s="177">
        <v>17.2</v>
      </c>
      <c r="O281" s="152"/>
      <c r="P281" s="152"/>
    </row>
    <row r="282" s="152" customFormat="1" ht="19.9" customHeight="1" spans="1:14">
      <c r="A282" s="168" t="s">
        <v>763</v>
      </c>
      <c r="B282" s="174">
        <v>2140101</v>
      </c>
      <c r="C282" s="175" t="s">
        <v>93</v>
      </c>
      <c r="D282" s="176">
        <v>451</v>
      </c>
      <c r="G282" s="177">
        <v>2130110</v>
      </c>
      <c r="H282" s="177" t="s">
        <v>764</v>
      </c>
      <c r="I282" s="179">
        <f t="shared" si="5"/>
        <v>3</v>
      </c>
      <c r="J282" s="177">
        <v>3</v>
      </c>
      <c r="K282" s="177"/>
      <c r="L282" s="177"/>
      <c r="M282" s="177"/>
      <c r="N282" s="177">
        <v>3</v>
      </c>
    </row>
    <row r="283" s="152" customFormat="1" ht="19.9" customHeight="1" spans="1:14">
      <c r="A283" s="168" t="s">
        <v>765</v>
      </c>
      <c r="B283" s="174">
        <v>2140102</v>
      </c>
      <c r="C283" s="175" t="s">
        <v>96</v>
      </c>
      <c r="D283" s="176">
        <v>3</v>
      </c>
      <c r="G283" s="177">
        <v>2130135</v>
      </c>
      <c r="H283" s="177" t="s">
        <v>766</v>
      </c>
      <c r="I283" s="179">
        <f t="shared" si="5"/>
        <v>4</v>
      </c>
      <c r="J283" s="177">
        <v>4</v>
      </c>
      <c r="K283" s="177"/>
      <c r="L283" s="177"/>
      <c r="M283" s="177"/>
      <c r="N283" s="177">
        <v>4</v>
      </c>
    </row>
    <row r="284" s="152" customFormat="1" ht="19.9" customHeight="1" spans="1:14">
      <c r="A284" s="168" t="s">
        <v>767</v>
      </c>
      <c r="B284" s="174">
        <v>2140106</v>
      </c>
      <c r="C284" s="175" t="s">
        <v>768</v>
      </c>
      <c r="D284" s="176">
        <v>28</v>
      </c>
      <c r="G284" s="177">
        <v>2130199</v>
      </c>
      <c r="H284" s="177" t="s">
        <v>769</v>
      </c>
      <c r="I284" s="179">
        <f t="shared" si="5"/>
        <v>4244</v>
      </c>
      <c r="J284" s="179">
        <v>4244.02</v>
      </c>
      <c r="K284" s="177"/>
      <c r="L284" s="177"/>
      <c r="M284" s="177"/>
      <c r="N284" s="179">
        <v>4244.02</v>
      </c>
    </row>
    <row r="285" s="152" customFormat="1" ht="19.9" customHeight="1" spans="1:16">
      <c r="A285" s="168" t="s">
        <v>770</v>
      </c>
      <c r="B285" s="174">
        <v>2140110</v>
      </c>
      <c r="C285" s="175" t="s">
        <v>771</v>
      </c>
      <c r="D285" s="176">
        <v>2</v>
      </c>
      <c r="F285" s="153"/>
      <c r="G285" s="172">
        <v>21302</v>
      </c>
      <c r="H285" s="172" t="s">
        <v>772</v>
      </c>
      <c r="I285" s="178">
        <f t="shared" si="5"/>
        <v>1318</v>
      </c>
      <c r="J285" s="178">
        <v>1317.8</v>
      </c>
      <c r="K285" s="172">
        <v>649.89</v>
      </c>
      <c r="L285" s="172">
        <v>572.29</v>
      </c>
      <c r="M285" s="172">
        <v>77.6</v>
      </c>
      <c r="N285" s="172">
        <v>667.91</v>
      </c>
      <c r="O285" s="153"/>
      <c r="P285" s="153"/>
    </row>
    <row r="286" s="152" customFormat="1" ht="19.9" customHeight="1" spans="1:14">
      <c r="A286" s="168" t="s">
        <v>773</v>
      </c>
      <c r="B286" s="174">
        <v>2140199</v>
      </c>
      <c r="C286" s="175" t="s">
        <v>774</v>
      </c>
      <c r="D286" s="176">
        <v>309</v>
      </c>
      <c r="G286" s="177">
        <v>2130201</v>
      </c>
      <c r="H286" s="177" t="s">
        <v>94</v>
      </c>
      <c r="I286" s="179">
        <f t="shared" si="5"/>
        <v>243</v>
      </c>
      <c r="J286" s="177">
        <v>243.49</v>
      </c>
      <c r="K286" s="177">
        <v>243.49</v>
      </c>
      <c r="L286" s="177">
        <v>201.24</v>
      </c>
      <c r="M286" s="177">
        <v>42.24</v>
      </c>
      <c r="N286" s="177"/>
    </row>
    <row r="287" s="153" customFormat="1" ht="19.9" customHeight="1" spans="1:16">
      <c r="A287" s="168" t="s">
        <v>775</v>
      </c>
      <c r="B287" s="169">
        <v>216</v>
      </c>
      <c r="C287" s="170" t="s">
        <v>776</v>
      </c>
      <c r="D287" s="171">
        <v>162</v>
      </c>
      <c r="F287" s="152"/>
      <c r="G287" s="177">
        <v>2130204</v>
      </c>
      <c r="H287" s="177" t="s">
        <v>777</v>
      </c>
      <c r="I287" s="179">
        <f t="shared" si="5"/>
        <v>371</v>
      </c>
      <c r="J287" s="177">
        <v>371.45</v>
      </c>
      <c r="K287" s="177">
        <v>371.45</v>
      </c>
      <c r="L287" s="177">
        <v>336.09</v>
      </c>
      <c r="M287" s="177">
        <v>35.36</v>
      </c>
      <c r="N287" s="177"/>
      <c r="O287" s="152"/>
      <c r="P287" s="152"/>
    </row>
    <row r="288" s="153" customFormat="1" ht="19.9" customHeight="1" spans="1:16">
      <c r="A288" s="168" t="s">
        <v>778</v>
      </c>
      <c r="B288" s="169">
        <v>21602</v>
      </c>
      <c r="C288" s="170" t="s">
        <v>779</v>
      </c>
      <c r="D288" s="171">
        <v>162</v>
      </c>
      <c r="F288" s="152"/>
      <c r="G288" s="177">
        <v>2130234</v>
      </c>
      <c r="H288" s="177" t="s">
        <v>780</v>
      </c>
      <c r="I288" s="179">
        <f t="shared" si="5"/>
        <v>551</v>
      </c>
      <c r="J288" s="177">
        <v>551</v>
      </c>
      <c r="K288" s="177"/>
      <c r="L288" s="177"/>
      <c r="M288" s="177"/>
      <c r="N288" s="177">
        <v>551</v>
      </c>
      <c r="O288" s="152"/>
      <c r="P288" s="152"/>
    </row>
    <row r="289" s="152" customFormat="1" ht="19.9" customHeight="1" spans="1:14">
      <c r="A289" s="168" t="s">
        <v>781</v>
      </c>
      <c r="B289" s="174">
        <v>2160201</v>
      </c>
      <c r="C289" s="175" t="s">
        <v>93</v>
      </c>
      <c r="D289" s="176">
        <v>62</v>
      </c>
      <c r="G289" s="177">
        <v>2130299</v>
      </c>
      <c r="H289" s="177" t="s">
        <v>782</v>
      </c>
      <c r="I289" s="179">
        <f t="shared" si="5"/>
        <v>152</v>
      </c>
      <c r="J289" s="177">
        <v>151.86</v>
      </c>
      <c r="K289" s="177">
        <v>34.95</v>
      </c>
      <c r="L289" s="177">
        <v>34.95</v>
      </c>
      <c r="M289" s="177"/>
      <c r="N289" s="177">
        <v>116.91</v>
      </c>
    </row>
    <row r="290" s="152" customFormat="1" ht="19.9" customHeight="1" spans="1:16">
      <c r="A290" s="168" t="s">
        <v>783</v>
      </c>
      <c r="B290" s="174">
        <v>2160202</v>
      </c>
      <c r="C290" s="175" t="s">
        <v>96</v>
      </c>
      <c r="D290" s="176">
        <v>100</v>
      </c>
      <c r="F290" s="153"/>
      <c r="G290" s="172">
        <v>21303</v>
      </c>
      <c r="H290" s="172" t="s">
        <v>784</v>
      </c>
      <c r="I290" s="178">
        <f t="shared" si="5"/>
        <v>1795</v>
      </c>
      <c r="J290" s="178">
        <v>1794.85</v>
      </c>
      <c r="K290" s="172">
        <v>791.48</v>
      </c>
      <c r="L290" s="172">
        <v>702.44</v>
      </c>
      <c r="M290" s="172">
        <v>89.04</v>
      </c>
      <c r="N290" s="178">
        <v>1003.37</v>
      </c>
      <c r="O290" s="153"/>
      <c r="P290" s="153"/>
    </row>
    <row r="291" s="153" customFormat="1" ht="19.9" customHeight="1" spans="1:16">
      <c r="A291" s="168" t="s">
        <v>785</v>
      </c>
      <c r="B291" s="169">
        <v>220</v>
      </c>
      <c r="C291" s="170" t="s">
        <v>786</v>
      </c>
      <c r="D291" s="171">
        <v>151</v>
      </c>
      <c r="F291" s="152"/>
      <c r="G291" s="177">
        <v>2130301</v>
      </c>
      <c r="H291" s="177" t="s">
        <v>94</v>
      </c>
      <c r="I291" s="179">
        <f t="shared" si="5"/>
        <v>183</v>
      </c>
      <c r="J291" s="177">
        <v>183.18</v>
      </c>
      <c r="K291" s="177">
        <v>183.18</v>
      </c>
      <c r="L291" s="177">
        <v>151.73</v>
      </c>
      <c r="M291" s="177">
        <v>31.45</v>
      </c>
      <c r="N291" s="177"/>
      <c r="O291" s="152"/>
      <c r="P291" s="152"/>
    </row>
    <row r="292" s="153" customFormat="1" ht="19.9" customHeight="1" spans="1:16">
      <c r="A292" s="168" t="s">
        <v>787</v>
      </c>
      <c r="B292" s="169">
        <v>22001</v>
      </c>
      <c r="C292" s="170" t="s">
        <v>788</v>
      </c>
      <c r="D292" s="171">
        <v>110</v>
      </c>
      <c r="F292" s="152"/>
      <c r="G292" s="177">
        <v>2130306</v>
      </c>
      <c r="H292" s="177" t="s">
        <v>789</v>
      </c>
      <c r="I292" s="179">
        <f t="shared" si="5"/>
        <v>818</v>
      </c>
      <c r="J292" s="177">
        <v>817.73</v>
      </c>
      <c r="K292" s="177">
        <v>243.6</v>
      </c>
      <c r="L292" s="177">
        <v>219.01</v>
      </c>
      <c r="M292" s="177">
        <v>24.59</v>
      </c>
      <c r="N292" s="177">
        <v>574.13</v>
      </c>
      <c r="O292" s="152"/>
      <c r="P292" s="152"/>
    </row>
    <row r="293" s="152" customFormat="1" ht="19.9" customHeight="1" spans="1:14">
      <c r="A293" s="168" t="s">
        <v>790</v>
      </c>
      <c r="B293" s="174">
        <v>2200101</v>
      </c>
      <c r="C293" s="175" t="s">
        <v>93</v>
      </c>
      <c r="D293" s="176">
        <v>1</v>
      </c>
      <c r="G293" s="177">
        <v>2130314</v>
      </c>
      <c r="H293" s="177" t="s">
        <v>791</v>
      </c>
      <c r="I293" s="179">
        <f t="shared" si="5"/>
        <v>15</v>
      </c>
      <c r="J293" s="177">
        <v>15</v>
      </c>
      <c r="K293" s="177"/>
      <c r="L293" s="177"/>
      <c r="M293" s="177"/>
      <c r="N293" s="177">
        <v>15</v>
      </c>
    </row>
    <row r="294" s="152" customFormat="1" ht="19.9" customHeight="1" spans="1:14">
      <c r="A294" s="168" t="s">
        <v>792</v>
      </c>
      <c r="B294" s="174">
        <v>2200102</v>
      </c>
      <c r="C294" s="175" t="s">
        <v>96</v>
      </c>
      <c r="D294" s="176">
        <v>105</v>
      </c>
      <c r="G294" s="177">
        <v>2130315</v>
      </c>
      <c r="H294" s="177" t="s">
        <v>793</v>
      </c>
      <c r="I294" s="179">
        <f t="shared" si="5"/>
        <v>20</v>
      </c>
      <c r="J294" s="177">
        <v>20</v>
      </c>
      <c r="K294" s="177"/>
      <c r="L294" s="177"/>
      <c r="M294" s="177"/>
      <c r="N294" s="177">
        <v>20</v>
      </c>
    </row>
    <row r="295" s="152" customFormat="1" ht="19.9" customHeight="1" spans="1:14">
      <c r="A295" s="168" t="s">
        <v>794</v>
      </c>
      <c r="B295" s="174">
        <v>2200106</v>
      </c>
      <c r="C295" s="175" t="s">
        <v>795</v>
      </c>
      <c r="D295" s="176">
        <v>4</v>
      </c>
      <c r="G295" s="177">
        <v>2130399</v>
      </c>
      <c r="H295" s="177" t="s">
        <v>796</v>
      </c>
      <c r="I295" s="179">
        <f t="shared" si="5"/>
        <v>759</v>
      </c>
      <c r="J295" s="177">
        <v>758.94</v>
      </c>
      <c r="K295" s="177">
        <v>364.7</v>
      </c>
      <c r="L295" s="177">
        <v>331.7</v>
      </c>
      <c r="M295" s="177">
        <v>33</v>
      </c>
      <c r="N295" s="177">
        <v>394.24</v>
      </c>
    </row>
    <row r="296" s="153" customFormat="1" ht="19.9" customHeight="1" spans="1:14">
      <c r="A296" s="168" t="s">
        <v>797</v>
      </c>
      <c r="B296" s="169">
        <v>22005</v>
      </c>
      <c r="C296" s="170" t="s">
        <v>798</v>
      </c>
      <c r="D296" s="171">
        <v>41</v>
      </c>
      <c r="G296" s="172">
        <v>21305</v>
      </c>
      <c r="H296" s="172" t="s">
        <v>799</v>
      </c>
      <c r="I296" s="178">
        <f t="shared" si="5"/>
        <v>691</v>
      </c>
      <c r="J296" s="172">
        <v>690.57</v>
      </c>
      <c r="K296" s="172">
        <v>370.7</v>
      </c>
      <c r="L296" s="172">
        <v>331.94</v>
      </c>
      <c r="M296" s="172">
        <v>38.75</v>
      </c>
      <c r="N296" s="172">
        <v>319.87</v>
      </c>
    </row>
    <row r="297" s="152" customFormat="1" ht="19.9" customHeight="1" spans="1:14">
      <c r="A297" s="168" t="s">
        <v>800</v>
      </c>
      <c r="B297" s="174">
        <v>2200501</v>
      </c>
      <c r="C297" s="175" t="s">
        <v>93</v>
      </c>
      <c r="D297" s="176">
        <v>11</v>
      </c>
      <c r="G297" s="177">
        <v>2130501</v>
      </c>
      <c r="H297" s="177" t="s">
        <v>94</v>
      </c>
      <c r="I297" s="179">
        <f t="shared" si="5"/>
        <v>87</v>
      </c>
      <c r="J297" s="177">
        <v>87.46</v>
      </c>
      <c r="K297" s="177">
        <v>87.46</v>
      </c>
      <c r="L297" s="177">
        <v>72.09</v>
      </c>
      <c r="M297" s="177">
        <v>15.37</v>
      </c>
      <c r="N297" s="177"/>
    </row>
    <row r="298" s="152" customFormat="1" ht="19.9" customHeight="1" spans="1:14">
      <c r="A298" s="168" t="s">
        <v>801</v>
      </c>
      <c r="B298" s="174">
        <v>2200504</v>
      </c>
      <c r="C298" s="175" t="s">
        <v>802</v>
      </c>
      <c r="D298" s="176">
        <v>30</v>
      </c>
      <c r="G298" s="177">
        <v>2130504</v>
      </c>
      <c r="H298" s="177" t="s">
        <v>803</v>
      </c>
      <c r="I298" s="179">
        <f t="shared" si="5"/>
        <v>42</v>
      </c>
      <c r="J298" s="177">
        <v>42</v>
      </c>
      <c r="K298" s="177"/>
      <c r="L298" s="177"/>
      <c r="M298" s="177"/>
      <c r="N298" s="177">
        <v>42</v>
      </c>
    </row>
    <row r="299" s="153" customFormat="1" ht="19.9" customHeight="1" spans="1:16">
      <c r="A299" s="168" t="s">
        <v>804</v>
      </c>
      <c r="B299" s="169">
        <v>221</v>
      </c>
      <c r="C299" s="170" t="s">
        <v>805</v>
      </c>
      <c r="D299" s="171">
        <f>SUM(D300)</f>
        <v>5376</v>
      </c>
      <c r="F299" s="152"/>
      <c r="G299" s="177">
        <v>2130506</v>
      </c>
      <c r="H299" s="177" t="s">
        <v>806</v>
      </c>
      <c r="I299" s="179">
        <f t="shared" si="5"/>
        <v>278</v>
      </c>
      <c r="J299" s="177">
        <v>277.87</v>
      </c>
      <c r="K299" s="177"/>
      <c r="L299" s="177"/>
      <c r="M299" s="177"/>
      <c r="N299" s="177">
        <v>277.87</v>
      </c>
      <c r="O299" s="152"/>
      <c r="P299" s="152"/>
    </row>
    <row r="300" s="153" customFormat="1" ht="19.9" customHeight="1" spans="1:16">
      <c r="A300" s="168" t="s">
        <v>807</v>
      </c>
      <c r="B300" s="169">
        <v>22102</v>
      </c>
      <c r="C300" s="170" t="s">
        <v>808</v>
      </c>
      <c r="D300" s="171">
        <v>5376</v>
      </c>
      <c r="F300" s="152"/>
      <c r="G300" s="177">
        <v>2130705</v>
      </c>
      <c r="H300" s="177" t="s">
        <v>809</v>
      </c>
      <c r="I300" s="179">
        <f t="shared" si="5"/>
        <v>10</v>
      </c>
      <c r="J300" s="177">
        <v>10</v>
      </c>
      <c r="K300" s="177"/>
      <c r="L300" s="177"/>
      <c r="M300" s="177"/>
      <c r="N300" s="177">
        <v>10</v>
      </c>
      <c r="O300" s="152"/>
      <c r="P300" s="152"/>
    </row>
    <row r="301" s="152" customFormat="1" ht="19.9" customHeight="1" spans="1:14">
      <c r="A301" s="168" t="s">
        <v>810</v>
      </c>
      <c r="B301" s="174">
        <v>2210201</v>
      </c>
      <c r="C301" s="175" t="s">
        <v>811</v>
      </c>
      <c r="D301" s="176">
        <v>5376</v>
      </c>
      <c r="G301" s="177">
        <v>2130706</v>
      </c>
      <c r="H301" s="177" t="s">
        <v>812</v>
      </c>
      <c r="I301" s="179">
        <f t="shared" si="5"/>
        <v>130</v>
      </c>
      <c r="J301" s="177">
        <v>130</v>
      </c>
      <c r="K301" s="177"/>
      <c r="L301" s="177"/>
      <c r="M301" s="177"/>
      <c r="N301" s="177">
        <v>130</v>
      </c>
    </row>
    <row r="302" s="153" customFormat="1" ht="19.9" customHeight="1" spans="1:16">
      <c r="A302" s="168" t="s">
        <v>813</v>
      </c>
      <c r="B302" s="169">
        <v>222</v>
      </c>
      <c r="C302" s="170" t="s">
        <v>814</v>
      </c>
      <c r="D302" s="171">
        <v>198</v>
      </c>
      <c r="F302" s="152"/>
      <c r="G302" s="177">
        <v>2130707</v>
      </c>
      <c r="H302" s="177" t="s">
        <v>815</v>
      </c>
      <c r="I302" s="179">
        <f t="shared" si="5"/>
        <v>250</v>
      </c>
      <c r="J302" s="177">
        <v>250</v>
      </c>
      <c r="K302" s="177"/>
      <c r="L302" s="177"/>
      <c r="M302" s="177"/>
      <c r="N302" s="177">
        <v>250</v>
      </c>
      <c r="O302" s="152"/>
      <c r="P302" s="152"/>
    </row>
    <row r="303" s="153" customFormat="1" ht="19.9" customHeight="1" spans="1:14">
      <c r="A303" s="168" t="s">
        <v>816</v>
      </c>
      <c r="B303" s="169">
        <v>22204</v>
      </c>
      <c r="C303" s="170" t="s">
        <v>817</v>
      </c>
      <c r="D303" s="171">
        <v>198</v>
      </c>
      <c r="G303" s="172">
        <v>21399</v>
      </c>
      <c r="H303" s="172" t="s">
        <v>818</v>
      </c>
      <c r="I303" s="178">
        <f t="shared" si="5"/>
        <v>59</v>
      </c>
      <c r="J303" s="172">
        <v>59</v>
      </c>
      <c r="K303" s="172"/>
      <c r="L303" s="172"/>
      <c r="M303" s="172"/>
      <c r="N303" s="172">
        <v>59</v>
      </c>
    </row>
    <row r="304" s="152" customFormat="1" ht="19.9" customHeight="1" spans="1:14">
      <c r="A304" s="168" t="s">
        <v>819</v>
      </c>
      <c r="B304" s="174">
        <v>2220401</v>
      </c>
      <c r="C304" s="175" t="s">
        <v>820</v>
      </c>
      <c r="D304" s="176">
        <v>198</v>
      </c>
      <c r="G304" s="177">
        <v>2139999</v>
      </c>
      <c r="H304" s="177" t="s">
        <v>821</v>
      </c>
      <c r="I304" s="179">
        <f t="shared" si="5"/>
        <v>59</v>
      </c>
      <c r="J304" s="177">
        <v>59</v>
      </c>
      <c r="K304" s="177"/>
      <c r="L304" s="177"/>
      <c r="M304" s="177"/>
      <c r="N304" s="177">
        <v>59</v>
      </c>
    </row>
    <row r="305" s="153" customFormat="1" ht="19.9" customHeight="1" spans="1:14">
      <c r="A305" s="168" t="s">
        <v>822</v>
      </c>
      <c r="B305" s="169">
        <v>224</v>
      </c>
      <c r="C305" s="170" t="s">
        <v>823</v>
      </c>
      <c r="D305" s="171">
        <f>SUM(D306,D310,D312)</f>
        <v>1244</v>
      </c>
      <c r="G305" s="172">
        <v>21399</v>
      </c>
      <c r="H305" s="172" t="s">
        <v>818</v>
      </c>
      <c r="I305" s="178">
        <f t="shared" si="5"/>
        <v>59</v>
      </c>
      <c r="J305" s="172">
        <v>59</v>
      </c>
      <c r="K305" s="172"/>
      <c r="L305" s="172"/>
      <c r="M305" s="172"/>
      <c r="N305" s="172">
        <v>59</v>
      </c>
    </row>
    <row r="306" s="153" customFormat="1" ht="19.9" customHeight="1" spans="1:16">
      <c r="A306" s="168" t="s">
        <v>824</v>
      </c>
      <c r="B306" s="169">
        <v>22401</v>
      </c>
      <c r="C306" s="170" t="s">
        <v>825</v>
      </c>
      <c r="D306" s="171">
        <v>709</v>
      </c>
      <c r="F306" s="152"/>
      <c r="G306" s="177">
        <v>2139999</v>
      </c>
      <c r="H306" s="177" t="s">
        <v>821</v>
      </c>
      <c r="I306" s="179">
        <f t="shared" si="5"/>
        <v>59</v>
      </c>
      <c r="J306" s="177">
        <v>59</v>
      </c>
      <c r="K306" s="177"/>
      <c r="L306" s="177"/>
      <c r="M306" s="177"/>
      <c r="N306" s="177">
        <v>59</v>
      </c>
      <c r="O306" s="152"/>
      <c r="P306" s="152"/>
    </row>
    <row r="307" s="152" customFormat="1" ht="19.9" customHeight="1" spans="1:16">
      <c r="A307" s="168" t="s">
        <v>826</v>
      </c>
      <c r="B307" s="174">
        <v>2240101</v>
      </c>
      <c r="C307" s="175" t="s">
        <v>93</v>
      </c>
      <c r="D307" s="176">
        <v>506</v>
      </c>
      <c r="F307" s="153"/>
      <c r="G307" s="172">
        <v>214</v>
      </c>
      <c r="H307" s="172" t="s">
        <v>827</v>
      </c>
      <c r="I307" s="178">
        <f t="shared" si="5"/>
        <v>571</v>
      </c>
      <c r="J307" s="172">
        <v>571.2</v>
      </c>
      <c r="K307" s="172">
        <v>484.43</v>
      </c>
      <c r="L307" s="172">
        <v>410.14</v>
      </c>
      <c r="M307" s="172">
        <v>74.29</v>
      </c>
      <c r="N307" s="172">
        <v>86.76</v>
      </c>
      <c r="O307" s="153"/>
      <c r="P307" s="153"/>
    </row>
    <row r="308" s="152" customFormat="1" ht="19.9" customHeight="1" spans="1:16">
      <c r="A308" s="168" t="s">
        <v>828</v>
      </c>
      <c r="B308" s="174">
        <v>2240150</v>
      </c>
      <c r="C308" s="175" t="s">
        <v>111</v>
      </c>
      <c r="D308" s="176">
        <v>174</v>
      </c>
      <c r="F308" s="153"/>
      <c r="G308" s="172">
        <v>21401</v>
      </c>
      <c r="H308" s="172" t="s">
        <v>829</v>
      </c>
      <c r="I308" s="178">
        <f t="shared" si="5"/>
        <v>571</v>
      </c>
      <c r="J308" s="172">
        <v>571.2</v>
      </c>
      <c r="K308" s="172">
        <v>484.43</v>
      </c>
      <c r="L308" s="172">
        <v>410.14</v>
      </c>
      <c r="M308" s="172">
        <v>74.29</v>
      </c>
      <c r="N308" s="172">
        <v>86.76</v>
      </c>
      <c r="O308" s="153"/>
      <c r="P308" s="153"/>
    </row>
    <row r="309" s="152" customFormat="1" ht="19.9" customHeight="1" spans="1:14">
      <c r="A309" s="168" t="s">
        <v>830</v>
      </c>
      <c r="B309" s="174">
        <v>2240199</v>
      </c>
      <c r="C309" s="175" t="s">
        <v>831</v>
      </c>
      <c r="D309" s="176">
        <v>29</v>
      </c>
      <c r="G309" s="177">
        <v>2140101</v>
      </c>
      <c r="H309" s="177" t="s">
        <v>94</v>
      </c>
      <c r="I309" s="179">
        <f t="shared" si="5"/>
        <v>441</v>
      </c>
      <c r="J309" s="177">
        <v>441.29</v>
      </c>
      <c r="K309" s="177">
        <v>441.29</v>
      </c>
      <c r="L309" s="177">
        <v>369.44</v>
      </c>
      <c r="M309" s="177">
        <v>71.85</v>
      </c>
      <c r="N309" s="177"/>
    </row>
    <row r="310" s="153" customFormat="1" ht="19.9" customHeight="1" spans="1:16">
      <c r="A310" s="168" t="s">
        <v>832</v>
      </c>
      <c r="B310" s="169">
        <v>22402</v>
      </c>
      <c r="C310" s="170" t="s">
        <v>833</v>
      </c>
      <c r="D310" s="171">
        <v>445</v>
      </c>
      <c r="F310" s="152"/>
      <c r="G310" s="177">
        <v>2140104</v>
      </c>
      <c r="H310" s="177" t="s">
        <v>834</v>
      </c>
      <c r="I310" s="179">
        <f t="shared" si="5"/>
        <v>1</v>
      </c>
      <c r="J310" s="177">
        <v>0.5</v>
      </c>
      <c r="K310" s="177"/>
      <c r="L310" s="177"/>
      <c r="M310" s="177"/>
      <c r="N310" s="177">
        <v>0.5</v>
      </c>
      <c r="O310" s="152"/>
      <c r="P310" s="152"/>
    </row>
    <row r="311" s="152" customFormat="1" ht="19.9" customHeight="1" spans="1:14">
      <c r="A311" s="168" t="s">
        <v>835</v>
      </c>
      <c r="B311" s="174">
        <v>2240201</v>
      </c>
      <c r="C311" s="175" t="s">
        <v>93</v>
      </c>
      <c r="D311" s="176">
        <v>445</v>
      </c>
      <c r="G311" s="177">
        <v>2140106</v>
      </c>
      <c r="H311" s="177" t="s">
        <v>836</v>
      </c>
      <c r="I311" s="179">
        <f t="shared" si="5"/>
        <v>79</v>
      </c>
      <c r="J311" s="177">
        <v>79.47</v>
      </c>
      <c r="K311" s="177"/>
      <c r="L311" s="177"/>
      <c r="M311" s="177"/>
      <c r="N311" s="177">
        <v>79.47</v>
      </c>
    </row>
    <row r="312" s="153" customFormat="1" ht="19.9" customHeight="1" spans="1:16">
      <c r="A312" s="168" t="s">
        <v>837</v>
      </c>
      <c r="B312" s="169">
        <v>22404</v>
      </c>
      <c r="C312" s="170" t="s">
        <v>838</v>
      </c>
      <c r="D312" s="171">
        <v>90</v>
      </c>
      <c r="F312" s="152"/>
      <c r="G312" s="177">
        <v>2140110</v>
      </c>
      <c r="H312" s="177" t="s">
        <v>839</v>
      </c>
      <c r="I312" s="179">
        <f t="shared" si="5"/>
        <v>7</v>
      </c>
      <c r="J312" s="177">
        <v>6.79</v>
      </c>
      <c r="K312" s="177"/>
      <c r="L312" s="177"/>
      <c r="M312" s="177"/>
      <c r="N312" s="177">
        <v>6.79</v>
      </c>
      <c r="O312" s="152"/>
      <c r="P312" s="152"/>
    </row>
    <row r="313" s="152" customFormat="1" ht="19.9" customHeight="1" spans="1:14">
      <c r="A313" s="168" t="s">
        <v>840</v>
      </c>
      <c r="B313" s="174">
        <v>2240499</v>
      </c>
      <c r="C313" s="175" t="s">
        <v>841</v>
      </c>
      <c r="D313" s="176">
        <v>90</v>
      </c>
      <c r="G313" s="177">
        <v>2140199</v>
      </c>
      <c r="H313" s="177" t="s">
        <v>842</v>
      </c>
      <c r="I313" s="179">
        <f t="shared" si="5"/>
        <v>43</v>
      </c>
      <c r="J313" s="177">
        <v>43.14</v>
      </c>
      <c r="K313" s="177">
        <v>43.14</v>
      </c>
      <c r="L313" s="177">
        <v>40.7</v>
      </c>
      <c r="M313" s="177">
        <v>2.44</v>
      </c>
      <c r="N313" s="177"/>
    </row>
    <row r="314" s="153" customFormat="1" ht="19.9" customHeight="1" spans="1:14">
      <c r="A314" s="168" t="s">
        <v>843</v>
      </c>
      <c r="B314" s="169">
        <v>227</v>
      </c>
      <c r="C314" s="170" t="s">
        <v>844</v>
      </c>
      <c r="D314" s="171">
        <v>1500</v>
      </c>
      <c r="G314" s="172">
        <v>215</v>
      </c>
      <c r="H314" s="172" t="s">
        <v>845</v>
      </c>
      <c r="I314" s="178">
        <f t="shared" si="5"/>
        <v>63</v>
      </c>
      <c r="J314" s="172">
        <v>62.82</v>
      </c>
      <c r="K314" s="172">
        <v>62.82</v>
      </c>
      <c r="L314" s="172">
        <v>62.82</v>
      </c>
      <c r="M314" s="172"/>
      <c r="N314" s="172"/>
    </row>
    <row r="315" s="153" customFormat="1" ht="19.9" customHeight="1" spans="1:16">
      <c r="A315" s="168" t="s">
        <v>846</v>
      </c>
      <c r="B315" s="169">
        <v>232</v>
      </c>
      <c r="C315" s="170" t="s">
        <v>847</v>
      </c>
      <c r="D315" s="171">
        <v>5380</v>
      </c>
      <c r="F315" s="152"/>
      <c r="G315" s="177">
        <v>2160202</v>
      </c>
      <c r="H315" s="177" t="s">
        <v>97</v>
      </c>
      <c r="I315" s="179">
        <f t="shared" si="5"/>
        <v>190</v>
      </c>
      <c r="J315" s="177">
        <v>190</v>
      </c>
      <c r="K315" s="177"/>
      <c r="L315" s="177"/>
      <c r="M315" s="177"/>
      <c r="N315" s="177">
        <v>190</v>
      </c>
      <c r="O315" s="152"/>
      <c r="P315" s="152"/>
    </row>
    <row r="316" s="153" customFormat="1" ht="19.9" customHeight="1" spans="1:14">
      <c r="A316" s="168" t="s">
        <v>848</v>
      </c>
      <c r="B316" s="169">
        <v>23203</v>
      </c>
      <c r="C316" s="170" t="s">
        <v>849</v>
      </c>
      <c r="D316" s="171">
        <v>5380</v>
      </c>
      <c r="G316" s="172">
        <v>220</v>
      </c>
      <c r="H316" s="172" t="s">
        <v>850</v>
      </c>
      <c r="I316" s="178">
        <f t="shared" si="5"/>
        <v>1594</v>
      </c>
      <c r="J316" s="178">
        <v>1593.58</v>
      </c>
      <c r="K316" s="172">
        <v>34.75</v>
      </c>
      <c r="L316" s="172">
        <v>34.02</v>
      </c>
      <c r="M316" s="172">
        <v>0.73</v>
      </c>
      <c r="N316" s="178">
        <v>1558.83</v>
      </c>
    </row>
    <row r="317" s="152" customFormat="1" ht="19.9" customHeight="1" spans="1:16">
      <c r="A317" s="168" t="s">
        <v>851</v>
      </c>
      <c r="B317" s="174">
        <v>2320301</v>
      </c>
      <c r="C317" s="175" t="s">
        <v>852</v>
      </c>
      <c r="D317" s="176">
        <v>5380</v>
      </c>
      <c r="F317" s="153"/>
      <c r="G317" s="172">
        <v>22001</v>
      </c>
      <c r="H317" s="172" t="s">
        <v>853</v>
      </c>
      <c r="I317" s="178">
        <f t="shared" si="5"/>
        <v>1501</v>
      </c>
      <c r="J317" s="178">
        <v>1500.83</v>
      </c>
      <c r="K317" s="172"/>
      <c r="L317" s="172"/>
      <c r="M317" s="172"/>
      <c r="N317" s="178">
        <v>1500.83</v>
      </c>
      <c r="O317" s="153"/>
      <c r="P317" s="153"/>
    </row>
    <row r="318" ht="19.9" customHeight="1" spans="1:4">
      <c r="A318" s="168" t="s">
        <v>854</v>
      </c>
      <c r="B318" s="174">
        <v>233</v>
      </c>
      <c r="C318" s="78" t="s">
        <v>855</v>
      </c>
      <c r="D318" s="180">
        <f>SUM(D6,D105,D120,D136,D146,D157,D212,D247,D250,D256,D280,D287,D291,D299,D302,D305,D314,D315)</f>
        <v>130953</v>
      </c>
    </row>
    <row r="319" ht="22.9" customHeight="1"/>
  </sheetData>
  <autoFilter ref="A5:D318">
    <extLst/>
  </autoFilter>
  <mergeCells count="5">
    <mergeCell ref="C2:D2"/>
    <mergeCell ref="A4:A5"/>
    <mergeCell ref="B4:B5"/>
    <mergeCell ref="C4:C5"/>
    <mergeCell ref="D4:D5"/>
  </mergeCells>
  <printOptions horizontalCentered="1"/>
  <pageMargins left="0.78740157480315" right="0.78740157480315" top="0.78740157480315" bottom="0.78740157480315" header="0.590551181102362" footer="0.31496062992126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D20"/>
  <sheetViews>
    <sheetView showGridLines="0" showZeros="0" workbookViewId="0">
      <selection activeCell="A11" sqref="$A1:$XFD1048576"/>
    </sheetView>
  </sheetViews>
  <sheetFormatPr defaultColWidth="9.125" defaultRowHeight="15.75" outlineLevelCol="3"/>
  <cols>
    <col min="1" max="1" width="24.875" style="30" customWidth="1"/>
    <col min="2" max="2" width="19.875" style="31" customWidth="1"/>
    <col min="3" max="3" width="27.125" style="30" customWidth="1"/>
    <col min="4" max="4" width="17.125" style="31" customWidth="1"/>
    <col min="5" max="16384" width="9.125" style="30"/>
  </cols>
  <sheetData>
    <row r="1" s="28" customFormat="1" spans="1:4">
      <c r="A1" s="98"/>
      <c r="B1" s="33"/>
      <c r="D1" s="33"/>
    </row>
    <row r="2" ht="36.75" customHeight="1" spans="1:4">
      <c r="A2" s="128" t="s">
        <v>856</v>
      </c>
      <c r="B2" s="128"/>
      <c r="C2" s="128"/>
      <c r="D2" s="128"/>
    </row>
    <row r="3" ht="16.9" customHeight="1" spans="1:4">
      <c r="A3" s="35" t="s">
        <v>857</v>
      </c>
      <c r="B3" s="35"/>
      <c r="C3" s="35"/>
      <c r="D3" s="35"/>
    </row>
    <row r="4" ht="28.5" customHeight="1" spans="1:4">
      <c r="A4" s="129" t="s">
        <v>858</v>
      </c>
      <c r="B4" s="130" t="s">
        <v>4</v>
      </c>
      <c r="C4" s="129" t="s">
        <v>858</v>
      </c>
      <c r="D4" s="131" t="s">
        <v>4</v>
      </c>
    </row>
    <row r="5" ht="21.75" customHeight="1" spans="1:4">
      <c r="A5" s="132"/>
      <c r="B5" s="133"/>
      <c r="C5" s="132"/>
      <c r="D5" s="131"/>
    </row>
    <row r="6" ht="18.75" hidden="1" customHeight="1" spans="1:4">
      <c r="A6" s="134"/>
      <c r="B6" s="135"/>
      <c r="C6" s="134"/>
      <c r="D6" s="131"/>
    </row>
    <row r="7" ht="36.75" customHeight="1" spans="1:4">
      <c r="A7" s="136" t="s">
        <v>859</v>
      </c>
      <c r="B7" s="53">
        <v>85300</v>
      </c>
      <c r="C7" s="44" t="s">
        <v>860</v>
      </c>
      <c r="D7" s="137">
        <v>130953</v>
      </c>
    </row>
    <row r="8" ht="36.75" customHeight="1" spans="1:4">
      <c r="A8" s="136" t="s">
        <v>861</v>
      </c>
      <c r="B8" s="53">
        <v>59131</v>
      </c>
      <c r="C8" s="138" t="s">
        <v>862</v>
      </c>
      <c r="D8" s="53"/>
    </row>
    <row r="9" ht="36.75" customHeight="1" spans="1:4">
      <c r="A9" s="136" t="s">
        <v>863</v>
      </c>
      <c r="B9" s="52">
        <v>9083</v>
      </c>
      <c r="C9" s="136"/>
      <c r="D9" s="53"/>
    </row>
    <row r="10" ht="36.75" customHeight="1" spans="1:4">
      <c r="A10" s="136" t="s">
        <v>864</v>
      </c>
      <c r="B10" s="52">
        <v>50048</v>
      </c>
      <c r="C10" s="139"/>
      <c r="D10" s="53"/>
    </row>
    <row r="11" ht="36.75" customHeight="1" spans="1:4">
      <c r="A11" s="136" t="s">
        <v>865</v>
      </c>
      <c r="B11" s="140"/>
      <c r="C11" s="139"/>
      <c r="D11" s="52"/>
    </row>
    <row r="12" ht="36.75" customHeight="1" spans="1:4">
      <c r="A12" s="139"/>
      <c r="B12" s="52"/>
      <c r="C12" s="141"/>
      <c r="D12" s="52"/>
    </row>
    <row r="13" ht="36.75" customHeight="1" spans="1:4">
      <c r="A13" s="136" t="s">
        <v>866</v>
      </c>
      <c r="B13" s="53"/>
      <c r="C13" s="141" t="s">
        <v>867</v>
      </c>
      <c r="D13" s="53">
        <f>SUM(D14:D15)</f>
        <v>13000</v>
      </c>
    </row>
    <row r="14" ht="36.75" customHeight="1" spans="1:4">
      <c r="A14" s="136" t="s">
        <v>868</v>
      </c>
      <c r="B14" s="53">
        <v>196</v>
      </c>
      <c r="C14" s="142" t="s">
        <v>869</v>
      </c>
      <c r="D14" s="52">
        <v>13000</v>
      </c>
    </row>
    <row r="15" ht="36.75" customHeight="1" spans="1:4">
      <c r="A15" s="136" t="s">
        <v>870</v>
      </c>
      <c r="B15" s="53">
        <f>SUM(B16:B17)</f>
        <v>1200</v>
      </c>
      <c r="C15" s="142"/>
      <c r="D15" s="52"/>
    </row>
    <row r="16" ht="36.75" customHeight="1" spans="1:4">
      <c r="A16" s="139" t="s">
        <v>871</v>
      </c>
      <c r="B16" s="52">
        <v>1200</v>
      </c>
      <c r="C16" s="138" t="s">
        <v>872</v>
      </c>
      <c r="D16" s="53">
        <f>SUM(D17)</f>
        <v>1874</v>
      </c>
    </row>
    <row r="17" ht="36.75" customHeight="1" spans="1:4">
      <c r="A17" s="139"/>
      <c r="B17" s="52"/>
      <c r="C17" s="143" t="s">
        <v>873</v>
      </c>
      <c r="D17" s="52">
        <v>1874</v>
      </c>
    </row>
    <row r="18" ht="36.75" customHeight="1" spans="1:4">
      <c r="A18" s="144"/>
      <c r="B18" s="144"/>
      <c r="C18" s="145"/>
      <c r="D18" s="52"/>
    </row>
    <row r="19" ht="36.75" customHeight="1" spans="1:4">
      <c r="A19" s="146"/>
      <c r="B19" s="52"/>
      <c r="C19" s="145"/>
      <c r="D19" s="147"/>
    </row>
    <row r="20" ht="36.75" customHeight="1" spans="1:4">
      <c r="A20" s="146" t="s">
        <v>874</v>
      </c>
      <c r="B20" s="53">
        <f>SUM(B7,B8,B14,B16)</f>
        <v>145827</v>
      </c>
      <c r="C20" s="56" t="s">
        <v>875</v>
      </c>
      <c r="D20" s="53">
        <f>SUM(D7,D8,D13,D16)</f>
        <v>145827</v>
      </c>
    </row>
  </sheetData>
  <mergeCells count="6">
    <mergeCell ref="A2:D2"/>
    <mergeCell ref="A3:D3"/>
    <mergeCell ref="A4:A6"/>
    <mergeCell ref="B4:B6"/>
    <mergeCell ref="C4:C6"/>
    <mergeCell ref="D4:D6"/>
  </mergeCells>
  <printOptions horizontalCentered="1"/>
  <pageMargins left="0.78740157480315" right="0.78740157480315" top="0.78740157480315" bottom="0.78740157480315" header="0" footer="0"/>
  <pageSetup paperSize="9" scale="97" orientation="portrait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B19"/>
  <sheetViews>
    <sheetView workbookViewId="0">
      <selection activeCell="A11" sqref="$A1:$XFD1048576"/>
    </sheetView>
  </sheetViews>
  <sheetFormatPr defaultColWidth="45.5" defaultRowHeight="15.75" outlineLevelCol="1"/>
  <cols>
    <col min="1" max="1" width="44.25" style="96" customWidth="1"/>
    <col min="2" max="2" width="51.75" style="101" customWidth="1"/>
    <col min="3" max="256" width="45.5" style="96"/>
    <col min="257" max="257" width="41.375" style="96" customWidth="1"/>
    <col min="258" max="258" width="52.5" style="96" customWidth="1"/>
    <col min="259" max="512" width="45.5" style="96"/>
    <col min="513" max="513" width="41.375" style="96" customWidth="1"/>
    <col min="514" max="514" width="52.5" style="96" customWidth="1"/>
    <col min="515" max="768" width="45.5" style="96"/>
    <col min="769" max="769" width="41.375" style="96" customWidth="1"/>
    <col min="770" max="770" width="52.5" style="96" customWidth="1"/>
    <col min="771" max="1024" width="45.5" style="96"/>
    <col min="1025" max="1025" width="41.375" style="96" customWidth="1"/>
    <col min="1026" max="1026" width="52.5" style="96" customWidth="1"/>
    <col min="1027" max="1280" width="45.5" style="96"/>
    <col min="1281" max="1281" width="41.375" style="96" customWidth="1"/>
    <col min="1282" max="1282" width="52.5" style="96" customWidth="1"/>
    <col min="1283" max="1536" width="45.5" style="96"/>
    <col min="1537" max="1537" width="41.375" style="96" customWidth="1"/>
    <col min="1538" max="1538" width="52.5" style="96" customWidth="1"/>
    <col min="1539" max="1792" width="45.5" style="96"/>
    <col min="1793" max="1793" width="41.375" style="96" customWidth="1"/>
    <col min="1794" max="1794" width="52.5" style="96" customWidth="1"/>
    <col min="1795" max="2048" width="45.5" style="96"/>
    <col min="2049" max="2049" width="41.375" style="96" customWidth="1"/>
    <col min="2050" max="2050" width="52.5" style="96" customWidth="1"/>
    <col min="2051" max="2304" width="45.5" style="96"/>
    <col min="2305" max="2305" width="41.375" style="96" customWidth="1"/>
    <col min="2306" max="2306" width="52.5" style="96" customWidth="1"/>
    <col min="2307" max="2560" width="45.5" style="96"/>
    <col min="2561" max="2561" width="41.375" style="96" customWidth="1"/>
    <col min="2562" max="2562" width="52.5" style="96" customWidth="1"/>
    <col min="2563" max="2816" width="45.5" style="96"/>
    <col min="2817" max="2817" width="41.375" style="96" customWidth="1"/>
    <col min="2818" max="2818" width="52.5" style="96" customWidth="1"/>
    <col min="2819" max="3072" width="45.5" style="96"/>
    <col min="3073" max="3073" width="41.375" style="96" customWidth="1"/>
    <col min="3074" max="3074" width="52.5" style="96" customWidth="1"/>
    <col min="3075" max="3328" width="45.5" style="96"/>
    <col min="3329" max="3329" width="41.375" style="96" customWidth="1"/>
    <col min="3330" max="3330" width="52.5" style="96" customWidth="1"/>
    <col min="3331" max="3584" width="45.5" style="96"/>
    <col min="3585" max="3585" width="41.375" style="96" customWidth="1"/>
    <col min="3586" max="3586" width="52.5" style="96" customWidth="1"/>
    <col min="3587" max="3840" width="45.5" style="96"/>
    <col min="3841" max="3841" width="41.375" style="96" customWidth="1"/>
    <col min="3842" max="3842" width="52.5" style="96" customWidth="1"/>
    <col min="3843" max="4096" width="45.5" style="96"/>
    <col min="4097" max="4097" width="41.375" style="96" customWidth="1"/>
    <col min="4098" max="4098" width="52.5" style="96" customWidth="1"/>
    <col min="4099" max="4352" width="45.5" style="96"/>
    <col min="4353" max="4353" width="41.375" style="96" customWidth="1"/>
    <col min="4354" max="4354" width="52.5" style="96" customWidth="1"/>
    <col min="4355" max="4608" width="45.5" style="96"/>
    <col min="4609" max="4609" width="41.375" style="96" customWidth="1"/>
    <col min="4610" max="4610" width="52.5" style="96" customWidth="1"/>
    <col min="4611" max="4864" width="45.5" style="96"/>
    <col min="4865" max="4865" width="41.375" style="96" customWidth="1"/>
    <col min="4866" max="4866" width="52.5" style="96" customWidth="1"/>
    <col min="4867" max="5120" width="45.5" style="96"/>
    <col min="5121" max="5121" width="41.375" style="96" customWidth="1"/>
    <col min="5122" max="5122" width="52.5" style="96" customWidth="1"/>
    <col min="5123" max="5376" width="45.5" style="96"/>
    <col min="5377" max="5377" width="41.375" style="96" customWidth="1"/>
    <col min="5378" max="5378" width="52.5" style="96" customWidth="1"/>
    <col min="5379" max="5632" width="45.5" style="96"/>
    <col min="5633" max="5633" width="41.375" style="96" customWidth="1"/>
    <col min="5634" max="5634" width="52.5" style="96" customWidth="1"/>
    <col min="5635" max="5888" width="45.5" style="96"/>
    <col min="5889" max="5889" width="41.375" style="96" customWidth="1"/>
    <col min="5890" max="5890" width="52.5" style="96" customWidth="1"/>
    <col min="5891" max="6144" width="45.5" style="96"/>
    <col min="6145" max="6145" width="41.375" style="96" customWidth="1"/>
    <col min="6146" max="6146" width="52.5" style="96" customWidth="1"/>
    <col min="6147" max="6400" width="45.5" style="96"/>
    <col min="6401" max="6401" width="41.375" style="96" customWidth="1"/>
    <col min="6402" max="6402" width="52.5" style="96" customWidth="1"/>
    <col min="6403" max="6656" width="45.5" style="96"/>
    <col min="6657" max="6657" width="41.375" style="96" customWidth="1"/>
    <col min="6658" max="6658" width="52.5" style="96" customWidth="1"/>
    <col min="6659" max="6912" width="45.5" style="96"/>
    <col min="6913" max="6913" width="41.375" style="96" customWidth="1"/>
    <col min="6914" max="6914" width="52.5" style="96" customWidth="1"/>
    <col min="6915" max="7168" width="45.5" style="96"/>
    <col min="7169" max="7169" width="41.375" style="96" customWidth="1"/>
    <col min="7170" max="7170" width="52.5" style="96" customWidth="1"/>
    <col min="7171" max="7424" width="45.5" style="96"/>
    <col min="7425" max="7425" width="41.375" style="96" customWidth="1"/>
    <col min="7426" max="7426" width="52.5" style="96" customWidth="1"/>
    <col min="7427" max="7680" width="45.5" style="96"/>
    <col min="7681" max="7681" width="41.375" style="96" customWidth="1"/>
    <col min="7682" max="7682" width="52.5" style="96" customWidth="1"/>
    <col min="7683" max="7936" width="45.5" style="96"/>
    <col min="7937" max="7937" width="41.375" style="96" customWidth="1"/>
    <col min="7938" max="7938" width="52.5" style="96" customWidth="1"/>
    <col min="7939" max="8192" width="45.5" style="96"/>
    <col min="8193" max="8193" width="41.375" style="96" customWidth="1"/>
    <col min="8194" max="8194" width="52.5" style="96" customWidth="1"/>
    <col min="8195" max="8448" width="45.5" style="96"/>
    <col min="8449" max="8449" width="41.375" style="96" customWidth="1"/>
    <col min="8450" max="8450" width="52.5" style="96" customWidth="1"/>
    <col min="8451" max="8704" width="45.5" style="96"/>
    <col min="8705" max="8705" width="41.375" style="96" customWidth="1"/>
    <col min="8706" max="8706" width="52.5" style="96" customWidth="1"/>
    <col min="8707" max="8960" width="45.5" style="96"/>
    <col min="8961" max="8961" width="41.375" style="96" customWidth="1"/>
    <col min="8962" max="8962" width="52.5" style="96" customWidth="1"/>
    <col min="8963" max="9216" width="45.5" style="96"/>
    <col min="9217" max="9217" width="41.375" style="96" customWidth="1"/>
    <col min="9218" max="9218" width="52.5" style="96" customWidth="1"/>
    <col min="9219" max="9472" width="45.5" style="96"/>
    <col min="9473" max="9473" width="41.375" style="96" customWidth="1"/>
    <col min="9474" max="9474" width="52.5" style="96" customWidth="1"/>
    <col min="9475" max="9728" width="45.5" style="96"/>
    <col min="9729" max="9729" width="41.375" style="96" customWidth="1"/>
    <col min="9730" max="9730" width="52.5" style="96" customWidth="1"/>
    <col min="9731" max="9984" width="45.5" style="96"/>
    <col min="9985" max="9985" width="41.375" style="96" customWidth="1"/>
    <col min="9986" max="9986" width="52.5" style="96" customWidth="1"/>
    <col min="9987" max="10240" width="45.5" style="96"/>
    <col min="10241" max="10241" width="41.375" style="96" customWidth="1"/>
    <col min="10242" max="10242" width="52.5" style="96" customWidth="1"/>
    <col min="10243" max="10496" width="45.5" style="96"/>
    <col min="10497" max="10497" width="41.375" style="96" customWidth="1"/>
    <col min="10498" max="10498" width="52.5" style="96" customWidth="1"/>
    <col min="10499" max="10752" width="45.5" style="96"/>
    <col min="10753" max="10753" width="41.375" style="96" customWidth="1"/>
    <col min="10754" max="10754" width="52.5" style="96" customWidth="1"/>
    <col min="10755" max="11008" width="45.5" style="96"/>
    <col min="11009" max="11009" width="41.375" style="96" customWidth="1"/>
    <col min="11010" max="11010" width="52.5" style="96" customWidth="1"/>
    <col min="11011" max="11264" width="45.5" style="96"/>
    <col min="11265" max="11265" width="41.375" style="96" customWidth="1"/>
    <col min="11266" max="11266" width="52.5" style="96" customWidth="1"/>
    <col min="11267" max="11520" width="45.5" style="96"/>
    <col min="11521" max="11521" width="41.375" style="96" customWidth="1"/>
    <col min="11522" max="11522" width="52.5" style="96" customWidth="1"/>
    <col min="11523" max="11776" width="45.5" style="96"/>
    <col min="11777" max="11777" width="41.375" style="96" customWidth="1"/>
    <col min="11778" max="11778" width="52.5" style="96" customWidth="1"/>
    <col min="11779" max="12032" width="45.5" style="96"/>
    <col min="12033" max="12033" width="41.375" style="96" customWidth="1"/>
    <col min="12034" max="12034" width="52.5" style="96" customWidth="1"/>
    <col min="12035" max="12288" width="45.5" style="96"/>
    <col min="12289" max="12289" width="41.375" style="96" customWidth="1"/>
    <col min="12290" max="12290" width="52.5" style="96" customWidth="1"/>
    <col min="12291" max="12544" width="45.5" style="96"/>
    <col min="12545" max="12545" width="41.375" style="96" customWidth="1"/>
    <col min="12546" max="12546" width="52.5" style="96" customWidth="1"/>
    <col min="12547" max="12800" width="45.5" style="96"/>
    <col min="12801" max="12801" width="41.375" style="96" customWidth="1"/>
    <col min="12802" max="12802" width="52.5" style="96" customWidth="1"/>
    <col min="12803" max="13056" width="45.5" style="96"/>
    <col min="13057" max="13057" width="41.375" style="96" customWidth="1"/>
    <col min="13058" max="13058" width="52.5" style="96" customWidth="1"/>
    <col min="13059" max="13312" width="45.5" style="96"/>
    <col min="13313" max="13313" width="41.375" style="96" customWidth="1"/>
    <col min="13314" max="13314" width="52.5" style="96" customWidth="1"/>
    <col min="13315" max="13568" width="45.5" style="96"/>
    <col min="13569" max="13569" width="41.375" style="96" customWidth="1"/>
    <col min="13570" max="13570" width="52.5" style="96" customWidth="1"/>
    <col min="13571" max="13824" width="45.5" style="96"/>
    <col min="13825" max="13825" width="41.375" style="96" customWidth="1"/>
    <col min="13826" max="13826" width="52.5" style="96" customWidth="1"/>
    <col min="13827" max="14080" width="45.5" style="96"/>
    <col min="14081" max="14081" width="41.375" style="96" customWidth="1"/>
    <col min="14082" max="14082" width="52.5" style="96" customWidth="1"/>
    <col min="14083" max="14336" width="45.5" style="96"/>
    <col min="14337" max="14337" width="41.375" style="96" customWidth="1"/>
    <col min="14338" max="14338" width="52.5" style="96" customWidth="1"/>
    <col min="14339" max="14592" width="45.5" style="96"/>
    <col min="14593" max="14593" width="41.375" style="96" customWidth="1"/>
    <col min="14594" max="14594" width="52.5" style="96" customWidth="1"/>
    <col min="14595" max="14848" width="45.5" style="96"/>
    <col min="14849" max="14849" width="41.375" style="96" customWidth="1"/>
    <col min="14850" max="14850" width="52.5" style="96" customWidth="1"/>
    <col min="14851" max="15104" width="45.5" style="96"/>
    <col min="15105" max="15105" width="41.375" style="96" customWidth="1"/>
    <col min="15106" max="15106" width="52.5" style="96" customWidth="1"/>
    <col min="15107" max="15360" width="45.5" style="96"/>
    <col min="15361" max="15361" width="41.375" style="96" customWidth="1"/>
    <col min="15362" max="15362" width="52.5" style="96" customWidth="1"/>
    <col min="15363" max="15616" width="45.5" style="96"/>
    <col min="15617" max="15617" width="41.375" style="96" customWidth="1"/>
    <col min="15618" max="15618" width="52.5" style="96" customWidth="1"/>
    <col min="15619" max="15872" width="45.5" style="96"/>
    <col min="15873" max="15873" width="41.375" style="96" customWidth="1"/>
    <col min="15874" max="15874" width="52.5" style="96" customWidth="1"/>
    <col min="15875" max="16128" width="45.5" style="96"/>
    <col min="16129" max="16129" width="41.375" style="96" customWidth="1"/>
    <col min="16130" max="16130" width="52.5" style="96" customWidth="1"/>
    <col min="16131" max="16384" width="45.5" style="96"/>
  </cols>
  <sheetData>
    <row r="1" s="113" customFormat="1" ht="36" customHeight="1" spans="1:2">
      <c r="A1" s="115"/>
      <c r="B1" s="101"/>
    </row>
    <row r="2" ht="27" customHeight="1" spans="1:2">
      <c r="A2" s="116" t="s">
        <v>876</v>
      </c>
      <c r="B2" s="116"/>
    </row>
    <row r="3" ht="33.6" customHeight="1" spans="1:2">
      <c r="A3" s="113"/>
      <c r="B3" s="101" t="s">
        <v>857</v>
      </c>
    </row>
    <row r="4" ht="28.9" customHeight="1" spans="1:2">
      <c r="A4" s="102" t="s">
        <v>858</v>
      </c>
      <c r="B4" s="103" t="s">
        <v>4</v>
      </c>
    </row>
    <row r="5" s="114" customFormat="1" ht="29.45" customHeight="1" spans="1:2">
      <c r="A5" s="117" t="s">
        <v>877</v>
      </c>
      <c r="B5" s="118">
        <f>SUM(B6,B12)</f>
        <v>59131</v>
      </c>
    </row>
    <row r="6" s="114" customFormat="1" ht="29.45" customHeight="1" spans="1:2">
      <c r="A6" s="119" t="s">
        <v>878</v>
      </c>
      <c r="B6" s="118">
        <f>SUM(B7:B11)</f>
        <v>9083</v>
      </c>
    </row>
    <row r="7" s="114" customFormat="1" ht="29.45" customHeight="1" spans="1:2">
      <c r="A7" s="120" t="s">
        <v>879</v>
      </c>
      <c r="B7" s="121">
        <v>-1145</v>
      </c>
    </row>
    <row r="8" s="114" customFormat="1" ht="29.45" customHeight="1" spans="1:2">
      <c r="A8" s="122" t="s">
        <v>880</v>
      </c>
      <c r="B8" s="123">
        <v>192</v>
      </c>
    </row>
    <row r="9" s="114" customFormat="1" ht="29.45" customHeight="1" spans="1:2">
      <c r="A9" s="122" t="s">
        <v>881</v>
      </c>
      <c r="B9" s="123">
        <v>4184</v>
      </c>
    </row>
    <row r="10" s="114" customFormat="1" ht="29.45" customHeight="1" spans="1:2">
      <c r="A10" s="124" t="s">
        <v>882</v>
      </c>
      <c r="B10" s="125">
        <v>5186</v>
      </c>
    </row>
    <row r="11" s="114" customFormat="1" ht="29.45" customHeight="1" spans="1:2">
      <c r="A11" s="122" t="s">
        <v>883</v>
      </c>
      <c r="B11" s="123">
        <v>666</v>
      </c>
    </row>
    <row r="12" s="114" customFormat="1" ht="29.45" customHeight="1" spans="1:2">
      <c r="A12" s="117" t="s">
        <v>884</v>
      </c>
      <c r="B12" s="118">
        <f>SUM(B13:B19)</f>
        <v>50048</v>
      </c>
    </row>
    <row r="13" s="114" customFormat="1" ht="29.45" customHeight="1" spans="1:2">
      <c r="A13" s="126" t="s">
        <v>885</v>
      </c>
      <c r="B13" s="127">
        <v>30667</v>
      </c>
    </row>
    <row r="14" s="114" customFormat="1" ht="29.45" customHeight="1" spans="1:2">
      <c r="A14" s="126" t="s">
        <v>886</v>
      </c>
      <c r="B14" s="127">
        <v>3039</v>
      </c>
    </row>
    <row r="15" s="114" customFormat="1" ht="29.45" customHeight="1" spans="1:2">
      <c r="A15" s="126" t="s">
        <v>887</v>
      </c>
      <c r="B15" s="127">
        <v>3287</v>
      </c>
    </row>
    <row r="16" s="114" customFormat="1" ht="29.45" customHeight="1" spans="1:2">
      <c r="A16" s="126" t="s">
        <v>888</v>
      </c>
      <c r="B16" s="127">
        <v>1832</v>
      </c>
    </row>
    <row r="17" s="114" customFormat="1" ht="29.45" customHeight="1" spans="1:2">
      <c r="A17" s="126" t="s">
        <v>889</v>
      </c>
      <c r="B17" s="127">
        <v>2886</v>
      </c>
    </row>
    <row r="18" s="114" customFormat="1" ht="29.45" customHeight="1" spans="1:2">
      <c r="A18" s="126" t="s">
        <v>890</v>
      </c>
      <c r="B18" s="127">
        <v>-396</v>
      </c>
    </row>
    <row r="19" ht="28.5" customHeight="1" spans="1:2">
      <c r="A19" s="126" t="s">
        <v>891</v>
      </c>
      <c r="B19" s="127">
        <v>8733</v>
      </c>
    </row>
  </sheetData>
  <mergeCells count="1">
    <mergeCell ref="A2:B2"/>
  </mergeCells>
  <printOptions horizontalCentered="1"/>
  <pageMargins left="0.78740157480315" right="0.78740157480315" top="0.78740157480315" bottom="0.78740157480315" header="0.590551181102362" footer="0.15748031496063"/>
  <pageSetup paperSize="9" scale="90" firstPageNumber="135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tabColor rgb="FFFF0000"/>
  </sheetPr>
  <dimension ref="A1:B80"/>
  <sheetViews>
    <sheetView zoomScale="90" zoomScaleNormal="90" workbookViewId="0">
      <selection activeCell="A11" sqref="$A1:$XFD1048576"/>
    </sheetView>
  </sheetViews>
  <sheetFormatPr defaultColWidth="9" defaultRowHeight="15" outlineLevelCol="1"/>
  <cols>
    <col min="1" max="1" width="46" style="97" customWidth="1"/>
    <col min="2" max="2" width="37.875" style="97" customWidth="1"/>
    <col min="3" max="16384" width="9" style="97"/>
  </cols>
  <sheetData>
    <row r="1" s="95" customFormat="1" ht="21.75" customHeight="1" spans="1:1">
      <c r="A1" s="98"/>
    </row>
    <row r="2" ht="22.5" spans="1:2">
      <c r="A2" s="99" t="s">
        <v>892</v>
      </c>
      <c r="B2" s="99"/>
    </row>
    <row r="3" ht="20.25" customHeight="1" spans="1:2">
      <c r="A3" s="100"/>
      <c r="B3" s="101" t="s">
        <v>857</v>
      </c>
    </row>
    <row r="4" s="96" customFormat="1" ht="28.9" customHeight="1" spans="1:2">
      <c r="A4" s="102" t="s">
        <v>893</v>
      </c>
      <c r="B4" s="103" t="s">
        <v>4</v>
      </c>
    </row>
    <row r="5" ht="15.75" customHeight="1" spans="1:2">
      <c r="A5" s="104" t="s">
        <v>894</v>
      </c>
      <c r="B5" s="105">
        <f>SUM(B6:B9)</f>
        <v>35134</v>
      </c>
    </row>
    <row r="6" ht="15.75" customHeight="1" spans="1:2">
      <c r="A6" s="106" t="s">
        <v>895</v>
      </c>
      <c r="B6" s="107">
        <v>23020</v>
      </c>
    </row>
    <row r="7" ht="15.75" customHeight="1" spans="1:2">
      <c r="A7" s="106" t="s">
        <v>896</v>
      </c>
      <c r="B7" s="107">
        <v>4555</v>
      </c>
    </row>
    <row r="8" ht="15.75" customHeight="1" spans="1:2">
      <c r="A8" s="106" t="s">
        <v>897</v>
      </c>
      <c r="B8" s="107">
        <v>1735</v>
      </c>
    </row>
    <row r="9" ht="15.75" customHeight="1" spans="1:2">
      <c r="A9" s="106" t="s">
        <v>898</v>
      </c>
      <c r="B9" s="107">
        <v>5824</v>
      </c>
    </row>
    <row r="10" ht="15.75" customHeight="1" spans="1:2">
      <c r="A10" s="108" t="s">
        <v>899</v>
      </c>
      <c r="B10" s="105">
        <f>SUM(B11:B20)</f>
        <v>21467</v>
      </c>
    </row>
    <row r="11" ht="15.75" customHeight="1" spans="1:2">
      <c r="A11" s="106" t="s">
        <v>900</v>
      </c>
      <c r="B11" s="107">
        <v>5284</v>
      </c>
    </row>
    <row r="12" ht="15.75" customHeight="1" spans="1:2">
      <c r="A12" s="109" t="s">
        <v>901</v>
      </c>
      <c r="B12" s="107">
        <v>188</v>
      </c>
    </row>
    <row r="13" ht="15.75" customHeight="1" spans="1:2">
      <c r="A13" s="106" t="s">
        <v>902</v>
      </c>
      <c r="B13" s="107">
        <v>150</v>
      </c>
    </row>
    <row r="14" ht="15.75" customHeight="1" spans="1:2">
      <c r="A14" s="106" t="s">
        <v>903</v>
      </c>
      <c r="B14" s="107">
        <v>40</v>
      </c>
    </row>
    <row r="15" ht="15.75" customHeight="1" spans="1:2">
      <c r="A15" s="106" t="s">
        <v>904</v>
      </c>
      <c r="B15" s="107">
        <v>3601</v>
      </c>
    </row>
    <row r="16" ht="15.75" customHeight="1" spans="1:2">
      <c r="A16" s="106" t="s">
        <v>905</v>
      </c>
      <c r="B16" s="107">
        <v>232</v>
      </c>
    </row>
    <row r="17" ht="15.75" customHeight="1" spans="1:2">
      <c r="A17" s="106" t="s">
        <v>906</v>
      </c>
      <c r="B17" s="107">
        <v>25</v>
      </c>
    </row>
    <row r="18" ht="15.75" customHeight="1" spans="1:2">
      <c r="A18" s="106" t="s">
        <v>907</v>
      </c>
      <c r="B18" s="107">
        <v>882</v>
      </c>
    </row>
    <row r="19" ht="15.75" customHeight="1" spans="1:2">
      <c r="A19" s="106" t="s">
        <v>908</v>
      </c>
      <c r="B19" s="107">
        <v>232</v>
      </c>
    </row>
    <row r="20" ht="15.75" customHeight="1" spans="1:2">
      <c r="A20" s="106" t="s">
        <v>909</v>
      </c>
      <c r="B20" s="107">
        <v>10833</v>
      </c>
    </row>
    <row r="21" ht="15.75" customHeight="1" spans="1:2">
      <c r="A21" s="108" t="s">
        <v>910</v>
      </c>
      <c r="B21" s="105">
        <f>SUM(B22:B28)</f>
        <v>2110</v>
      </c>
    </row>
    <row r="22" ht="15.75" customHeight="1" spans="1:2">
      <c r="A22" s="106" t="s">
        <v>911</v>
      </c>
      <c r="B22" s="110"/>
    </row>
    <row r="23" ht="15.75" customHeight="1" spans="1:2">
      <c r="A23" s="106" t="s">
        <v>912</v>
      </c>
      <c r="B23" s="110">
        <v>2110</v>
      </c>
    </row>
    <row r="24" ht="15.75" customHeight="1" spans="1:2">
      <c r="A24" s="106" t="s">
        <v>913</v>
      </c>
      <c r="B24" s="110"/>
    </row>
    <row r="25" ht="15.75" customHeight="1" spans="1:2">
      <c r="A25" s="106" t="s">
        <v>914</v>
      </c>
      <c r="B25" s="110"/>
    </row>
    <row r="26" ht="15.75" customHeight="1" spans="1:2">
      <c r="A26" s="106" t="s">
        <v>915</v>
      </c>
      <c r="B26" s="110"/>
    </row>
    <row r="27" ht="15.75" customHeight="1" spans="1:2">
      <c r="A27" s="106" t="s">
        <v>916</v>
      </c>
      <c r="B27" s="110"/>
    </row>
    <row r="28" ht="15.75" customHeight="1" spans="1:2">
      <c r="A28" s="106" t="s">
        <v>917</v>
      </c>
      <c r="B28" s="110"/>
    </row>
    <row r="29" ht="15.75" customHeight="1" spans="1:2">
      <c r="A29" s="108" t="s">
        <v>918</v>
      </c>
      <c r="B29" s="105"/>
    </row>
    <row r="30" ht="15.75" customHeight="1" spans="1:2">
      <c r="A30" s="106" t="s">
        <v>911</v>
      </c>
      <c r="B30" s="110"/>
    </row>
    <row r="31" ht="15.75" customHeight="1" spans="1:2">
      <c r="A31" s="106" t="s">
        <v>912</v>
      </c>
      <c r="B31" s="110"/>
    </row>
    <row r="32" ht="15.75" customHeight="1" spans="1:2">
      <c r="A32" s="106" t="s">
        <v>913</v>
      </c>
      <c r="B32" s="110"/>
    </row>
    <row r="33" ht="15.75" customHeight="1" spans="1:2">
      <c r="A33" s="106" t="s">
        <v>915</v>
      </c>
      <c r="B33" s="110"/>
    </row>
    <row r="34" ht="15.75" customHeight="1" spans="1:2">
      <c r="A34" s="106" t="s">
        <v>916</v>
      </c>
      <c r="B34" s="110"/>
    </row>
    <row r="35" ht="15.75" customHeight="1" spans="1:2">
      <c r="A35" s="106" t="s">
        <v>917</v>
      </c>
      <c r="B35" s="110"/>
    </row>
    <row r="36" ht="15.75" customHeight="1" spans="1:2">
      <c r="A36" s="108" t="s">
        <v>919</v>
      </c>
      <c r="B36" s="105">
        <f>SUM(B37:B39)</f>
        <v>56129</v>
      </c>
    </row>
    <row r="37" ht="15.75" customHeight="1" spans="1:2">
      <c r="A37" s="106" t="s">
        <v>920</v>
      </c>
      <c r="B37" s="107">
        <v>44281</v>
      </c>
    </row>
    <row r="38" ht="15.75" customHeight="1" spans="1:2">
      <c r="A38" s="106" t="s">
        <v>921</v>
      </c>
      <c r="B38" s="107">
        <v>11848</v>
      </c>
    </row>
    <row r="39" ht="15.75" customHeight="1" spans="1:2">
      <c r="A39" s="106" t="s">
        <v>922</v>
      </c>
      <c r="B39" s="110"/>
    </row>
    <row r="40" ht="15.75" customHeight="1" spans="1:2">
      <c r="A40" s="108" t="s">
        <v>923</v>
      </c>
      <c r="B40" s="105">
        <f>SUM(B41:B42)</f>
        <v>843</v>
      </c>
    </row>
    <row r="41" ht="15.75" customHeight="1" spans="1:2">
      <c r="A41" s="106" t="s">
        <v>924</v>
      </c>
      <c r="B41" s="110">
        <v>843</v>
      </c>
    </row>
    <row r="42" ht="15.75" customHeight="1" spans="1:2">
      <c r="A42" s="106" t="s">
        <v>925</v>
      </c>
      <c r="B42" s="110"/>
    </row>
    <row r="43" ht="15.75" customHeight="1" spans="1:2">
      <c r="A43" s="108" t="s">
        <v>926</v>
      </c>
      <c r="B43" s="105">
        <f>SUM(B44:B46)</f>
        <v>228</v>
      </c>
    </row>
    <row r="44" ht="15.75" customHeight="1" spans="1:2">
      <c r="A44" s="106" t="s">
        <v>927</v>
      </c>
      <c r="B44" s="110">
        <v>198</v>
      </c>
    </row>
    <row r="45" ht="15.75" customHeight="1" spans="1:2">
      <c r="A45" s="109" t="s">
        <v>928</v>
      </c>
      <c r="B45" s="110"/>
    </row>
    <row r="46" ht="15.75" customHeight="1" spans="1:2">
      <c r="A46" s="106" t="s">
        <v>929</v>
      </c>
      <c r="B46" s="110">
        <v>30</v>
      </c>
    </row>
    <row r="47" ht="15.75" customHeight="1" spans="1:2">
      <c r="A47" s="108" t="s">
        <v>930</v>
      </c>
      <c r="B47" s="105"/>
    </row>
    <row r="48" ht="15.75" customHeight="1" spans="1:2">
      <c r="A48" s="106" t="s">
        <v>931</v>
      </c>
      <c r="B48" s="110"/>
    </row>
    <row r="49" ht="15.75" customHeight="1" spans="1:2">
      <c r="A49" s="106" t="s">
        <v>932</v>
      </c>
      <c r="B49" s="110"/>
    </row>
    <row r="50" ht="15.75" customHeight="1" spans="1:2">
      <c r="A50" s="108" t="s">
        <v>933</v>
      </c>
      <c r="B50" s="105">
        <f>SUM(B51:B55)</f>
        <v>8096</v>
      </c>
    </row>
    <row r="51" ht="15.75" customHeight="1" spans="1:2">
      <c r="A51" s="106" t="s">
        <v>934</v>
      </c>
      <c r="B51" s="107">
        <v>5328</v>
      </c>
    </row>
    <row r="52" ht="15.75" customHeight="1" spans="1:2">
      <c r="A52" s="106" t="s">
        <v>935</v>
      </c>
      <c r="B52" s="107">
        <v>25</v>
      </c>
    </row>
    <row r="53" ht="15.75" customHeight="1" spans="1:2">
      <c r="A53" s="106" t="s">
        <v>936</v>
      </c>
      <c r="B53" s="107">
        <v>350</v>
      </c>
    </row>
    <row r="54" ht="15.75" customHeight="1" spans="1:2">
      <c r="A54" s="106" t="s">
        <v>937</v>
      </c>
      <c r="B54" s="107">
        <v>79</v>
      </c>
    </row>
    <row r="55" ht="15.75" customHeight="1" spans="1:2">
      <c r="A55" s="106" t="s">
        <v>938</v>
      </c>
      <c r="B55" s="107">
        <v>2314</v>
      </c>
    </row>
    <row r="56" ht="15.75" customHeight="1" spans="1:2">
      <c r="A56" s="108" t="s">
        <v>939</v>
      </c>
      <c r="B56" s="105"/>
    </row>
    <row r="57" ht="15.75" customHeight="1" spans="1:2">
      <c r="A57" s="106" t="s">
        <v>940</v>
      </c>
      <c r="B57" s="110"/>
    </row>
    <row r="58" ht="15.75" customHeight="1" spans="1:2">
      <c r="A58" s="106" t="s">
        <v>941</v>
      </c>
      <c r="B58" s="110"/>
    </row>
    <row r="59" ht="15.75" customHeight="1" spans="1:2">
      <c r="A59" s="108" t="s">
        <v>942</v>
      </c>
      <c r="B59" s="105">
        <f>SUM(B60:B63)</f>
        <v>5380</v>
      </c>
    </row>
    <row r="60" ht="15.75" customHeight="1" spans="1:2">
      <c r="A60" s="106" t="s">
        <v>943</v>
      </c>
      <c r="B60" s="110">
        <v>5380</v>
      </c>
    </row>
    <row r="61" ht="15.75" customHeight="1" spans="1:2">
      <c r="A61" s="106" t="s">
        <v>944</v>
      </c>
      <c r="B61" s="110"/>
    </row>
    <row r="62" ht="15.75" customHeight="1" spans="1:2">
      <c r="A62" s="106" t="s">
        <v>945</v>
      </c>
      <c r="B62" s="110"/>
    </row>
    <row r="63" ht="15.75" customHeight="1" spans="1:2">
      <c r="A63" s="106" t="s">
        <v>946</v>
      </c>
      <c r="B63" s="110"/>
    </row>
    <row r="64" ht="15.75" customHeight="1" spans="1:2">
      <c r="A64" s="108" t="s">
        <v>947</v>
      </c>
      <c r="B64" s="105">
        <f>SUM(B65:B66)</f>
        <v>0</v>
      </c>
    </row>
    <row r="65" ht="15.75" customHeight="1" spans="1:2">
      <c r="A65" s="106" t="s">
        <v>948</v>
      </c>
      <c r="B65" s="110"/>
    </row>
    <row r="66" ht="15.75" customHeight="1" spans="1:2">
      <c r="A66" s="106" t="s">
        <v>949</v>
      </c>
      <c r="B66" s="110"/>
    </row>
    <row r="67" ht="15.75" customHeight="1" spans="1:2">
      <c r="A67" s="108" t="s">
        <v>950</v>
      </c>
      <c r="B67" s="105"/>
    </row>
    <row r="68" ht="15.75" customHeight="1" spans="1:2">
      <c r="A68" s="106" t="s">
        <v>951</v>
      </c>
      <c r="B68" s="110"/>
    </row>
    <row r="69" ht="15.75" customHeight="1" spans="1:2">
      <c r="A69" s="106" t="s">
        <v>952</v>
      </c>
      <c r="B69" s="110"/>
    </row>
    <row r="70" ht="15.75" customHeight="1" spans="1:2">
      <c r="A70" s="106" t="s">
        <v>953</v>
      </c>
      <c r="B70" s="110"/>
    </row>
    <row r="71" ht="15.75" customHeight="1" spans="1:2">
      <c r="A71" s="106" t="s">
        <v>954</v>
      </c>
      <c r="B71" s="110"/>
    </row>
    <row r="72" ht="15.75" customHeight="1" spans="1:2">
      <c r="A72" s="108" t="s">
        <v>955</v>
      </c>
      <c r="B72" s="105">
        <f>SUM(B73:B74)</f>
        <v>1500</v>
      </c>
    </row>
    <row r="73" ht="15.75" customHeight="1" spans="1:2">
      <c r="A73" s="106" t="s">
        <v>956</v>
      </c>
      <c r="B73" s="110">
        <v>1500</v>
      </c>
    </row>
    <row r="74" ht="15.75" customHeight="1" spans="1:2">
      <c r="A74" s="106" t="s">
        <v>957</v>
      </c>
      <c r="B74" s="110"/>
    </row>
    <row r="75" ht="15.75" customHeight="1" spans="1:2">
      <c r="A75" s="108" t="s">
        <v>958</v>
      </c>
      <c r="B75" s="105">
        <f>SUM(B76:B79)</f>
        <v>66</v>
      </c>
    </row>
    <row r="76" ht="15.75" customHeight="1" spans="1:2">
      <c r="A76" s="106" t="s">
        <v>959</v>
      </c>
      <c r="B76" s="110"/>
    </row>
    <row r="77" ht="15.75" customHeight="1" spans="1:2">
      <c r="A77" s="106" t="s">
        <v>960</v>
      </c>
      <c r="B77" s="110"/>
    </row>
    <row r="78" ht="15.75" customHeight="1" spans="1:2">
      <c r="A78" s="106" t="s">
        <v>961</v>
      </c>
      <c r="B78" s="110"/>
    </row>
    <row r="79" ht="15.75" customHeight="1" spans="1:2">
      <c r="A79" s="106" t="s">
        <v>962</v>
      </c>
      <c r="B79" s="110">
        <v>66</v>
      </c>
    </row>
    <row r="80" ht="30" customHeight="1" spans="1:2">
      <c r="A80" s="112" t="s">
        <v>963</v>
      </c>
      <c r="B80" s="105">
        <f>SUM(B5,B10,B21,B36,B40,B29,B43,B47,B50,B56,B59,B64,B67,B72,B75)</f>
        <v>130953</v>
      </c>
    </row>
  </sheetData>
  <mergeCells count="1">
    <mergeCell ref="A2:B2"/>
  </mergeCells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tabColor rgb="FFFF0000"/>
  </sheetPr>
  <dimension ref="A1:B70"/>
  <sheetViews>
    <sheetView zoomScale="90" zoomScaleNormal="90" workbookViewId="0">
      <selection activeCell="A11" sqref="$A1:$XFD1048576"/>
    </sheetView>
  </sheetViews>
  <sheetFormatPr defaultColWidth="9" defaultRowHeight="15" outlineLevelCol="1"/>
  <cols>
    <col min="1" max="1" width="47" style="97" customWidth="1"/>
    <col min="2" max="2" width="37.875" style="97" customWidth="1"/>
    <col min="3" max="3" width="3.25" style="97" customWidth="1"/>
    <col min="4" max="16384" width="9" style="97"/>
  </cols>
  <sheetData>
    <row r="1" s="95" customFormat="1" ht="21.75" customHeight="1" spans="1:1">
      <c r="A1" s="98"/>
    </row>
    <row r="2" ht="22.5" spans="1:2">
      <c r="A2" s="99" t="s">
        <v>964</v>
      </c>
      <c r="B2" s="99"/>
    </row>
    <row r="3" ht="20.25" customHeight="1" spans="1:2">
      <c r="A3" s="100"/>
      <c r="B3" s="101" t="s">
        <v>857</v>
      </c>
    </row>
    <row r="4" s="96" customFormat="1" ht="28.9" customHeight="1" spans="1:2">
      <c r="A4" s="102" t="s">
        <v>893</v>
      </c>
      <c r="B4" s="103" t="s">
        <v>4</v>
      </c>
    </row>
    <row r="5" ht="15.75" customHeight="1" spans="1:2">
      <c r="A5" s="104" t="s">
        <v>894</v>
      </c>
      <c r="B5" s="105">
        <f>SUM(B6:B9)</f>
        <v>35134</v>
      </c>
    </row>
    <row r="6" ht="15.75" customHeight="1" spans="1:2">
      <c r="A6" s="106" t="s">
        <v>895</v>
      </c>
      <c r="B6" s="107">
        <v>23020</v>
      </c>
    </row>
    <row r="7" ht="15.75" customHeight="1" spans="1:2">
      <c r="A7" s="106" t="s">
        <v>896</v>
      </c>
      <c r="B7" s="107">
        <v>4555</v>
      </c>
    </row>
    <row r="8" ht="15.75" customHeight="1" spans="1:2">
      <c r="A8" s="106" t="s">
        <v>897</v>
      </c>
      <c r="B8" s="107">
        <v>1735</v>
      </c>
    </row>
    <row r="9" ht="15.75" customHeight="1" spans="1:2">
      <c r="A9" s="106" t="s">
        <v>898</v>
      </c>
      <c r="B9" s="107">
        <v>5824</v>
      </c>
    </row>
    <row r="10" ht="15.75" customHeight="1" spans="1:2">
      <c r="A10" s="108" t="s">
        <v>899</v>
      </c>
      <c r="B10" s="105">
        <f>SUM(B11:B20)</f>
        <v>4059</v>
      </c>
    </row>
    <row r="11" ht="15.75" customHeight="1" spans="1:2">
      <c r="A11" s="106" t="s">
        <v>900</v>
      </c>
      <c r="B11" s="107">
        <v>2821</v>
      </c>
    </row>
    <row r="12" ht="15.75" customHeight="1" spans="1:2">
      <c r="A12" s="109" t="s">
        <v>901</v>
      </c>
      <c r="B12" s="107">
        <v>1</v>
      </c>
    </row>
    <row r="13" ht="15.75" customHeight="1" spans="1:2">
      <c r="A13" s="106" t="s">
        <v>902</v>
      </c>
      <c r="B13" s="107">
        <v>43</v>
      </c>
    </row>
    <row r="14" ht="15.75" customHeight="1" spans="1:2">
      <c r="A14" s="106" t="s">
        <v>903</v>
      </c>
      <c r="B14" s="107"/>
    </row>
    <row r="15" ht="15.75" customHeight="1" spans="1:2">
      <c r="A15" s="106" t="s">
        <v>904</v>
      </c>
      <c r="B15" s="107">
        <v>3</v>
      </c>
    </row>
    <row r="16" ht="15.75" customHeight="1" spans="1:2">
      <c r="A16" s="106" t="s">
        <v>905</v>
      </c>
      <c r="B16" s="107">
        <v>232</v>
      </c>
    </row>
    <row r="17" ht="15.75" customHeight="1" spans="1:2">
      <c r="A17" s="106" t="s">
        <v>906</v>
      </c>
      <c r="B17" s="107">
        <v>25</v>
      </c>
    </row>
    <row r="18" ht="15.75" customHeight="1" spans="1:2">
      <c r="A18" s="106" t="s">
        <v>907</v>
      </c>
      <c r="B18" s="107">
        <v>860</v>
      </c>
    </row>
    <row r="19" ht="15.75" customHeight="1" spans="1:2">
      <c r="A19" s="106" t="s">
        <v>908</v>
      </c>
      <c r="B19" s="107">
        <v>13</v>
      </c>
    </row>
    <row r="20" ht="15.75" customHeight="1" spans="1:2">
      <c r="A20" s="106" t="s">
        <v>909</v>
      </c>
      <c r="B20" s="107">
        <v>61</v>
      </c>
    </row>
    <row r="21" ht="15.75" customHeight="1" spans="1:2">
      <c r="A21" s="108" t="s">
        <v>910</v>
      </c>
      <c r="B21" s="105">
        <v>8</v>
      </c>
    </row>
    <row r="22" ht="15.75" customHeight="1" spans="1:2">
      <c r="A22" s="106" t="s">
        <v>911</v>
      </c>
      <c r="B22" s="110" t="s">
        <v>249</v>
      </c>
    </row>
    <row r="23" ht="15.75" customHeight="1" spans="1:2">
      <c r="A23" s="106" t="s">
        <v>912</v>
      </c>
      <c r="B23" s="110" t="s">
        <v>249</v>
      </c>
    </row>
    <row r="24" ht="15.75" customHeight="1" spans="1:2">
      <c r="A24" s="106" t="s">
        <v>913</v>
      </c>
      <c r="B24" s="110" t="s">
        <v>249</v>
      </c>
    </row>
    <row r="25" ht="15.75" customHeight="1" spans="1:2">
      <c r="A25" s="106" t="s">
        <v>914</v>
      </c>
      <c r="B25" s="110" t="s">
        <v>249</v>
      </c>
    </row>
    <row r="26" ht="15.75" customHeight="1" spans="1:2">
      <c r="A26" s="106" t="s">
        <v>915</v>
      </c>
      <c r="B26" s="110">
        <v>8</v>
      </c>
    </row>
    <row r="27" ht="15.75" customHeight="1" spans="1:2">
      <c r="A27" s="106" t="s">
        <v>916</v>
      </c>
      <c r="B27" s="110" t="s">
        <v>249</v>
      </c>
    </row>
    <row r="28" ht="15.75" customHeight="1" spans="1:2">
      <c r="A28" s="106" t="s">
        <v>917</v>
      </c>
      <c r="B28" s="110" t="s">
        <v>249</v>
      </c>
    </row>
    <row r="29" ht="15.75" customHeight="1" spans="1:2">
      <c r="A29" s="108" t="s">
        <v>918</v>
      </c>
      <c r="B29" s="105" t="s">
        <v>249</v>
      </c>
    </row>
    <row r="30" ht="15.75" customHeight="1" spans="1:2">
      <c r="A30" s="106" t="s">
        <v>911</v>
      </c>
      <c r="B30" s="110" t="s">
        <v>249</v>
      </c>
    </row>
    <row r="31" ht="15.75" customHeight="1" spans="1:2">
      <c r="A31" s="106" t="s">
        <v>912</v>
      </c>
      <c r="B31" s="110" t="s">
        <v>249</v>
      </c>
    </row>
    <row r="32" ht="15.75" customHeight="1" spans="1:2">
      <c r="A32" s="106" t="s">
        <v>913</v>
      </c>
      <c r="B32" s="110" t="s">
        <v>249</v>
      </c>
    </row>
    <row r="33" ht="15.75" customHeight="1" spans="1:2">
      <c r="A33" s="106" t="s">
        <v>915</v>
      </c>
      <c r="B33" s="110" t="s">
        <v>249</v>
      </c>
    </row>
    <row r="34" ht="15.75" customHeight="1" spans="1:2">
      <c r="A34" s="106" t="s">
        <v>916</v>
      </c>
      <c r="B34" s="110" t="s">
        <v>249</v>
      </c>
    </row>
    <row r="35" ht="15.75" customHeight="1" spans="1:2">
      <c r="A35" s="106" t="s">
        <v>917</v>
      </c>
      <c r="B35" s="110" t="s">
        <v>249</v>
      </c>
    </row>
    <row r="36" ht="15.75" customHeight="1" spans="1:2">
      <c r="A36" s="108" t="s">
        <v>919</v>
      </c>
      <c r="B36" s="105">
        <f>SUM(B37:B39)</f>
        <v>45781</v>
      </c>
    </row>
    <row r="37" ht="15.75" customHeight="1" spans="1:2">
      <c r="A37" s="106" t="s">
        <v>920</v>
      </c>
      <c r="B37" s="107">
        <v>44281</v>
      </c>
    </row>
    <row r="38" ht="15.75" customHeight="1" spans="1:2">
      <c r="A38" s="106" t="s">
        <v>921</v>
      </c>
      <c r="B38" s="107">
        <v>1500</v>
      </c>
    </row>
    <row r="39" ht="15.75" customHeight="1" spans="1:2">
      <c r="A39" s="106" t="s">
        <v>922</v>
      </c>
      <c r="B39" s="110" t="s">
        <v>249</v>
      </c>
    </row>
    <row r="40" ht="15.75" customHeight="1" spans="1:2">
      <c r="A40" s="108" t="s">
        <v>923</v>
      </c>
      <c r="B40" s="105" t="s">
        <v>249</v>
      </c>
    </row>
    <row r="41" ht="15.75" customHeight="1" spans="1:2">
      <c r="A41" s="106" t="s">
        <v>924</v>
      </c>
      <c r="B41" s="110" t="s">
        <v>249</v>
      </c>
    </row>
    <row r="42" ht="15.75" customHeight="1" spans="1:2">
      <c r="A42" s="106" t="s">
        <v>925</v>
      </c>
      <c r="B42" s="110"/>
    </row>
    <row r="43" ht="15.75" customHeight="1" spans="1:2">
      <c r="A43" s="108" t="s">
        <v>926</v>
      </c>
      <c r="B43" s="105" t="s">
        <v>249</v>
      </c>
    </row>
    <row r="44" ht="15.75" customHeight="1" spans="1:2">
      <c r="A44" s="106" t="s">
        <v>927</v>
      </c>
      <c r="B44" s="110" t="s">
        <v>249</v>
      </c>
    </row>
    <row r="45" ht="15.75" customHeight="1" spans="1:2">
      <c r="A45" s="109" t="s">
        <v>928</v>
      </c>
      <c r="B45" s="110" t="s">
        <v>249</v>
      </c>
    </row>
    <row r="46" ht="15.75" customHeight="1" spans="1:2">
      <c r="A46" s="106" t="s">
        <v>929</v>
      </c>
      <c r="B46" s="110" t="s">
        <v>249</v>
      </c>
    </row>
    <row r="47" ht="15.75" customHeight="1" spans="1:2">
      <c r="A47" s="108" t="s">
        <v>930</v>
      </c>
      <c r="B47" s="105">
        <v>1</v>
      </c>
    </row>
    <row r="48" ht="15.75" customHeight="1" spans="1:2">
      <c r="A48" s="106" t="s">
        <v>931</v>
      </c>
      <c r="B48" s="110">
        <v>1</v>
      </c>
    </row>
    <row r="49" ht="15.75" customHeight="1" spans="1:2">
      <c r="A49" s="106" t="s">
        <v>932</v>
      </c>
      <c r="B49" s="110"/>
    </row>
    <row r="50" ht="15.75" customHeight="1" spans="1:2">
      <c r="A50" s="108" t="s">
        <v>933</v>
      </c>
      <c r="B50" s="105">
        <f>SUM(B51:B55)</f>
        <v>3519</v>
      </c>
    </row>
    <row r="51" ht="15.75" customHeight="1" spans="1:2">
      <c r="A51" s="106" t="s">
        <v>934</v>
      </c>
      <c r="B51" s="107">
        <v>2385</v>
      </c>
    </row>
    <row r="52" ht="15.75" customHeight="1" spans="1:2">
      <c r="A52" s="106" t="s">
        <v>935</v>
      </c>
      <c r="B52" s="107"/>
    </row>
    <row r="53" ht="15.75" customHeight="1" spans="1:2">
      <c r="A53" s="106" t="s">
        <v>936</v>
      </c>
      <c r="B53" s="107"/>
    </row>
    <row r="54" ht="15.75" customHeight="1" spans="1:2">
      <c r="A54" s="106" t="s">
        <v>937</v>
      </c>
      <c r="B54" s="107">
        <v>79</v>
      </c>
    </row>
    <row r="55" ht="15.75" customHeight="1" spans="1:2">
      <c r="A55" s="106" t="s">
        <v>938</v>
      </c>
      <c r="B55" s="107">
        <v>1055</v>
      </c>
    </row>
    <row r="56" ht="15.75" customHeight="1" spans="1:2">
      <c r="A56" s="108" t="s">
        <v>939</v>
      </c>
      <c r="B56" s="111"/>
    </row>
    <row r="57" ht="15.75" customHeight="1" spans="1:2">
      <c r="A57" s="106" t="s">
        <v>940</v>
      </c>
      <c r="B57" s="110"/>
    </row>
    <row r="58" ht="15.75" customHeight="1" spans="1:2">
      <c r="A58" s="106" t="s">
        <v>941</v>
      </c>
      <c r="B58" s="110"/>
    </row>
    <row r="59" ht="15.75" customHeight="1" spans="1:2">
      <c r="A59" s="108" t="s">
        <v>942</v>
      </c>
      <c r="B59" s="105" t="s">
        <v>249</v>
      </c>
    </row>
    <row r="60" ht="15.75" customHeight="1" spans="1:2">
      <c r="A60" s="106" t="s">
        <v>943</v>
      </c>
      <c r="B60" s="110" t="s">
        <v>249</v>
      </c>
    </row>
    <row r="61" ht="15.75" customHeight="1" spans="1:2">
      <c r="A61" s="106" t="s">
        <v>944</v>
      </c>
      <c r="B61" s="110" t="s">
        <v>249</v>
      </c>
    </row>
    <row r="62" ht="15.75" customHeight="1" spans="1:2">
      <c r="A62" s="106" t="s">
        <v>945</v>
      </c>
      <c r="B62" s="110" t="s">
        <v>249</v>
      </c>
    </row>
    <row r="63" ht="15.75" customHeight="1" spans="1:2">
      <c r="A63" s="106" t="s">
        <v>946</v>
      </c>
      <c r="B63" s="110" t="s">
        <v>249</v>
      </c>
    </row>
    <row r="64" ht="15.75" customHeight="1" spans="1:2">
      <c r="A64" s="108" t="s">
        <v>965</v>
      </c>
      <c r="B64" s="105" t="s">
        <v>249</v>
      </c>
    </row>
    <row r="65" ht="15.75" customHeight="1" spans="1:2">
      <c r="A65" s="106" t="s">
        <v>960</v>
      </c>
      <c r="B65" s="110"/>
    </row>
    <row r="66" ht="15.75" customHeight="1" spans="1:2">
      <c r="A66" s="106" t="s">
        <v>966</v>
      </c>
      <c r="B66" s="110"/>
    </row>
    <row r="67" ht="15.75" customHeight="1" spans="1:2">
      <c r="A67" s="106" t="s">
        <v>967</v>
      </c>
      <c r="B67" s="110"/>
    </row>
    <row r="68" ht="15.75" spans="1:2">
      <c r="A68" s="106" t="s">
        <v>968</v>
      </c>
      <c r="B68" s="110"/>
    </row>
    <row r="69" ht="15.75" spans="1:2">
      <c r="A69" s="106" t="s">
        <v>962</v>
      </c>
      <c r="B69" s="110" t="s">
        <v>249</v>
      </c>
    </row>
    <row r="70" ht="15.75" spans="1:2">
      <c r="A70" s="112" t="s">
        <v>963</v>
      </c>
      <c r="B70" s="105">
        <f>SUM(B5,B10,B21,B29,B36,B40,B47,B50,B56,B59,B43,B64)</f>
        <v>88502</v>
      </c>
    </row>
  </sheetData>
  <mergeCells count="1">
    <mergeCell ref="A2:B2"/>
  </mergeCells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E9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A11" sqref="$A1:$XFD1048576"/>
    </sheetView>
  </sheetViews>
  <sheetFormatPr defaultColWidth="9" defaultRowHeight="15" outlineLevelCol="4"/>
  <cols>
    <col min="1" max="2" width="40.375" style="2" customWidth="1"/>
    <col min="3" max="3" width="15.75" style="2" hidden="1" customWidth="1"/>
    <col min="4" max="6" width="9" style="2" hidden="1" customWidth="1"/>
    <col min="7" max="7" width="13.875" style="2" hidden="1" customWidth="1"/>
    <col min="8" max="8" width="11.625" style="2" hidden="1" customWidth="1"/>
    <col min="9" max="10" width="9" style="2" hidden="1" customWidth="1"/>
    <col min="11" max="11" width="9" style="2" customWidth="1"/>
    <col min="12" max="16384" width="9" style="2"/>
  </cols>
  <sheetData>
    <row r="1" s="1" customFormat="1" ht="19.5" customHeight="1" spans="1:1">
      <c r="A1" s="81"/>
    </row>
    <row r="2" ht="36.75" customHeight="1" spans="1:2">
      <c r="A2" s="82" t="s">
        <v>969</v>
      </c>
      <c r="B2" s="82"/>
    </row>
    <row r="3" ht="18" customHeight="1" spans="2:2">
      <c r="B3" s="83" t="s">
        <v>970</v>
      </c>
    </row>
    <row r="4" ht="33" customHeight="1" spans="1:2">
      <c r="A4" s="84" t="s">
        <v>858</v>
      </c>
      <c r="B4" s="85" t="s">
        <v>4</v>
      </c>
    </row>
    <row r="5" ht="33" customHeight="1" spans="1:2">
      <c r="A5" s="86"/>
      <c r="B5" s="85"/>
    </row>
    <row r="6" s="80" customFormat="1" ht="46.5" customHeight="1" spans="1:5">
      <c r="A6" s="87" t="s">
        <v>971</v>
      </c>
      <c r="B6" s="88">
        <v>88000</v>
      </c>
      <c r="C6" s="89" t="e">
        <f>B6/#REF!</f>
        <v>#REF!</v>
      </c>
      <c r="D6" s="89" t="e">
        <f>(B6-#REF!)/#REF!</f>
        <v>#REF!</v>
      </c>
      <c r="E6" s="90"/>
    </row>
    <row r="7" s="80" customFormat="1" ht="46.5" customHeight="1" spans="1:5">
      <c r="A7" s="87" t="s">
        <v>972</v>
      </c>
      <c r="B7" s="88">
        <v>681</v>
      </c>
      <c r="C7" s="89" t="e">
        <f>B7/#REF!</f>
        <v>#REF!</v>
      </c>
      <c r="D7" s="89" t="e">
        <f>(B7-#REF!)/#REF!</f>
        <v>#REF!</v>
      </c>
      <c r="E7" s="90"/>
    </row>
    <row r="8" ht="46.5" customHeight="1" spans="1:5">
      <c r="A8" s="91" t="s">
        <v>973</v>
      </c>
      <c r="B8" s="92">
        <f t="shared" ref="B8" si="0">SUM(B6:B7)</f>
        <v>88681</v>
      </c>
      <c r="C8" s="89" t="e">
        <f>B8/#REF!</f>
        <v>#REF!</v>
      </c>
      <c r="D8" s="89" t="e">
        <f>(B8-#REF!)/#REF!</f>
        <v>#REF!</v>
      </c>
      <c r="E8" s="93"/>
    </row>
    <row r="9" spans="1:2">
      <c r="A9" s="94"/>
      <c r="B9" s="94"/>
    </row>
  </sheetData>
  <mergeCells count="4">
    <mergeCell ref="A2:B2"/>
    <mergeCell ref="A9:B9"/>
    <mergeCell ref="A4:A5"/>
    <mergeCell ref="B4:B5"/>
  </mergeCells>
  <printOptions horizontalCentered="1"/>
  <pageMargins left="0.78740157480315" right="0.78740157480315" top="0.78740157480315" bottom="0.78740157480315" header="0.590551181102362" footer="0.3149606299212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C19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A11" sqref="$A1:$XFD1048576"/>
    </sheetView>
  </sheetViews>
  <sheetFormatPr defaultColWidth="8.875" defaultRowHeight="18.75" outlineLevelCol="2"/>
  <cols>
    <col min="1" max="1" width="9" style="60" hidden="1" customWidth="1"/>
    <col min="2" max="2" width="63.75" style="61" customWidth="1"/>
    <col min="3" max="3" width="33.75" style="57" customWidth="1"/>
    <col min="4" max="16384" width="8.875" style="60"/>
  </cols>
  <sheetData>
    <row r="1" s="57" customFormat="1" ht="24" customHeight="1" spans="2:2">
      <c r="B1" s="62"/>
    </row>
    <row r="2" s="58" customFormat="1" ht="39.75" customHeight="1" spans="2:3">
      <c r="B2" s="63" t="s">
        <v>974</v>
      </c>
      <c r="C2" s="63"/>
    </row>
    <row r="3" ht="28.5" customHeight="1" spans="2:3">
      <c r="B3" s="64"/>
      <c r="C3" s="65" t="s">
        <v>82</v>
      </c>
    </row>
    <row r="4" s="59" customFormat="1" ht="30.75" customHeight="1" spans="1:3">
      <c r="A4" s="66"/>
      <c r="B4" s="67" t="s">
        <v>85</v>
      </c>
      <c r="C4" s="68" t="s">
        <v>4</v>
      </c>
    </row>
    <row r="5" s="59" customFormat="1" ht="30.75" customHeight="1" spans="1:3">
      <c r="A5" s="69"/>
      <c r="B5" s="70"/>
      <c r="C5" s="71"/>
    </row>
    <row r="6" ht="29" customHeight="1" spans="1:3">
      <c r="A6" s="72">
        <v>212</v>
      </c>
      <c r="B6" s="73" t="s">
        <v>975</v>
      </c>
      <c r="C6" s="74">
        <f>SUM(C7,C13)</f>
        <v>62584</v>
      </c>
    </row>
    <row r="7" ht="29" customHeight="1" spans="1:3">
      <c r="A7" s="72">
        <v>21208</v>
      </c>
      <c r="B7" s="73" t="s">
        <v>976</v>
      </c>
      <c r="C7" s="74">
        <f>SUM(C8:C12)</f>
        <v>61903</v>
      </c>
    </row>
    <row r="8" ht="29" customHeight="1" spans="1:3">
      <c r="A8" s="72">
        <v>2120801</v>
      </c>
      <c r="B8" s="75" t="s">
        <v>977</v>
      </c>
      <c r="C8" s="76">
        <v>699</v>
      </c>
    </row>
    <row r="9" ht="29" customHeight="1" spans="1:3">
      <c r="A9" s="72">
        <v>2120802</v>
      </c>
      <c r="B9" s="75" t="s">
        <v>978</v>
      </c>
      <c r="C9" s="76">
        <v>52840</v>
      </c>
    </row>
    <row r="10" ht="29" customHeight="1" spans="1:3">
      <c r="A10" s="72">
        <v>2120814</v>
      </c>
      <c r="B10" s="75" t="s">
        <v>979</v>
      </c>
      <c r="C10" s="76">
        <v>4958</v>
      </c>
    </row>
    <row r="11" ht="29" customHeight="1" spans="1:3">
      <c r="A11" s="72">
        <v>2120815</v>
      </c>
      <c r="B11" s="75" t="s">
        <v>980</v>
      </c>
      <c r="C11" s="76">
        <v>3399</v>
      </c>
    </row>
    <row r="12" ht="29" customHeight="1" spans="1:3">
      <c r="A12" s="72">
        <v>2120816</v>
      </c>
      <c r="B12" s="75" t="s">
        <v>981</v>
      </c>
      <c r="C12" s="76">
        <v>7</v>
      </c>
    </row>
    <row r="13" ht="29" customHeight="1" spans="1:3">
      <c r="A13" s="72">
        <v>21213</v>
      </c>
      <c r="B13" s="73" t="s">
        <v>982</v>
      </c>
      <c r="C13" s="74">
        <v>681</v>
      </c>
    </row>
    <row r="14" ht="29" customHeight="1" spans="1:3">
      <c r="A14" s="72">
        <v>2121302</v>
      </c>
      <c r="B14" s="75" t="s">
        <v>983</v>
      </c>
      <c r="C14" s="76">
        <v>681</v>
      </c>
    </row>
    <row r="15" ht="29" customHeight="1" spans="1:3">
      <c r="A15" s="72">
        <v>232</v>
      </c>
      <c r="B15" s="73" t="s">
        <v>984</v>
      </c>
      <c r="C15" s="74">
        <f>SUM(C16)</f>
        <v>9120</v>
      </c>
    </row>
    <row r="16" ht="29" customHeight="1" spans="1:3">
      <c r="A16" s="72">
        <v>23204</v>
      </c>
      <c r="B16" s="73" t="s">
        <v>985</v>
      </c>
      <c r="C16" s="74">
        <f>SUM(C17:C18)</f>
        <v>9120</v>
      </c>
    </row>
    <row r="17" ht="29" customHeight="1" spans="1:3">
      <c r="A17" s="72">
        <v>2320411</v>
      </c>
      <c r="B17" s="75" t="s">
        <v>986</v>
      </c>
      <c r="C17" s="76">
        <v>6469</v>
      </c>
    </row>
    <row r="18" ht="29" customHeight="1" spans="1:3">
      <c r="A18" s="72">
        <v>2320431</v>
      </c>
      <c r="B18" s="75" t="s">
        <v>987</v>
      </c>
      <c r="C18" s="76">
        <v>2651</v>
      </c>
    </row>
    <row r="19" s="59" customFormat="1" ht="32" customHeight="1" spans="1:3">
      <c r="A19" s="77">
        <v>234</v>
      </c>
      <c r="B19" s="78" t="s">
        <v>988</v>
      </c>
      <c r="C19" s="79">
        <f>SUM(C6,C15)</f>
        <v>71704</v>
      </c>
    </row>
  </sheetData>
  <autoFilter ref="A4:E19">
    <extLst/>
  </autoFilter>
  <mergeCells count="4">
    <mergeCell ref="B2:C2"/>
    <mergeCell ref="A4:A5"/>
    <mergeCell ref="B4:B5"/>
    <mergeCell ref="C4:C5"/>
  </mergeCells>
  <printOptions horizontalCentered="1"/>
  <pageMargins left="0.786805555555556" right="0.786805555555556" top="0.786805555555556" bottom="0.786805555555556" header="0.590277777777778" footer="0.314583333333333"/>
  <pageSetup paperSize="9" scale="8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D13"/>
  <sheetViews>
    <sheetView showGridLines="0" showZeros="0" workbookViewId="0">
      <selection activeCell="A11" sqref="$A1:$XFD1048576"/>
    </sheetView>
  </sheetViews>
  <sheetFormatPr defaultColWidth="9.125" defaultRowHeight="15.75" outlineLevelCol="3"/>
  <cols>
    <col min="1" max="1" width="21" style="30" customWidth="1"/>
    <col min="2" max="2" width="18.5" style="31" customWidth="1"/>
    <col min="3" max="3" width="21" style="30" customWidth="1"/>
    <col min="4" max="4" width="20" style="31" customWidth="1"/>
    <col min="5" max="16384" width="9.125" style="30"/>
  </cols>
  <sheetData>
    <row r="1" s="28" customFormat="1" ht="18.75" spans="1:4">
      <c r="A1" s="32"/>
      <c r="B1" s="33"/>
      <c r="D1" s="33"/>
    </row>
    <row r="2" ht="33.95" customHeight="1" spans="1:4">
      <c r="A2" s="34" t="s">
        <v>989</v>
      </c>
      <c r="B2" s="34"/>
      <c r="C2" s="34"/>
      <c r="D2" s="34"/>
    </row>
    <row r="3" ht="17.1" customHeight="1" spans="1:4">
      <c r="A3" s="35" t="s">
        <v>857</v>
      </c>
      <c r="B3" s="35"/>
      <c r="C3" s="35"/>
      <c r="D3" s="35"/>
    </row>
    <row r="4" ht="22.5" customHeight="1" spans="1:4">
      <c r="A4" s="36" t="s">
        <v>990</v>
      </c>
      <c r="B4" s="37" t="s">
        <v>991</v>
      </c>
      <c r="C4" s="36" t="s">
        <v>990</v>
      </c>
      <c r="D4" s="37" t="s">
        <v>991</v>
      </c>
    </row>
    <row r="5" ht="22.5" customHeight="1" spans="1:4">
      <c r="A5" s="38"/>
      <c r="B5" s="39"/>
      <c r="C5" s="38"/>
      <c r="D5" s="39"/>
    </row>
    <row r="6" ht="33.75" customHeight="1" spans="1:4">
      <c r="A6" s="40"/>
      <c r="B6" s="41"/>
      <c r="C6" s="40"/>
      <c r="D6" s="41"/>
    </row>
    <row r="7" ht="54" customHeight="1" spans="1:4">
      <c r="A7" s="42" t="s">
        <v>992</v>
      </c>
      <c r="B7" s="43">
        <f>'2024年基金收入预算表'!B8</f>
        <v>88681</v>
      </c>
      <c r="C7" s="44" t="s">
        <v>993</v>
      </c>
      <c r="D7" s="45">
        <v>71704</v>
      </c>
    </row>
    <row r="8" ht="54" customHeight="1" spans="1:4">
      <c r="A8" s="46" t="s">
        <v>994</v>
      </c>
      <c r="B8" s="43"/>
      <c r="C8" s="47" t="s">
        <v>995</v>
      </c>
      <c r="D8" s="45"/>
    </row>
    <row r="9" ht="54" customHeight="1" spans="1:4">
      <c r="A9" s="48" t="s">
        <v>996</v>
      </c>
      <c r="B9" s="43"/>
      <c r="C9" s="49" t="s">
        <v>997</v>
      </c>
      <c r="D9" s="50"/>
    </row>
    <row r="10" ht="54" customHeight="1" spans="1:4">
      <c r="A10" s="46" t="s">
        <v>998</v>
      </c>
      <c r="B10" s="51"/>
      <c r="C10" s="47" t="s">
        <v>999</v>
      </c>
      <c r="D10" s="45">
        <f>SUM(D11)</f>
        <v>17000</v>
      </c>
    </row>
    <row r="11" ht="54" customHeight="1" spans="1:4">
      <c r="A11" s="48" t="s">
        <v>1000</v>
      </c>
      <c r="B11" s="43"/>
      <c r="C11" s="49" t="s">
        <v>1001</v>
      </c>
      <c r="D11" s="52">
        <v>17000</v>
      </c>
    </row>
    <row r="12" ht="54" customHeight="1" spans="1:4">
      <c r="A12" s="46" t="s">
        <v>1002</v>
      </c>
      <c r="B12" s="43">
        <v>23</v>
      </c>
      <c r="C12" s="44" t="s">
        <v>1003</v>
      </c>
      <c r="D12" s="53"/>
    </row>
    <row r="13" s="29" customFormat="1" ht="54.75" customHeight="1" spans="1:4">
      <c r="A13" s="54" t="s">
        <v>1004</v>
      </c>
      <c r="B13" s="55">
        <f t="shared" ref="B13:D13" si="0">SUM(B7,B8,B10,B12)</f>
        <v>88704</v>
      </c>
      <c r="C13" s="56" t="s">
        <v>1005</v>
      </c>
      <c r="D13" s="53">
        <f t="shared" si="0"/>
        <v>88704</v>
      </c>
    </row>
  </sheetData>
  <mergeCells count="6">
    <mergeCell ref="A2:D2"/>
    <mergeCell ref="A3:D3"/>
    <mergeCell ref="A4:A6"/>
    <mergeCell ref="B4:B6"/>
    <mergeCell ref="C4:C6"/>
    <mergeCell ref="D4:D6"/>
  </mergeCells>
  <printOptions horizontalCentered="1"/>
  <pageMargins left="0.78740157480315" right="0.78740157480315" top="0.78740157480315" bottom="0.78740157480315" header="0" footer="0"/>
  <pageSetup paperSize="9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2024年公共收入预算表</vt:lpstr>
      <vt:lpstr>2024年公共支出预算表</vt:lpstr>
      <vt:lpstr>2024一般平衡</vt:lpstr>
      <vt:lpstr>14-省对市县补助</vt:lpstr>
      <vt:lpstr>2024年一般公共支出</vt:lpstr>
      <vt:lpstr>2024年一般公共经济分类基本支出</vt:lpstr>
      <vt:lpstr>2024年基金收入预算表</vt:lpstr>
      <vt:lpstr>2024年基金支出预算表  </vt:lpstr>
      <vt:lpstr>2024基金平衡表 </vt:lpstr>
      <vt:lpstr>2024年国有资本经营预算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熊鹰</cp:lastModifiedBy>
  <dcterms:created xsi:type="dcterms:W3CDTF">2006-09-16T00:00:00Z</dcterms:created>
  <cp:lastPrinted>2023-02-03T02:27:00Z</cp:lastPrinted>
  <dcterms:modified xsi:type="dcterms:W3CDTF">2024-01-31T08:53:58Z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0DD67C1E60AB48BCBDFF33D7C1059025</vt:lpwstr>
  </property>
</Properties>
</file>