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衔接资金项目计划表" sheetId="5" r:id="rId1"/>
    <sheet name="Sheet3" sheetId="3" r:id="rId2"/>
  </sheets>
  <definedNames>
    <definedName name="_xlnm._FilterDatabase" localSheetId="0" hidden="1">'2023年衔接资金项目计划表'!$A$5:$P$98</definedName>
    <definedName name="_xlnm.Print_Area" localSheetId="0">'2023年衔接资金项目计划表'!$A$1:$P$98</definedName>
    <definedName name="_xlnm.Print_Titles" localSheetId="0">'2023年衔接资金项目计划表'!$3:$3</definedName>
  </definedNames>
  <calcPr calcId="144525"/>
</workbook>
</file>

<file path=xl/sharedStrings.xml><?xml version="1.0" encoding="utf-8"?>
<sst xmlns="http://schemas.openxmlformats.org/spreadsheetml/2006/main" count="1043" uniqueCount="354">
  <si>
    <t>仁和区2023年衔接推进乡村振兴资金项目实施计划表</t>
  </si>
  <si>
    <t>填报单位：区乡村振兴局</t>
  </si>
  <si>
    <t>序号</t>
  </si>
  <si>
    <t>项目分类</t>
  </si>
  <si>
    <t>项目名称</t>
  </si>
  <si>
    <t>项目业主（已实施完毕、正在实施或已立项的项目填报）</t>
  </si>
  <si>
    <t xml:space="preserve">项目地点
</t>
  </si>
  <si>
    <t>项目建设规模及内容</t>
  </si>
  <si>
    <t>项目预算总投资（万元）</t>
  </si>
  <si>
    <t>计划投入衔接资金(万元)</t>
  </si>
  <si>
    <t>实际投入衔接资金（万元）</t>
  </si>
  <si>
    <t>资金来源</t>
  </si>
  <si>
    <t>项目开工时间</t>
  </si>
  <si>
    <r>
      <rPr>
        <b/>
        <sz val="12"/>
        <color theme="1"/>
        <rFont val="宋体"/>
        <charset val="134"/>
        <scheme val="minor"/>
      </rPr>
      <t xml:space="preserve">备注
</t>
    </r>
    <r>
      <rPr>
        <b/>
        <sz val="10"/>
        <color rgb="FFFF0000"/>
        <rFont val="宋体"/>
        <charset val="134"/>
        <scheme val="minor"/>
      </rPr>
      <t>（资金来源）</t>
    </r>
  </si>
  <si>
    <t>乡镇</t>
  </si>
  <si>
    <t>村</t>
  </si>
  <si>
    <t>中央</t>
  </si>
  <si>
    <t>省级</t>
  </si>
  <si>
    <t>市级</t>
  </si>
  <si>
    <t>区本级</t>
  </si>
  <si>
    <t>合计</t>
  </si>
  <si>
    <t>产业发展</t>
  </si>
  <si>
    <t>仁和区_产业发展_生产项目_仁和区芒果优势特色产业集群项目</t>
  </si>
  <si>
    <t>各乡镇人民政府</t>
  </si>
  <si>
    <t>仁和区</t>
  </si>
  <si>
    <t>主要建设标准化基地提升建设、农产品加工和物流设施设备建设、品牌市场培育、科技支撑提升等内容</t>
  </si>
  <si>
    <t>1000</t>
  </si>
  <si>
    <t>20230926</t>
  </si>
  <si>
    <t>省级巩固脱贫成果</t>
  </si>
  <si>
    <t>仁和区_产业发展_产业服务支撑项目_品牌打造营销项目</t>
  </si>
  <si>
    <t>区乡村振兴局</t>
  </si>
  <si>
    <t>对全区农副产品进行品牌打造，开展品牌营销及宣传。</t>
  </si>
  <si>
    <t>50</t>
  </si>
  <si>
    <t>20230320</t>
  </si>
  <si>
    <t>仁和区_巩固三保障成果_健康_产业卫生扶贫基金</t>
  </si>
  <si>
    <t>区医保局</t>
  </si>
  <si>
    <t>解决脱贫人口和监测对象享受现有产业及医疗保障政策后，个人支付医疗费用超过当年度控费比例的区域内住院费用，确保通过报销（救助）后，减轻已脱贫户和监测对象患者区域内住院治疗费用个人负担，防止出现因病返贫致贫。</t>
  </si>
  <si>
    <t>350</t>
  </si>
  <si>
    <t>20230628</t>
  </si>
  <si>
    <t>区本级巩固脱贫成果</t>
  </si>
  <si>
    <t>仁和区_产业发展_产业服务支撑项目_小额扶贫贷款贴息</t>
  </si>
  <si>
    <t>用于支付脱贫户和监测对象小额贷款产生的利息。</t>
  </si>
  <si>
    <t>150</t>
  </si>
  <si>
    <t>就业项目</t>
  </si>
  <si>
    <t>仁和区_就业项目_公益性岗位_公益性岗位补助</t>
  </si>
  <si>
    <t>脱贫户、监测户公益性岗位补助</t>
  </si>
  <si>
    <t>46</t>
  </si>
  <si>
    <t>乡村建设行动</t>
  </si>
  <si>
    <t>仁和区_乡村建设行动_人居环境整治_厕所改造项目</t>
  </si>
  <si>
    <t>对仁和镇、前进镇、务本乡、布德镇、同德镇、福田镇、金江镇的15户脱贫户、监测户人居环境进行重点整治。</t>
  </si>
  <si>
    <t>19</t>
  </si>
  <si>
    <t>仁和区_乡村建设行动_人居环境整治_入户路建设项目</t>
  </si>
  <si>
    <t>对仁和镇、前进镇、中坝乡、啊喇乡、务本乡、布德镇、太平乡、福田镇、大田镇的脱贫户、监测户入户道路3.48公里进行补助，按每公里补助5万元</t>
  </si>
  <si>
    <t>17.36</t>
  </si>
  <si>
    <t>市级巩固脱贫成果任务</t>
  </si>
  <si>
    <t>易地搬迁后扶</t>
  </si>
  <si>
    <t>仁和区_易地搬迁后扶_易地搬迁后扶_易地扶贫搬迁贷款贴息</t>
  </si>
  <si>
    <t>仁和区财政局</t>
  </si>
  <si>
    <t>对易地扶贫搬迁贷款进行贴息</t>
  </si>
  <si>
    <t>160</t>
  </si>
  <si>
    <t>20230301</t>
  </si>
  <si>
    <t>中央巩固脱贫成果任务</t>
  </si>
  <si>
    <t>巩固三保障成果</t>
  </si>
  <si>
    <t>仁和区_巩固三保障成果_住房_房屋建设及维修项目</t>
  </si>
  <si>
    <t>对仁和镇、前进镇、务本乡、布德镇、福田镇、中坝乡、啊喇乡、布德镇、太平乡的85户脱贫户和监测户按照缺啥补啥的原则进行人居环境整治。</t>
  </si>
  <si>
    <t>16.8</t>
  </si>
  <si>
    <t>20230315</t>
  </si>
  <si>
    <t>仁和区_巩固三保障成果_住房_人居环境整治项目</t>
  </si>
  <si>
    <t>对各乡镇脱贫户和监测户存在安全隐患的房屋进行维修加固。</t>
  </si>
  <si>
    <t>24.05</t>
  </si>
  <si>
    <t>仁和区_巩固三保障成果_教育_雨露计划</t>
  </si>
  <si>
    <t>2022年底国扶系统中有中职、中专、高职、大专在校学生300人。符合的建档立卡贫困学生每年补助3000元，分春、秋两季申报，申报一次1500元。</t>
  </si>
  <si>
    <t>90</t>
  </si>
  <si>
    <t>仁和区_巩固三保障成果_教育_建档立卡学前免除保教费</t>
  </si>
  <si>
    <t>区教体局</t>
  </si>
  <si>
    <t>建档立卡学前免除保教费160人。</t>
  </si>
  <si>
    <t>4</t>
  </si>
  <si>
    <t>仁和区_巩固三保障成果_教育_建档立卡高中免杂费、教科书费</t>
  </si>
  <si>
    <t>建档立卡高中免杂费、教科书费90人。</t>
  </si>
  <si>
    <t>3</t>
  </si>
  <si>
    <t>仁和区_巩固三保障成果_教育_建档立卡中职生活补助</t>
  </si>
  <si>
    <t>建档立卡中职生活补助130人。</t>
  </si>
  <si>
    <t>仁和区_巩固三保障成果_教育_建档立卡本专科学费、生活补助</t>
  </si>
  <si>
    <t>建档立卡本专科学费、生活补助160人</t>
  </si>
  <si>
    <t>23</t>
  </si>
  <si>
    <t>仁和区_巩固三保障成果_教育_建档立卡中职免杂费</t>
  </si>
  <si>
    <t>区级教体局</t>
  </si>
  <si>
    <t>建档立卡中职免杂费30人</t>
  </si>
  <si>
    <t>2</t>
  </si>
  <si>
    <t>仁和区_巩固三保障成果_教育_教育扶贫基金</t>
  </si>
  <si>
    <t>2020年秋季学期前（含2020年秋季学期）入学的，户籍在仁和区的脱贫户（原精准扶贫建档立卡系统中）在校学生。在享受现有教育保障制度和助学帮扶政策基础上，仍然存在与子女就学直接相关的特殊困难,切实避免因经济原因导致脱贫户家庭子女辍学。</t>
  </si>
  <si>
    <t>仁和区_巩固三保障成果_综合保障_城乡居民基本养老保障</t>
  </si>
  <si>
    <t>区人社局</t>
  </si>
  <si>
    <t>将全区建档立卡贫困人员纳入城乡居民基本养老保险最低标准（100元/人/年）政府代缴范畴，省级承但50% 市县两级承担剩余部份35%和65%。</t>
  </si>
  <si>
    <t>60</t>
  </si>
  <si>
    <t>仁和区_巩固三保障成果_综合保障_防返贫保险</t>
  </si>
  <si>
    <t>探索新的保障机制，计划将对脱贫户，监测户购买防返贫保险，进行兜底保障。</t>
  </si>
  <si>
    <t>80</t>
  </si>
  <si>
    <t>项目管理费</t>
  </si>
  <si>
    <t>仁和区_项目管理费_项目管理费_项目管理费</t>
  </si>
  <si>
    <t>用于设计、审查、评审、招标、监理、验收、公示公告、方案编制、宣传、培训、项目档案管理、厕所改造户牌及管护制度制作、项目资产后续管理等与巩固脱贫成果和乡村振兴有效衔接工作有关支出。</t>
  </si>
  <si>
    <t>200</t>
  </si>
  <si>
    <t>仁和区-阿喇彝族乡_产业发展_生产项目_啊喇彝族乡2023年官房村废弃果枝和秸秆栽培食用菌示范基地建设项目</t>
  </si>
  <si>
    <t>啊喇彝族乡人民政府</t>
  </si>
  <si>
    <t>阿喇彝族乡</t>
  </si>
  <si>
    <t>官房村</t>
  </si>
  <si>
    <r>
      <rPr>
        <sz val="10"/>
        <rFont val="仿宋_GB2312"/>
        <charset val="134"/>
      </rPr>
      <t>建设食用菌生产示范基地建设，含厂房建设，原材料加工区300</t>
    </r>
    <r>
      <rPr>
        <sz val="10"/>
        <rFont val="宋体"/>
        <charset val="134"/>
      </rPr>
      <t>㎡</t>
    </r>
    <r>
      <rPr>
        <sz val="10"/>
        <rFont val="仿宋_GB2312"/>
        <charset val="134"/>
      </rPr>
      <t>，食用菌拌料、装袋和灭菌区200</t>
    </r>
    <r>
      <rPr>
        <sz val="10"/>
        <rFont val="宋体"/>
        <charset val="134"/>
      </rPr>
      <t>㎡</t>
    </r>
    <r>
      <rPr>
        <sz val="10"/>
        <rFont val="仿宋_GB2312"/>
        <charset val="134"/>
      </rPr>
      <t>，食用菌菌袋接种培养区400</t>
    </r>
    <r>
      <rPr>
        <sz val="10"/>
        <rFont val="宋体"/>
        <charset val="134"/>
      </rPr>
      <t>㎡</t>
    </r>
    <r>
      <rPr>
        <sz val="10"/>
        <rFont val="仿宋_GB2312"/>
        <charset val="134"/>
      </rPr>
      <t>；食用菌生产厂房设备购置，制冷通风设备；食用菌菌包生产示范投资，采购食用菌袋、套环、麦粒等；打造10亩羊肚菌规模化示范种植。</t>
    </r>
  </si>
  <si>
    <t>208</t>
  </si>
  <si>
    <t>仁和区-阿喇彝族乡_产业发展_加工流通项目_啊喇彝族乡2023年稻谷加工农产品交易中心项目</t>
  </si>
  <si>
    <t>维修改造老村委会厂房。打造水稻文化馆、村史馆。设备运输及安装等。</t>
  </si>
  <si>
    <t>70</t>
  </si>
  <si>
    <t>仁和区-阿喇彝族乡_产业发展_配套设施项目_啊喇彝族乡2023年标准农田改造项目</t>
  </si>
  <si>
    <t>该区域58亩耕地田埂修复，C20片石砼田埂砌筑，修复约71条，方量约为2000立方米等。</t>
  </si>
  <si>
    <t>96</t>
  </si>
  <si>
    <t>20230322</t>
  </si>
  <si>
    <t>仁和区-阿喇彝族乡_产业发展_配套设施项目_啊喇彝族乡2023年生产用水管网建设项目</t>
  </si>
  <si>
    <t>项目地点为永富大村组，架设生产生活引水管道1.745千米（DN150镀锌管），配套相关闸阀控制设备，建设地点为北方梁子蓄水池取水至坟坝箐大沟3条管网等</t>
  </si>
  <si>
    <t>30</t>
  </si>
  <si>
    <t>仁和区-布德镇_产业发展_配套设施项目_布德镇老村子村阿陆枝组抗旱饮水项目</t>
  </si>
  <si>
    <t>布德镇人民政府</t>
  </si>
  <si>
    <t>布德镇</t>
  </si>
  <si>
    <t>老村子村</t>
  </si>
  <si>
    <t>新建水池60m3水池1口，从吴芝华家附近已建抗旱水池铺设PPR32管道2000米至新建60m3水池1口，入户管网群众自建。</t>
  </si>
  <si>
    <t>4.6</t>
  </si>
  <si>
    <t>仁和区-布德镇_产业发展_配套设施项目_布德镇新桥村松坪组抗旱饮水项目</t>
  </si>
  <si>
    <t>新桥村</t>
  </si>
  <si>
    <t>安装PPR32管道1000m，从磨刀沟水厂管道引水至松坪组新建100m3蓄水池，入户管网群众自建。</t>
  </si>
  <si>
    <t>1.5</t>
  </si>
  <si>
    <t>仁和区-布德镇_产业发展_配套设施项目_布德镇江家湾片区人饮项目</t>
  </si>
  <si>
    <t>从烂包湾取水点配套管道PPR25管3公里到毛文军家片区，新建40立方米水池1座。</t>
  </si>
  <si>
    <t>3.5</t>
  </si>
  <si>
    <t>仁和区-布德镇_产业发展_配套设施项目_布德镇新桥村产业发展配套设施项目</t>
  </si>
  <si>
    <t>建设硬化道路500m，建设1500m沟渠，建设农产品分拣点2处，建设生产步道600m。</t>
  </si>
  <si>
    <t>81</t>
  </si>
  <si>
    <t>仁和区-布德镇_产业发展_产业服务支撑项目_布德镇民政村产业发展粮经复合种植示范项目</t>
  </si>
  <si>
    <r>
      <rPr>
        <sz val="10"/>
        <color indexed="8"/>
        <rFont val="仿宋_GB2312"/>
        <charset val="134"/>
      </rPr>
      <t>在粮经复合示范点新建2.5m宽机耕道450m，双边水沟900m，移栽核心区芒果6000株，新建460</t>
    </r>
    <r>
      <rPr>
        <sz val="10"/>
        <color indexed="8"/>
        <rFont val="宋体"/>
        <charset val="134"/>
      </rPr>
      <t>㎡</t>
    </r>
    <r>
      <rPr>
        <sz val="10"/>
        <color indexed="8"/>
        <rFont val="仿宋_GB2312"/>
        <charset val="134"/>
      </rPr>
      <t>的农产品交易点。</t>
    </r>
  </si>
  <si>
    <t>100</t>
  </si>
  <si>
    <t>20230318</t>
  </si>
  <si>
    <t>仁和区-布德镇_乡村建设行动_农村基础设施（含产业配套基础设施）_2023 年市级财政以工代赈项目 (布德镇民政村)</t>
  </si>
  <si>
    <t>民政村</t>
  </si>
  <si>
    <t>建设硬化道路1.608公里，项目参照四级公路（Ⅱ类）技术标准，设计速度为15Km/h，硬化1.498Km路面3.0米，水泥混凝土路面，路面结构为16cm水泥稳定碎石基层(水泥含量5%)+ 18cm 砼面层（弯拉强度4.5MPa）。</t>
  </si>
  <si>
    <t>105</t>
  </si>
  <si>
    <t>20230527</t>
  </si>
  <si>
    <t>以工代赈</t>
  </si>
  <si>
    <t>仁和区-布德镇_乡村建设行动_农村基础设施（含产业配套基础设施）_布德镇民政村回龙湾生产道路硬化工程</t>
  </si>
  <si>
    <t>对现有弹石路进行硬化，总长1.68km，路面宽3.5m，采用C35砼浇筑，厚度为0.24m。项目直接受益人口118户445人，其中脱贫户22户132人，沿途有芒果120亩，核桃1100亩，花椒700亩，预计增加收入30万元，人均增收670元。</t>
  </si>
  <si>
    <t>130</t>
  </si>
  <si>
    <t>仁和区-大龙潭彝族乡_产业发展_生产项目_大龙潭乡大龙潭村光伏发电建设项目</t>
  </si>
  <si>
    <t>大龙潭乡人民政府</t>
  </si>
  <si>
    <t>大龙潭彝族乡</t>
  </si>
  <si>
    <t>大龙潭村</t>
  </si>
  <si>
    <t>屋顶建设光伏100kw，计划投资90万元，建成后，预计每年发电量16万kw，发电收益7万余元。</t>
  </si>
  <si>
    <t>仁和区-大龙潭彝族乡_产业发展_配套设施项目_2023年大龙潭乡小旱田水厂人饮管网延伸工程</t>
  </si>
  <si>
    <t>解决全乡5个村10000余人生活用水，本项目采用DN50镀锌钢管（壁厚3.8mm）4540m，输水管DN65镀锌钢管（壁厚3.8mm）12847m，DN80镀锌钢管（壁厚3.8mm）8900m；</t>
  </si>
  <si>
    <t>212</t>
  </si>
  <si>
    <t>区本级100万元</t>
  </si>
  <si>
    <t>仁和区-大龙潭彝族乡_产业发展_配套设施项目_2023年大龙潭乡大保哨一组生产生活用水管网及蓄水池项目</t>
  </si>
  <si>
    <t>大龙潭彝族乡,干坝子村</t>
  </si>
  <si>
    <r>
      <rPr>
        <sz val="10"/>
        <color indexed="8"/>
        <rFont val="仿宋_GB2312"/>
        <charset val="134"/>
      </rPr>
      <t>1.大保哨一组金台子、落水洞修建250m</t>
    </r>
    <r>
      <rPr>
        <sz val="10"/>
        <color indexed="8"/>
        <rFont val="宋体"/>
        <charset val="134"/>
      </rPr>
      <t>³</t>
    </r>
    <r>
      <rPr>
        <sz val="10"/>
        <color indexed="8"/>
        <rFont val="仿宋_GB2312"/>
        <charset val="134"/>
      </rPr>
      <t>生产用水蓄水池各一口。
2.深井2号至矿山集体饮用水水池胶管更换为铁管2400m；深井2号至毛建祥家地边集体饮用水水池胶管更换为铁管400m；深井1号至毛从贵家地边集体饮用水水池胶管更换为铁管1200m。</t>
    </r>
  </si>
  <si>
    <t>29</t>
  </si>
  <si>
    <t>省级少数民族发展任务149万元</t>
  </si>
  <si>
    <t>仁和区-大龙潭彝族乡_产业发展_配套设施项目_大龙潭乡龙潭山坪塘整治项目</t>
  </si>
  <si>
    <t>龙潭山坪塘整治项目，由于年久失修，坝基漏水，山坪塘安全隐患较大，需对溢洪道及坝埂边坡进行整治。（辐射土地面积500余亩，受益人口46户150人，其中脱贫户16户，50余人）</t>
  </si>
  <si>
    <t>28</t>
  </si>
  <si>
    <r>
      <rPr>
        <sz val="10"/>
        <rFont val="仿宋_GB2312"/>
        <charset val="134"/>
      </rPr>
      <t>仁和区-大龙潭彝族乡_产业发展_配套设施项目_大龙潭乡拉</t>
    </r>
    <r>
      <rPr>
        <sz val="10"/>
        <rFont val="宋体"/>
        <charset val="134"/>
      </rPr>
      <t>鮓</t>
    </r>
    <r>
      <rPr>
        <sz val="10"/>
        <rFont val="仿宋_GB2312"/>
        <charset val="134"/>
      </rPr>
      <t>村格地人饮项目</t>
    </r>
  </si>
  <si>
    <r>
      <rPr>
        <sz val="10"/>
        <color indexed="8"/>
        <rFont val="仿宋_GB2312"/>
        <charset val="134"/>
      </rPr>
      <t>在拉</t>
    </r>
    <r>
      <rPr>
        <sz val="10"/>
        <color indexed="8"/>
        <rFont val="宋体"/>
        <charset val="134"/>
      </rPr>
      <t>鲊</t>
    </r>
    <r>
      <rPr>
        <sz val="10"/>
        <color indexed="8"/>
        <rFont val="仿宋_GB2312"/>
        <charset val="134"/>
      </rPr>
      <t>村格地组新建深井1口（深171m），提水设备1套，架设主管道PE63管3500m，支管道PE63管12000m,维修80m3水池1口。共计36.5万元（其中深井部分17万元，管网及水表12万元，维修80立方封盖蓄水池1万元），村民自筹资金14万元，投工投劳折9万元，尚有13.5万元缺口。</t>
    </r>
  </si>
  <si>
    <t>36.5</t>
  </si>
  <si>
    <t>仁和区-大田镇_产业发展_生产项目_大田镇榴园村石榴标准示范田品种改良项目</t>
  </si>
  <si>
    <t>大田镇人民政府</t>
  </si>
  <si>
    <t>大田镇</t>
  </si>
  <si>
    <t>石榴标准示范田200亩石榴品种改良</t>
  </si>
  <si>
    <t>仁和区-大田镇_产业发展_生产项目_回湾组银鹿小学产业道路硬化项目</t>
  </si>
  <si>
    <t>回湾组银鹿小学组产业道路硬化0.45km，路基宽3.0m-4.0m，路面宽3.0m-4.0m，采用16cm砂砾石稳定层，硬化路面厚18cm，设30cm×40cm内侧排水沟，道路涉及回湾组村民小组村民出行及产业发展。</t>
  </si>
  <si>
    <t>22</t>
  </si>
  <si>
    <t>仁和区-大田镇_产业发展_生产项目_大田镇优势特色产业建设项目</t>
  </si>
  <si>
    <r>
      <rPr>
        <sz val="10"/>
        <color theme="1"/>
        <rFont val="仿宋_GB2312"/>
        <charset val="134"/>
      </rPr>
      <t>改造提升30亩石榴母本园，采购安装智慧农业设施，土地整理，石榴品种储备及新引进品种培育等；结合绿色防控技术，实施建设高效节水型水肥一体化灌溉设施1200亩石榴标准化种植示范园；建设1200m</t>
    </r>
    <r>
      <rPr>
        <sz val="10"/>
        <color theme="1"/>
        <rFont val="宋体"/>
        <charset val="134"/>
      </rPr>
      <t>³</t>
    </r>
    <r>
      <rPr>
        <sz val="10"/>
        <color theme="1"/>
        <rFont val="仿宋_GB2312"/>
        <charset val="134"/>
      </rPr>
      <t>石榴冷藏保鲜库及低温速冻库；依托惠农服务中心，成立石榴品牌协会，统一规范石榴包装设计。</t>
    </r>
  </si>
  <si>
    <t>600</t>
  </si>
  <si>
    <t>仁和区-大田镇_产业发展_配套设施项目_下糯禾组提灌站及附属设施建设项目</t>
  </si>
  <si>
    <r>
      <rPr>
        <sz val="10"/>
        <color indexed="8"/>
        <rFont val="仿宋_GB2312"/>
        <charset val="134"/>
      </rPr>
      <t>建设引水管道1400m，建设泵房1间15</t>
    </r>
    <r>
      <rPr>
        <sz val="10"/>
        <color indexed="8"/>
        <rFont val="宋体"/>
        <charset val="134"/>
      </rPr>
      <t>㎡</t>
    </r>
    <r>
      <rPr>
        <sz val="10"/>
        <color indexed="8"/>
        <rFont val="仿宋_GB2312"/>
        <charset val="134"/>
      </rPr>
      <t>，购置20kw水泵1台及其附属设施，500m</t>
    </r>
    <r>
      <rPr>
        <sz val="10"/>
        <color indexed="8"/>
        <rFont val="宋体"/>
        <charset val="134"/>
      </rPr>
      <t>³</t>
    </r>
    <r>
      <rPr>
        <sz val="10"/>
        <color indexed="8"/>
        <rFont val="仿宋_GB2312"/>
        <charset val="134"/>
      </rPr>
      <t>的蓄水池1口。</t>
    </r>
  </si>
  <si>
    <t>40</t>
  </si>
  <si>
    <t>仁和区-大田镇_乡村建设行动_人居环境整治_乌喇么村人居环境整治项目</t>
  </si>
  <si>
    <r>
      <rPr>
        <sz val="10"/>
        <color indexed="8"/>
        <rFont val="仿宋_GB2312"/>
        <charset val="134"/>
      </rPr>
      <t>建设12m</t>
    </r>
    <r>
      <rPr>
        <sz val="10"/>
        <color indexed="8"/>
        <rFont val="宋体"/>
        <charset val="134"/>
      </rPr>
      <t>³</t>
    </r>
    <r>
      <rPr>
        <sz val="10"/>
        <color indexed="8"/>
        <rFont val="仿宋_GB2312"/>
        <charset val="134"/>
      </rPr>
      <t>粪污收集池153口，24m</t>
    </r>
    <r>
      <rPr>
        <sz val="10"/>
        <color indexed="8"/>
        <rFont val="宋体"/>
        <charset val="134"/>
      </rPr>
      <t>³</t>
    </r>
    <r>
      <rPr>
        <sz val="10"/>
        <color indexed="8"/>
        <rFont val="仿宋_GB2312"/>
        <charset val="134"/>
      </rPr>
      <t>粪污收集池4口，36m</t>
    </r>
    <r>
      <rPr>
        <sz val="10"/>
        <color indexed="8"/>
        <rFont val="宋体"/>
        <charset val="134"/>
      </rPr>
      <t>³</t>
    </r>
    <r>
      <rPr>
        <sz val="10"/>
        <color indexed="8"/>
        <rFont val="仿宋_GB2312"/>
        <charset val="134"/>
      </rPr>
      <t>粪污收集池2口，共计159口；架设管道5070m。</t>
    </r>
  </si>
  <si>
    <t>仁和区-福田镇_产业发展_配套设施项目_西大沟维修加固工程</t>
  </si>
  <si>
    <t>福田镇人民政府</t>
  </si>
  <si>
    <t>福田镇</t>
  </si>
  <si>
    <t>务子田村</t>
  </si>
  <si>
    <t>务子田社区西大沟维修改造8km，损毁部分进行维修，沟渠挡墙修复，M7.5浆砌片石砌筑灌挡墙，渠道断面、沟帮修复c15三面光，规格尺寸为1m×1m。</t>
  </si>
  <si>
    <t>35</t>
  </si>
  <si>
    <t>仁和区-福田镇_产业发展_配套设施项目_东大沟水毁修复工程</t>
  </si>
  <si>
    <t>塘坝村</t>
  </si>
  <si>
    <t xml:space="preserve">新建东大沟首段采用新建暗渠结合隧洞方式恢复共75.8m，尾段采用新建暗渠渡槽方式恢复共20m。
</t>
  </si>
  <si>
    <t>119</t>
  </si>
  <si>
    <t>少数民族发展任务</t>
  </si>
  <si>
    <t>仁和区-福田镇_产业发展_配套设施项目_大湾子输水管网建设</t>
  </si>
  <si>
    <t>金台子村</t>
  </si>
  <si>
    <t>DN100*3.0mm热镀锌钢管2026m、55KW潜水泵及电缆1套、DN100mm法兰等。</t>
  </si>
  <si>
    <t>44</t>
  </si>
  <si>
    <t>仁和区-福田镇_产业发展_配套设施项目_农产品交易中心</t>
  </si>
  <si>
    <r>
      <rPr>
        <sz val="10"/>
        <color indexed="8"/>
        <rFont val="仿宋_GB2312"/>
        <charset val="134"/>
      </rPr>
      <t>地面硬化面积688</t>
    </r>
    <r>
      <rPr>
        <sz val="10"/>
        <color indexed="8"/>
        <rFont val="宋体"/>
        <charset val="134"/>
      </rPr>
      <t>㎡</t>
    </r>
    <r>
      <rPr>
        <sz val="10"/>
        <color indexed="8"/>
        <rFont val="仿宋_GB2312"/>
        <charset val="134"/>
      </rPr>
      <t>及场地平整，新建管理房、厕所81.38平方米及相应的水电配套设施，新建轻钢结构大棚612平方米，新建挡墙112.24立方米，250KVA箱式变压器建设。</t>
    </r>
  </si>
  <si>
    <t>中央资金</t>
  </si>
  <si>
    <t>仁和区-平地镇_产业发展_生产项目_白拉古村糯巴沟组改造农田引进新品种魔芋</t>
  </si>
  <si>
    <t>平地镇人民政府</t>
  </si>
  <si>
    <t>平地镇</t>
  </si>
  <si>
    <t>白拉古村糯巴沟组改造农田引进新品种魔芋，采用带状复合种植形式同与玉米进行复合种植，本次计划实施100亩</t>
  </si>
  <si>
    <t>21</t>
  </si>
  <si>
    <t>仁和区-平地镇_产业发展_配套设施项目_三棵树高效节水建设项目</t>
  </si>
  <si>
    <t>迤沙拉村</t>
  </si>
  <si>
    <t>平地镇迤沙拉村三棵树村民组实施高效节水灌溉项目500亩，配套高位蓄水池、计量水表箱。</t>
  </si>
  <si>
    <t>仁和区-平地镇_产业发展_配套设施项目_跌达组罗美会家至邬忠平家产业道路硬化</t>
  </si>
  <si>
    <t>波西村</t>
  </si>
  <si>
    <t xml:space="preserve">硬化道路全长480m，设计宽度3m，使用C30混凝土硬化18cm厚，设置两处错车道。
</t>
  </si>
  <si>
    <t>省级巩固脱贫成果（计划28，实际20万元）</t>
  </si>
  <si>
    <t>仁和区-平地镇_产业发展_配套设施项目_平地镇白拉古村半箐火山组新建人饮提灌站工程</t>
  </si>
  <si>
    <t>新建50m3集水池1口，安装4kw深水泵1台、DN50热镀锌管410m至新建70m3高位水池。架设DN40热镀锌钢管150m、φ50PP-R管1200米、φ25PP-R管2500m。架设三相四线动力电50m，10m高电杆1棵。</t>
  </si>
  <si>
    <t>15</t>
  </si>
  <si>
    <t>仁和区-平地镇_产业发展_配套设施项目_平地镇辣子哨村辣子哨水厂至大村李海家门前大村一二组人饮管道架设工程</t>
  </si>
  <si>
    <t>从架设哨村辣子哨水厂DN75镀锌管1420米至李海家门前，安装φ25PP-R管300m连接已建水表箱15座、DN50连接管道300m。滴水岩片区架设DN50镀锌管380m。</t>
  </si>
  <si>
    <t>12</t>
  </si>
  <si>
    <t>仁和区-平地镇_产业发展_配套设施项目_平地镇波西村丫皮拉人饮管道架设工程</t>
  </si>
  <si>
    <t>从波西水厂架设φ50PP-R管1000m连接丫皮拉组已建水池。</t>
  </si>
  <si>
    <t>仁和区-平地镇_产业发展_配套设施项目_平地镇迤沙拉人饮改造工程</t>
  </si>
  <si>
    <t>迤沙拉旧井干枯，已建1口深井，但无提水设备，安装18.5KW电机一个、架设DN75镀锌管80m提水至已建水池。安装DN125闸阀1个，DN75闸阀4个</t>
  </si>
  <si>
    <t>仁和区-平地镇_产业发展_配套设施项目_平地镇迤沙拉村太阳能提灌站工程</t>
  </si>
  <si>
    <t>(1)一级取水工程利用斜井取水，位于金沙江右岸迤布苦斜井设置3套，斜井井筒外部采用530*6钢管，内设p329*(钢管，单套长110m，每套斜井内各安装1台光伏专用潜水式离心泵，水泵出水管采用139*4涂塑钢管输水至二级提灌站泵房东侧，通过沉砂、过滤后进入蓄水池。
(2)二级提灌站位于一级取水泵站西北100m 岸坡边，地坪标高981m。泵房底层采用钢筋碎结构，上层采用砖混结构平面轴线尺寸7.5x 15m，结构总高度7.2m，分为两层，基础为C25碎阶梯型独立基础，泵房内布置配电室、中控室与检修室泵房内布置了台光伏专用单吸式自平衡电泵，水泵出口接.219x12mm输水涂塑钢管.
(3)输水管道采用涂塑钢管和HDPE管。一级取水工程采用o139x4涂塑钢管，总长300m; 二级提灌站出水管前段沿进布苦大沟沟底敷设，后段沿斜坡向上，输水管道采用o219x12涂塑钢管2400m、o219 x 6涂塑钢管1000m、225HDPE(1.6MPa)给水管2100m，分水管采用o225HDPE(1.6MPa)给水管1170m。
(4)二级提灌站1000m3蓄水池一座，迤沙拉村200m3蓄水池一座。光伏发电系统32.25亩。</t>
  </si>
  <si>
    <t>2800.78</t>
  </si>
  <si>
    <t>仁和区-平地镇_产业发展_配套设施项目_少数民族特色村寨建设项目</t>
  </si>
  <si>
    <r>
      <rPr>
        <sz val="10"/>
        <color indexed="8"/>
        <rFont val="仿宋_GB2312"/>
        <charset val="134"/>
      </rPr>
      <t>流转房屋打造游客接待中心。使用少数民族特色村寨项目资金290万元流转一农户宅基地，占地面积1500</t>
    </r>
    <r>
      <rPr>
        <sz val="10"/>
        <color indexed="8"/>
        <rFont val="宋体"/>
        <charset val="134"/>
      </rPr>
      <t>㎡</t>
    </r>
    <r>
      <rPr>
        <sz val="10"/>
        <color indexed="8"/>
        <rFont val="仿宋_GB2312"/>
        <charset val="134"/>
      </rPr>
      <t>房屋群（共有房屋6栋）；打造民族团结文化氛围项目。使用10万元少数民族特色村寨项目资金，在迤沙拉村核心区域、交通要道、人员聚集等地，建设民族团结进步元素、标识标牌，持续营造浓厚氛围。</t>
    </r>
  </si>
  <si>
    <t>300</t>
  </si>
  <si>
    <t>20230310</t>
  </si>
  <si>
    <t>仁和区-平地镇_乡村建设行动_人居环境整治_大村一、二组、小村一、二组房屋风貌改造项目</t>
  </si>
  <si>
    <t>辣子哨村</t>
  </si>
  <si>
    <r>
      <rPr>
        <sz val="10"/>
        <color indexed="8"/>
        <rFont val="仿宋_GB2312"/>
        <charset val="134"/>
      </rPr>
      <t>拆除危旧建筑11处（烤烟棚4座，柴房1座，厕所6座）；核心区老、旧、危险农村环境整治2400</t>
    </r>
    <r>
      <rPr>
        <sz val="10"/>
        <color indexed="8"/>
        <rFont val="宋体"/>
        <charset val="134"/>
      </rPr>
      <t>㎡</t>
    </r>
    <r>
      <rPr>
        <sz val="10"/>
        <color indexed="8"/>
        <rFont val="仿宋_GB2312"/>
        <charset val="134"/>
      </rPr>
      <t>，核心区域内10处卫生死角整治，入户道路硬化6500</t>
    </r>
    <r>
      <rPr>
        <sz val="10"/>
        <color indexed="8"/>
        <rFont val="宋体"/>
        <charset val="134"/>
      </rPr>
      <t>㎡</t>
    </r>
    <r>
      <rPr>
        <sz val="10"/>
        <color indexed="8"/>
        <rFont val="仿宋_GB2312"/>
        <charset val="134"/>
      </rPr>
      <t>。</t>
    </r>
  </si>
  <si>
    <t>153</t>
  </si>
  <si>
    <t>仁和区-前进镇_产业发展_生产项目_高峰村农田改造项目</t>
  </si>
  <si>
    <t>前进镇人民政府</t>
  </si>
  <si>
    <t>前进镇</t>
  </si>
  <si>
    <t>高峰村</t>
  </si>
  <si>
    <t>拟实施三桃产业田埂整理20亩，配套水利设施20亩。田埂主要是采用C15砼浇筑，厚度为25cm。水利设施配套PE管，铺设主管道和支管，采用喷灌。</t>
  </si>
  <si>
    <t>仁和区-前进镇_产业发展_生产项目_高峰村高寒蔬菜产业园土地整理项目</t>
  </si>
  <si>
    <t>实施高寒蔬菜产业土地整理40亩，田埂护坡，配套水利设施40亩。田埂主要是采用C15砼浇筑，厚度为25cm。水利设施配套PE管，铺设主管道和支管，采用喷灌。</t>
  </si>
  <si>
    <t>巩固脱贫成果任务</t>
  </si>
  <si>
    <t>仁和区-前进镇_产业发展_配套设施项目_高峰村光明组蓄水池配套项目</t>
  </si>
  <si>
    <r>
      <rPr>
        <sz val="10"/>
        <color indexed="8"/>
        <rFont val="仿宋_GB2312"/>
        <charset val="134"/>
      </rPr>
      <t>新建1000m</t>
    </r>
    <r>
      <rPr>
        <sz val="10"/>
        <color indexed="8"/>
        <rFont val="宋体"/>
        <charset val="134"/>
      </rPr>
      <t>³</t>
    </r>
    <r>
      <rPr>
        <sz val="10"/>
        <color indexed="8"/>
        <rFont val="仿宋_GB2312"/>
        <charset val="134"/>
      </rPr>
      <t>蓄水池，修建蓄水池采用C25钢筋砼浇筑，壁厚25cm。</t>
    </r>
  </si>
  <si>
    <t>仁和区-前进镇_乡村建设行动_农村基础设施（含产业配套基础设施）_仁和区 2023 年中央财政以工代赈项目 （前进镇永胜村产业道路硬化项目）</t>
  </si>
  <si>
    <t>永胜村</t>
  </si>
  <si>
    <t>硬化道路 4.868 公里，水泥路面宽度 3 米，路面厚度 18 厘米，含路基、路面、挡墙、排水沟、管涵等</t>
  </si>
  <si>
    <t>429.77</t>
  </si>
  <si>
    <t>仁和区-前进镇_产业发展_产业服务支撑项目_前进镇高峰村陈家小湾人饮管道架设工程项目</t>
  </si>
  <si>
    <t>从高峰村饮水管道取水，架设引水管道1500米至陈家小湾，采用钢管DN40，内外防腐处理。设置控制阀1个。</t>
  </si>
  <si>
    <t>6</t>
  </si>
  <si>
    <t>仁和区-前进镇_乡村建设行动_人居环境整治_高峰村人居环境整治项目</t>
  </si>
  <si>
    <r>
      <rPr>
        <sz val="10"/>
        <color indexed="8"/>
        <rFont val="仿宋_GB2312"/>
        <charset val="134"/>
      </rPr>
      <t>在石窝铺区域建设20</t>
    </r>
    <r>
      <rPr>
        <sz val="10"/>
        <color indexed="8"/>
        <rFont val="宋体"/>
        <charset val="134"/>
      </rPr>
      <t>㎡</t>
    </r>
    <r>
      <rPr>
        <sz val="10"/>
        <color indexed="8"/>
        <rFont val="仿宋_GB2312"/>
        <charset val="134"/>
      </rPr>
      <t>公共厕所一座，设置污水处理设施1套，规格为10m</t>
    </r>
    <r>
      <rPr>
        <sz val="10"/>
        <color indexed="8"/>
        <rFont val="宋体"/>
        <charset val="134"/>
      </rPr>
      <t>³</t>
    </r>
    <r>
      <rPr>
        <sz val="10"/>
        <color indexed="8"/>
        <rFont val="仿宋_GB2312"/>
        <charset val="134"/>
      </rPr>
      <t>/d的处理能力；新建生态停车场2个，停车容量达到40辆，面积500</t>
    </r>
    <r>
      <rPr>
        <sz val="10"/>
        <color indexed="8"/>
        <rFont val="宋体"/>
        <charset val="134"/>
      </rPr>
      <t>㎡</t>
    </r>
    <r>
      <rPr>
        <sz val="10"/>
        <color indexed="8"/>
        <rFont val="仿宋_GB2312"/>
        <charset val="134"/>
      </rPr>
      <t>。</t>
    </r>
  </si>
  <si>
    <t>仁和区-前进镇_乡村建设行动_人居环境整治_高峰村生产及游行步道升级改造项目</t>
  </si>
  <si>
    <t>对2.2km农业生产人行步道进行改造，铺设青石板、护栏、设置护坡；完善生态座椅等休息区域；增加垃圾桶等环卫设施；对沿线人居环境进行改造。同时对农业产业发展配套设施进行升级改造和新增农文旅标识标牌安装等项目</t>
  </si>
  <si>
    <t>仁和区-仁和镇_产业发展_生产项目_红旗一组稻菜轮作示范基地建设项目</t>
  </si>
  <si>
    <t>仁和镇人民政府</t>
  </si>
  <si>
    <t>仁和镇</t>
  </si>
  <si>
    <t>流转红旗一组15亩园地开展稻菜轮作示范基地建设，土地平整改造6万元，灌溉设施3万元、前五年土地租金30万元，</t>
  </si>
  <si>
    <t>39</t>
  </si>
  <si>
    <t>仁和区-仁和镇_产业发展_产业服务支撑项目_仁和镇红旗村一组公共厕所建设项目</t>
  </si>
  <si>
    <r>
      <rPr>
        <sz val="10"/>
        <color rgb="FFFF0000"/>
        <rFont val="仿宋_GB2312"/>
        <charset val="134"/>
      </rPr>
      <t>在红旗村一组修建公厕20</t>
    </r>
    <r>
      <rPr>
        <sz val="10"/>
        <color rgb="FFFF0000"/>
        <rFont val="宋体"/>
        <charset val="134"/>
      </rPr>
      <t>㎡</t>
    </r>
    <r>
      <rPr>
        <sz val="10"/>
        <color rgb="FFFF0000"/>
        <rFont val="仿宋_GB2312"/>
        <charset val="134"/>
      </rPr>
      <t>，长5m，宽4m.新建化粪池10</t>
    </r>
    <r>
      <rPr>
        <sz val="10"/>
        <color rgb="FFFF0000"/>
        <rFont val="宋体"/>
        <charset val="134"/>
      </rPr>
      <t>㎡</t>
    </r>
    <r>
      <rPr>
        <sz val="10"/>
        <color rgb="FFFF0000"/>
        <rFont val="仿宋_GB2312"/>
        <charset val="134"/>
      </rPr>
      <t>，建设排粪管网200m。</t>
    </r>
  </si>
  <si>
    <t>巩固脱贫成果任务(计划40万元，实际20万元)</t>
  </si>
  <si>
    <t>仁和区-太平乡_产业发展_生产项目_早春蔬菜种植项目</t>
  </si>
  <si>
    <t>太平乡人民政府</t>
  </si>
  <si>
    <t>太平乡</t>
  </si>
  <si>
    <t>在先锋村大坝组发展蔬菜种植，种植番茄促进乡村产业发展。</t>
  </si>
  <si>
    <t>10.85</t>
  </si>
  <si>
    <t>仁和区-太平乡_产业发展_生产项目_太平乡灰嘎村优质肉牛养殖项目</t>
  </si>
  <si>
    <t>搭建牛棚800平米预计投资40万元；搭建生产管理用房3间150平米预计投资9万元；仓库200平米搭建预计投资4.8万元；饲料加工房200平米搭建预计投资4.8万元；采购牧草收割机1台、青饲料加工机1台预计投资7.5万元；三相动力线路架设1.5公里预计投资18万元；需架设DN40镀锌钢管架设2公里预计投资19万元；15千瓦点击1台（含抽水设施设备）预计投资0.9万元；平整牧草草场50亩（含水电路）、牧草地配套设施建设（喷灌、增压泵、耕作泥结石路面）预计投资35万元；购买育肥牛60头预计投资36万元，临时设施费用预计投资0.4万元。</t>
  </si>
  <si>
    <t>179</t>
  </si>
  <si>
    <t>20230718</t>
  </si>
  <si>
    <t>村集体经济发展（中央70+市级10+区级10）</t>
  </si>
  <si>
    <t>仁和区-太平乡_产业发展_配套设施项目_太平乡革新村下马鹿塘引水工程建设</t>
  </si>
  <si>
    <t>架设DN63PE管1300m，从马鹿塘水库涵洞已建引水管道上引水到油菜基地。</t>
  </si>
  <si>
    <t>仁和区-太平乡_产业发展_配套设施项目_太平乡革新村小箐组引水管道工程</t>
  </si>
  <si>
    <t>在倪家湾沟建4m长取水坝，架设DN300PE管150m至付家屋基山坪塘。</t>
  </si>
  <si>
    <t>5</t>
  </si>
  <si>
    <t>仁和区-太平乡_产业发展_配套设施项目_太平乡灰嘎村河口组提灌站配套管网工程</t>
  </si>
  <si>
    <r>
      <rPr>
        <sz val="10"/>
        <color indexed="8"/>
        <rFont val="仿宋_GB2312"/>
        <charset val="134"/>
      </rPr>
      <t>配套建设河口提灌站配套供水管网，其中DN50镀锌管560米，DN32镀锌管800米，DN25镀锌管800米1400米。增加DN50阀门18个，DN32球阀6个，DN32球阀16个。对河口组二号1000立方米蓄水池进行防渗处理，并安装安全设施。在河口组二号蓄水池上方，增设50m</t>
    </r>
    <r>
      <rPr>
        <sz val="10"/>
        <color indexed="8"/>
        <rFont val="宋体"/>
        <charset val="134"/>
      </rPr>
      <t>³</t>
    </r>
    <r>
      <rPr>
        <sz val="10"/>
        <color indexed="8"/>
        <rFont val="仿宋_GB2312"/>
        <charset val="134"/>
      </rPr>
      <t>蓄水调节池。安装智能水表116块。</t>
    </r>
  </si>
  <si>
    <t>仁和区-太平乡_乡村建设行动_农村基础设施（含产业配套基础设施）_太平乡先锋村坪子组产业道路硬化项目</t>
  </si>
  <si>
    <t xml:space="preserve">坪子组产业道路硬化2.5km，路基宽4.0m，路面宽3.5m，采用16cm砂砾石稳定层，硬化路面厚18cm，设30cm×40cm内侧排水沟，道路涉及坪子、灰窝两个村民小组村民出行及产业发展。
</t>
  </si>
  <si>
    <t>180</t>
  </si>
  <si>
    <t>仁和区-太平乡_乡村建设行动_农村基础设施（含产业配套基础设施）_太平乡红岩村提灌站及生产用水管网建设项目</t>
  </si>
  <si>
    <r>
      <rPr>
        <sz val="10"/>
        <color indexed="8"/>
        <rFont val="仿宋_GB2312"/>
        <charset val="134"/>
      </rPr>
      <t>建设水泵房1座，输水管网4.5km，田间支管网8.3km，2000m</t>
    </r>
    <r>
      <rPr>
        <sz val="10"/>
        <color indexed="8"/>
        <rFont val="宋体"/>
        <charset val="134"/>
      </rPr>
      <t>³</t>
    </r>
    <r>
      <rPr>
        <sz val="10"/>
        <color indexed="8"/>
        <rFont val="仿宋_GB2312"/>
        <charset val="134"/>
      </rPr>
      <t>水池3口；100m</t>
    </r>
    <r>
      <rPr>
        <sz val="10"/>
        <color indexed="8"/>
        <rFont val="宋体"/>
        <charset val="134"/>
      </rPr>
      <t>³</t>
    </r>
    <r>
      <rPr>
        <sz val="10"/>
        <color indexed="8"/>
        <rFont val="仿宋_GB2312"/>
        <charset val="134"/>
      </rPr>
      <t>水池4口，5至10m</t>
    </r>
    <r>
      <rPr>
        <sz val="10"/>
        <color indexed="8"/>
        <rFont val="宋体"/>
        <charset val="134"/>
      </rPr>
      <t>³</t>
    </r>
    <r>
      <rPr>
        <sz val="10"/>
        <color indexed="8"/>
        <rFont val="仿宋_GB2312"/>
        <charset val="134"/>
      </rPr>
      <t>调节水池30口，取水点维修整治（包含太阳能光伏维修），水表150个。土壤改良520亩。</t>
    </r>
  </si>
  <si>
    <t>仁和区-同德镇_产业发展_配套设施项目_银盘山山坪塘整治项目</t>
  </si>
  <si>
    <t>同德镇人民政府</t>
  </si>
  <si>
    <t>同德镇</t>
  </si>
  <si>
    <t>马拉所村</t>
  </si>
  <si>
    <t>1.上游坝坡清基后铺设土工膜防渗，再按1:2.6进行赔厚加固，库区内侧坝坡清基后铺设土工膜防渗，再按1:2进行赔厚加固；2.新建放水闸室、斜拉闸、启闭房；3.新建溢洪道、交通桥；4.新建1.4km防洪抢险道路。</t>
  </si>
  <si>
    <t>仁和区-同德镇_产业发展_配套设施项目_大麦地至油菜地连接线首段硬化工程</t>
  </si>
  <si>
    <t>共和村</t>
  </si>
  <si>
    <t>水毁道路硬化1.0Km，有效路面宽3.5m，沿线建设防护挡墙及排水设施，每300m建错车道一处，陡坡段架设生命安全防护措施。</t>
  </si>
  <si>
    <t>仁和区-同德镇_产业发展_配套设施项目_沃柑基地建设项目</t>
  </si>
  <si>
    <t>道中桥村</t>
  </si>
  <si>
    <r>
      <rPr>
        <sz val="10"/>
        <color indexed="8"/>
        <rFont val="仿宋_GB2312"/>
        <charset val="134"/>
      </rPr>
      <t>新建4.5m宽的硬化道路650m，建设分拣场地500</t>
    </r>
    <r>
      <rPr>
        <sz val="10"/>
        <color indexed="8"/>
        <rFont val="宋体"/>
        <charset val="134"/>
      </rPr>
      <t>㎡</t>
    </r>
    <r>
      <rPr>
        <sz val="10"/>
        <color indexed="8"/>
        <rFont val="仿宋_GB2312"/>
        <charset val="134"/>
      </rPr>
      <t>。</t>
    </r>
  </si>
  <si>
    <t>仁和区-同德镇_产业发展_新型农村集体经济发展项目_攀枝花市仁和区同德镇马拉所村罟溪口农文旅项目</t>
  </si>
  <si>
    <t>建设350平餐娱一体化接待中心，计划投资80.5万元；流转已挂果的果园地30亩，改良桑果、青花梨等果品，打造精品采摘园，开发研学基地，计划投资30.5万元；建设露营基地，发展休闲旅游业，计划投资39万元。</t>
  </si>
  <si>
    <t>仁和区-同德镇_乡村建设行动_农村基础设施（含产业配套基础设施）_同德镇新民村纳草箐组岩湾人引项目</t>
  </si>
  <si>
    <t>新民村</t>
  </si>
  <si>
    <r>
      <rPr>
        <sz val="10"/>
        <color indexed="8"/>
        <rFont val="仿宋_GB2312"/>
        <charset val="134"/>
      </rPr>
      <t>在岩湾溪沟渗水处修建抽水机1台，安装PPR32水管300m提水管至建设30m</t>
    </r>
    <r>
      <rPr>
        <sz val="10"/>
        <color indexed="8"/>
        <rFont val="宋体"/>
        <charset val="134"/>
      </rPr>
      <t>³</t>
    </r>
    <r>
      <rPr>
        <sz val="10"/>
        <color indexed="8"/>
        <rFont val="仿宋_GB2312"/>
        <charset val="134"/>
      </rPr>
      <t>蓄水池。</t>
    </r>
  </si>
  <si>
    <t>仁和区-同德镇_乡村建设行动_农村基础设施（含产业配套基础设施）_同德镇马拉所村龙树组人引工程项目</t>
  </si>
  <si>
    <t>在龙树组银厂沟新建斜井一口，安装PPR50水管600米至已建人饮水池。</t>
  </si>
  <si>
    <t>11</t>
  </si>
  <si>
    <t>仁和区-同德镇_乡村建设行动_农村基础设施（含产业配套基础设施）_同德镇马拉所村棉花地山坪塘引水沟维修整治</t>
  </si>
  <si>
    <t>高家沟引水至棉花地山坪塘，目前引水沟30m垮塌，急需对30m沟渠及堡坎进行维护。</t>
  </si>
  <si>
    <t>仁和区-同德镇_乡村建设行动_农村基础设施（含产业配套基础设施）_同德镇新民村新民大堰百家碾水库引水段维修整治</t>
  </si>
  <si>
    <t>新民村新民大堰百家碾水库引水段30m沟渠维修整治，引水沟回复后将大大提高百家碾房水库蓄水。</t>
  </si>
  <si>
    <t>仁和区-同德镇_乡村建设行动_农村基础设施（含产业配套基础设施）_同德镇道中桥村麻柳坪组小河沟山坪塘引水沟挡墙维修整治</t>
  </si>
  <si>
    <t>对引水沟长20m，高2.2m，宽0.6m的垮塌挡墙进行维修整治。</t>
  </si>
  <si>
    <t>仁和区-务本乡_产业发展_配套设施项目_电视路(乌拉桃花谷景区段)改善提升工程</t>
  </si>
  <si>
    <t>务本乡人民政府</t>
  </si>
  <si>
    <t>务本乡</t>
  </si>
  <si>
    <t>对电视路（乌拉桃花谷景区段）2.1km排水沟进行整治，拓宽路面，提升道路通行能力，改善乌拉桃花谷乡村旅游基础设施条件。</t>
  </si>
  <si>
    <t>仁和区-务本乡_产业发展_配套设施项目_乌拉广场及乌拉桃花谷河道整治工程</t>
  </si>
  <si>
    <t>1.乌拉农产品交易市场环境整治提升工程。2.对乌拉河（电视路路口到原务本敬老院段）河道进行疏浚整理，修建简易生产人行步道，农旅产业配套基础设施完善。</t>
  </si>
  <si>
    <t>120</t>
  </si>
  <si>
    <t>仁和区-务本乡_产业发展_配套设施项目_小石林农产品销售场坪建设项目</t>
  </si>
  <si>
    <r>
      <rPr>
        <sz val="10"/>
        <color indexed="8"/>
        <rFont val="仿宋_GB2312"/>
        <charset val="134"/>
      </rPr>
      <t>小石林垭口2处简易农产品销售场坪整治，铺设植草砖2100</t>
    </r>
    <r>
      <rPr>
        <sz val="10"/>
        <color indexed="8"/>
        <rFont val="宋体"/>
        <charset val="134"/>
      </rPr>
      <t>㎡</t>
    </r>
    <r>
      <rPr>
        <sz val="10"/>
        <color indexed="8"/>
        <rFont val="仿宋_GB2312"/>
        <charset val="134"/>
      </rPr>
      <t>。</t>
    </r>
  </si>
  <si>
    <t>20</t>
  </si>
  <si>
    <t>仁和区-务本乡_产业发展_配套设施项目_小石林农业生产改善提升工程</t>
  </si>
  <si>
    <t>新建结义石林景区-天空之镜网红打卡点农业生产发展人行步道约2公里.</t>
  </si>
  <si>
    <t>38</t>
  </si>
  <si>
    <t>仁和区-务本乡_产业发展_配套设施项目_杨柳树湾子-乌拉山庄引水工程</t>
  </si>
  <si>
    <t>从大火山村飞机湾组杨柳树湾子引水至乌拉山庄，新建提灌站1座，引水管道约3.5km</t>
  </si>
  <si>
    <t>仁和区-务本乡_产业发展_配套设施项目_农业生产发展人行步道约2公里</t>
  </si>
  <si>
    <t>新建农业生产发展人行步道约2公里.</t>
  </si>
  <si>
    <t>仁和区-务本乡_乡村建设行动_农村基础设施（含产业配套基础设施）_务本乡山楂堡水源点整治</t>
  </si>
  <si>
    <t>对水源点进行打围300米，对水源点水池进行维修加固。</t>
  </si>
  <si>
    <t>仁和区-务本乡_乡村建设行动_农村基础设施（含产业配套基础设施）_务本乡大火山飞机湾水源点安全整治工作</t>
  </si>
  <si>
    <t>水源点钢筋钢网围栏170米。</t>
  </si>
  <si>
    <t>仁和区-务本乡_乡村建设行动_农村基础设施（含产业配套基础设施）_攀枝花市仁和区务本乡马颈子水厂建设工程</t>
  </si>
  <si>
    <r>
      <rPr>
        <sz val="10"/>
        <color rgb="FFFF0000"/>
        <rFont val="仿宋_GB2312"/>
        <charset val="134"/>
      </rPr>
      <t>主要是在马颈子水库新建取水浮台、潜水泵取水，通过170m镀锌钢管引水至新建200m</t>
    </r>
    <r>
      <rPr>
        <sz val="10"/>
        <color rgb="FFFF0000"/>
        <rFont val="宋体"/>
        <charset val="134"/>
      </rPr>
      <t>³</t>
    </r>
    <r>
      <rPr>
        <sz val="10"/>
        <color rgb="FFFF0000"/>
        <rFont val="仿宋_GB2312"/>
        <charset val="134"/>
      </rPr>
      <t>源水池，沉淀后再通过新建300T/D智慧型微动力超滤净水设备净化后供水至各供水点（水池）再通过输水管网输水至各户，总投资158.8万元</t>
    </r>
  </si>
  <si>
    <t>158.8</t>
  </si>
  <si>
    <t>20230922</t>
  </si>
  <si>
    <t>仁和区-中坝乡_产业发展_生产项目_大纸房村草莓基地产业机耕道建设项目</t>
  </si>
  <si>
    <t>中坝乡人民政府</t>
  </si>
  <si>
    <t>中坝乡</t>
  </si>
  <si>
    <t>1.硬化产业道路415米，路面宽3米，路面厚18厘米；2.泥结石路面长185米，路面宽3米，路面厚30厘米（粘土含量不超过15%）；3.排水沟长160米，30*30厘米；4.堡坎380方。</t>
  </si>
  <si>
    <t>45</t>
  </si>
  <si>
    <t>仁和区-中坝乡_产业发展_配套设施项目_中坝村草莓园区提升改造项目</t>
  </si>
  <si>
    <r>
      <rPr>
        <sz val="10"/>
        <color indexed="8"/>
        <rFont val="仿宋_GB2312"/>
        <charset val="134"/>
      </rPr>
      <t>1.弯道加宽两处需新建浆砌石挡墙约1200m3，路面加宽硬化170m2，路基回填1500m</t>
    </r>
    <r>
      <rPr>
        <sz val="10"/>
        <color indexed="8"/>
        <rFont val="宋体"/>
        <charset val="134"/>
      </rPr>
      <t>³</t>
    </r>
    <r>
      <rPr>
        <sz val="10"/>
        <color indexed="8"/>
        <rFont val="仿宋_GB2312"/>
        <charset val="134"/>
      </rPr>
      <t>,防撞墙50m；2.孟古桥至牛见山连接路硬化，宽3米，厚18厘米，长700米；3.高坎子河边停车场400平方米；4.石头田至牛见山仁拉路沿线人居环境整治2千米；5.高坎子组农贸市场至小河沿线人居环境整治；6.草莓集散点场地平整和产业配套基础设施完善。</t>
    </r>
  </si>
  <si>
    <t>仁和区-中坝乡_乡村建设行动_农村基础设施（含产业配套基础设施）_团山村那灰组道路面整治项目</t>
  </si>
  <si>
    <r>
      <rPr>
        <sz val="10"/>
        <color indexed="8"/>
        <rFont val="仿宋_GB2312"/>
        <charset val="134"/>
      </rPr>
      <t>1.整治那灰组组道路面破损面积4300</t>
    </r>
    <r>
      <rPr>
        <sz val="10"/>
        <color indexed="8"/>
        <rFont val="宋体"/>
        <charset val="134"/>
      </rPr>
      <t>㎡</t>
    </r>
    <r>
      <rPr>
        <sz val="10"/>
        <color indexed="8"/>
        <rFont val="仿宋_GB2312"/>
        <charset val="134"/>
      </rPr>
      <t>；2.新增错车道3处。</t>
    </r>
  </si>
  <si>
    <t>仁和区-中坝乡_乡村建设行动_农村基础设施（含产业配套基础设施）_中坝乡人饮基础设施建设项目</t>
  </si>
  <si>
    <t>1.团山村白泥田片区31户人饮管网架设，含管道及水表箱及智能水表等；2.学堂田、山背后片区人饮提灌站自动化改造项目，增加两套自动化抽水系统，农户智能水表改造；3.团山组100余户用水户智能水表改造；4.中坝乡水厂内设施改造优化，厂外高位水池回水管道架设；5.马箐组人饮管网架设，含管道及水表箱及智能水表等</t>
  </si>
  <si>
    <t>51</t>
  </si>
  <si>
    <t>17.34</t>
  </si>
  <si>
    <t>0</t>
  </si>
  <si>
    <t>87</t>
  </si>
  <si>
    <t>127</t>
  </si>
  <si>
    <t>95</t>
  </si>
  <si>
    <t>13.5</t>
  </si>
  <si>
    <t>420</t>
  </si>
  <si>
    <t>10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</si>
</sst>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0"/>
      <name val="仿宋_GB2312"/>
      <charset val="134"/>
    </font>
    <font>
      <sz val="11"/>
      <name val="Courier New"/>
      <charset val="134"/>
    </font>
    <font>
      <b/>
      <sz val="22"/>
      <color theme="1"/>
      <name val="宋体"/>
      <charset val="134"/>
      <scheme val="minor"/>
    </font>
    <font>
      <sz val="12"/>
      <color theme="1"/>
      <name val="宋体"/>
      <charset val="134"/>
      <scheme val="minor"/>
    </font>
    <font>
      <b/>
      <sz val="12"/>
      <color rgb="FF000000"/>
      <name val="宋体"/>
      <charset val="134"/>
    </font>
    <font>
      <b/>
      <sz val="12"/>
      <color theme="1"/>
      <name val="宋体"/>
      <charset val="134"/>
      <scheme val="minor"/>
    </font>
    <font>
      <sz val="10"/>
      <color theme="1"/>
      <name val="仿宋_GB2312"/>
      <charset val="134"/>
    </font>
    <font>
      <b/>
      <sz val="10"/>
      <name val="Times New Roman"/>
      <charset val="134"/>
    </font>
    <font>
      <sz val="10"/>
      <color indexed="8"/>
      <name val="仿宋_GB2312"/>
      <charset val="134"/>
    </font>
    <font>
      <sz val="10"/>
      <color rgb="FFFF0000"/>
      <name val="仿宋_GB2312"/>
      <charset val="134"/>
    </font>
    <font>
      <b/>
      <sz val="10"/>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color rgb="FFFF0000"/>
      <name val="宋体"/>
      <charset val="134"/>
      <scheme val="minor"/>
    </font>
    <font>
      <sz val="10"/>
      <name val="宋体"/>
      <charset val="134"/>
    </font>
    <font>
      <sz val="10"/>
      <color indexed="8"/>
      <name val="宋体"/>
      <charset val="134"/>
    </font>
    <font>
      <sz val="10"/>
      <color theme="1"/>
      <name val="宋体"/>
      <charset val="134"/>
    </font>
    <font>
      <sz val="10"/>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6" borderId="11" applyNumberFormat="0" applyAlignment="0" applyProtection="0">
      <alignment vertical="center"/>
    </xf>
    <xf numFmtId="0" fontId="21" fillId="7" borderId="12" applyNumberFormat="0" applyAlignment="0" applyProtection="0">
      <alignment vertical="center"/>
    </xf>
    <xf numFmtId="0" fontId="22" fillId="7" borderId="11" applyNumberFormat="0" applyAlignment="0" applyProtection="0">
      <alignment vertical="center"/>
    </xf>
    <xf numFmtId="0" fontId="23" fillId="8"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alignment vertical="center"/>
    </xf>
  </cellStyleXfs>
  <cellXfs count="48">
    <xf numFmtId="0" fontId="0" fillId="0" borderId="0" xfId="0"/>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0" fillId="4" borderId="0" xfId="0" applyFill="1"/>
    <xf numFmtId="0" fontId="0" fillId="2" borderId="0" xfId="0" applyFill="1"/>
    <xf numFmtId="0" fontId="0" fillId="0" borderId="0" xfId="0" applyFill="1"/>
    <xf numFmtId="0" fontId="0" fillId="3" borderId="0" xfId="0" applyFill="1"/>
    <xf numFmtId="0" fontId="0" fillId="4" borderId="0" xfId="0" applyFont="1" applyFill="1"/>
    <xf numFmtId="0" fontId="0" fillId="0" borderId="0" xfId="0" applyAlignment="1">
      <alignment wrapText="1"/>
    </xf>
    <xf numFmtId="0" fontId="3"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left"/>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1" fillId="0" borderId="1" xfId="49"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6" fontId="7" fillId="0" borderId="1" xfId="49"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8"/>
  <sheetViews>
    <sheetView tabSelected="1" view="pageBreakPreview" zoomScaleNormal="100" workbookViewId="0">
      <selection activeCell="G10" sqref="G10"/>
    </sheetView>
  </sheetViews>
  <sheetFormatPr defaultColWidth="9" defaultRowHeight="13.5"/>
  <cols>
    <col min="1" max="1" width="5.25" customWidth="1"/>
    <col min="2" max="2" width="14" customWidth="1"/>
    <col min="3" max="3" width="24.75" customWidth="1"/>
    <col min="4" max="4" width="13.125" style="11" customWidth="1"/>
    <col min="5" max="5" width="12.625" style="11" customWidth="1"/>
    <col min="6" max="6" width="8.375" customWidth="1"/>
    <col min="7" max="7" width="39.25" customWidth="1"/>
    <col min="8" max="8" width="11.875" customWidth="1"/>
    <col min="9" max="10" width="15.2916666666667" customWidth="1"/>
    <col min="11" max="11" width="6.375" customWidth="1"/>
    <col min="12" max="12" width="9.11666666666667" customWidth="1"/>
    <col min="13" max="13" width="11.7583333333333" customWidth="1"/>
    <col min="14" max="14" width="13.375" customWidth="1"/>
    <col min="15" max="15" width="10.375" customWidth="1"/>
    <col min="16" max="16" width="20.4333333333333" style="11" customWidth="1"/>
  </cols>
  <sheetData>
    <row r="1" ht="27" spans="1:16">
      <c r="A1" s="12" t="s">
        <v>0</v>
      </c>
      <c r="B1" s="12"/>
      <c r="C1" s="12"/>
      <c r="D1" s="13"/>
      <c r="E1" s="13"/>
      <c r="F1" s="12"/>
      <c r="G1" s="12"/>
      <c r="H1" s="12"/>
      <c r="I1" s="12"/>
      <c r="J1" s="12"/>
      <c r="K1" s="12"/>
      <c r="L1" s="12"/>
      <c r="M1" s="12"/>
      <c r="N1" s="12"/>
      <c r="O1" s="12"/>
      <c r="P1" s="13"/>
    </row>
    <row r="2" ht="39" customHeight="1" spans="1:3">
      <c r="A2" s="14" t="s">
        <v>1</v>
      </c>
      <c r="B2" s="14"/>
      <c r="C2" s="14"/>
    </row>
    <row r="3" ht="14.25" spans="1:16">
      <c r="A3" s="15" t="s">
        <v>2</v>
      </c>
      <c r="B3" s="15" t="s">
        <v>3</v>
      </c>
      <c r="C3" s="15" t="s">
        <v>4</v>
      </c>
      <c r="D3" s="15" t="s">
        <v>5</v>
      </c>
      <c r="E3" s="16" t="s">
        <v>6</v>
      </c>
      <c r="F3" s="16"/>
      <c r="G3" s="16" t="s">
        <v>7</v>
      </c>
      <c r="H3" s="17" t="s">
        <v>8</v>
      </c>
      <c r="I3" s="17" t="s">
        <v>9</v>
      </c>
      <c r="J3" s="17" t="s">
        <v>10</v>
      </c>
      <c r="K3" s="40" t="s">
        <v>11</v>
      </c>
      <c r="L3" s="41"/>
      <c r="M3" s="41"/>
      <c r="N3" s="42"/>
      <c r="O3" s="17" t="s">
        <v>12</v>
      </c>
      <c r="P3" s="17" t="s">
        <v>13</v>
      </c>
    </row>
    <row r="4" ht="65" customHeight="1" spans="1:16">
      <c r="A4" s="18"/>
      <c r="B4" s="18"/>
      <c r="C4" s="18"/>
      <c r="D4" s="18"/>
      <c r="E4" s="16" t="s">
        <v>14</v>
      </c>
      <c r="F4" s="16" t="s">
        <v>15</v>
      </c>
      <c r="G4" s="16"/>
      <c r="H4" s="17"/>
      <c r="I4" s="17"/>
      <c r="J4" s="17"/>
      <c r="K4" s="16" t="s">
        <v>16</v>
      </c>
      <c r="L4" s="16" t="s">
        <v>17</v>
      </c>
      <c r="M4" s="16" t="s">
        <v>18</v>
      </c>
      <c r="N4" s="16" t="s">
        <v>19</v>
      </c>
      <c r="O4" s="17"/>
      <c r="P4" s="17"/>
    </row>
    <row r="5" ht="44" customHeight="1" spans="1:16">
      <c r="A5" s="19"/>
      <c r="B5" s="19"/>
      <c r="C5" s="19"/>
      <c r="D5" s="19"/>
      <c r="E5" s="20"/>
      <c r="F5" s="21"/>
      <c r="G5" s="19" t="s">
        <v>20</v>
      </c>
      <c r="H5" s="22">
        <f>SUMPRODUCT(VALUE(H6:H98))</f>
        <v>10990.51</v>
      </c>
      <c r="I5" s="19">
        <f t="shared" ref="I5:N5" si="0">SUM(I6:I98)</f>
        <v>8029.14</v>
      </c>
      <c r="J5" s="19">
        <f t="shared" si="0"/>
        <v>7163.14</v>
      </c>
      <c r="K5" s="19">
        <f t="shared" si="0"/>
        <v>1346</v>
      </c>
      <c r="L5" s="19">
        <f t="shared" si="0"/>
        <v>3484</v>
      </c>
      <c r="M5" s="19">
        <f t="shared" si="0"/>
        <v>483.14</v>
      </c>
      <c r="N5" s="19">
        <f t="shared" si="0"/>
        <v>1850</v>
      </c>
      <c r="O5" s="22"/>
      <c r="P5" s="22"/>
    </row>
    <row r="6" ht="36" spans="1:16">
      <c r="A6" s="23">
        <v>1</v>
      </c>
      <c r="B6" s="24" t="s">
        <v>21</v>
      </c>
      <c r="C6" s="25" t="s">
        <v>22</v>
      </c>
      <c r="D6" s="25" t="s">
        <v>23</v>
      </c>
      <c r="E6" s="25" t="s">
        <v>24</v>
      </c>
      <c r="F6" s="24"/>
      <c r="G6" s="26" t="s">
        <v>25</v>
      </c>
      <c r="H6" s="27" t="s">
        <v>26</v>
      </c>
      <c r="I6" s="27">
        <v>1000</v>
      </c>
      <c r="J6" s="27">
        <f t="shared" ref="J6:J11" si="1">K6+L6+M6+N6</f>
        <v>1000</v>
      </c>
      <c r="K6" s="27"/>
      <c r="L6" s="27">
        <v>1000</v>
      </c>
      <c r="M6" s="27"/>
      <c r="N6" s="27"/>
      <c r="O6" s="24" t="s">
        <v>27</v>
      </c>
      <c r="P6" s="25" t="s">
        <v>28</v>
      </c>
    </row>
    <row r="7" ht="24" spans="1:16">
      <c r="A7" s="23">
        <v>2</v>
      </c>
      <c r="B7" s="24" t="s">
        <v>21</v>
      </c>
      <c r="C7" s="25" t="s">
        <v>29</v>
      </c>
      <c r="D7" s="25" t="s">
        <v>30</v>
      </c>
      <c r="E7" s="25" t="s">
        <v>24</v>
      </c>
      <c r="F7" s="24"/>
      <c r="G7" s="26" t="s">
        <v>31</v>
      </c>
      <c r="H7" s="27" t="s">
        <v>32</v>
      </c>
      <c r="I7" s="27">
        <v>50</v>
      </c>
      <c r="J7" s="27">
        <f t="shared" si="1"/>
        <v>50</v>
      </c>
      <c r="K7" s="27"/>
      <c r="L7" s="27">
        <v>50</v>
      </c>
      <c r="M7" s="27"/>
      <c r="N7" s="27"/>
      <c r="O7" s="24" t="s">
        <v>33</v>
      </c>
      <c r="P7" s="25" t="s">
        <v>28</v>
      </c>
    </row>
    <row r="8" ht="60" spans="1:16">
      <c r="A8" s="23">
        <v>3</v>
      </c>
      <c r="B8" s="24" t="s">
        <v>21</v>
      </c>
      <c r="C8" s="25" t="s">
        <v>34</v>
      </c>
      <c r="D8" s="24" t="s">
        <v>35</v>
      </c>
      <c r="E8" s="24" t="s">
        <v>24</v>
      </c>
      <c r="F8" s="24"/>
      <c r="G8" s="26" t="s">
        <v>36</v>
      </c>
      <c r="H8" s="27" t="s">
        <v>37</v>
      </c>
      <c r="I8" s="27">
        <v>350</v>
      </c>
      <c r="J8" s="27">
        <f t="shared" si="1"/>
        <v>350</v>
      </c>
      <c r="K8" s="27"/>
      <c r="L8" s="27"/>
      <c r="M8" s="27"/>
      <c r="N8" s="27">
        <v>350</v>
      </c>
      <c r="O8" s="24" t="s">
        <v>38</v>
      </c>
      <c r="P8" s="25" t="s">
        <v>39</v>
      </c>
    </row>
    <row r="9" ht="24" spans="1:16">
      <c r="A9" s="23">
        <v>4</v>
      </c>
      <c r="B9" s="24" t="s">
        <v>21</v>
      </c>
      <c r="C9" s="25" t="s">
        <v>40</v>
      </c>
      <c r="D9" s="24" t="s">
        <v>30</v>
      </c>
      <c r="E9" s="24" t="s">
        <v>24</v>
      </c>
      <c r="F9" s="24"/>
      <c r="G9" s="28" t="s">
        <v>41</v>
      </c>
      <c r="H9" s="27" t="s">
        <v>42</v>
      </c>
      <c r="I9" s="27">
        <v>150</v>
      </c>
      <c r="J9" s="27">
        <f t="shared" si="1"/>
        <v>150</v>
      </c>
      <c r="K9" s="27"/>
      <c r="L9" s="27"/>
      <c r="M9" s="27"/>
      <c r="N9" s="27">
        <v>150</v>
      </c>
      <c r="O9" s="24" t="s">
        <v>38</v>
      </c>
      <c r="P9" s="25" t="s">
        <v>39</v>
      </c>
    </row>
    <row r="10" s="6" customFormat="1" ht="24" spans="1:16">
      <c r="A10" s="29">
        <v>5</v>
      </c>
      <c r="B10" s="30" t="s">
        <v>43</v>
      </c>
      <c r="C10" s="31" t="s">
        <v>44</v>
      </c>
      <c r="D10" s="30" t="s">
        <v>30</v>
      </c>
      <c r="E10" s="30" t="s">
        <v>24</v>
      </c>
      <c r="F10" s="30"/>
      <c r="G10" s="32" t="s">
        <v>45</v>
      </c>
      <c r="H10" s="33" t="s">
        <v>46</v>
      </c>
      <c r="I10" s="33">
        <v>16</v>
      </c>
      <c r="J10" s="33">
        <f t="shared" si="1"/>
        <v>16</v>
      </c>
      <c r="K10" s="33"/>
      <c r="L10" s="33"/>
      <c r="M10" s="33"/>
      <c r="N10" s="33">
        <v>16</v>
      </c>
      <c r="O10" s="30" t="s">
        <v>38</v>
      </c>
      <c r="P10" s="31" t="s">
        <v>39</v>
      </c>
    </row>
    <row r="11" ht="36" spans="1:16">
      <c r="A11" s="23">
        <v>6</v>
      </c>
      <c r="B11" s="24" t="s">
        <v>47</v>
      </c>
      <c r="C11" s="25" t="s">
        <v>48</v>
      </c>
      <c r="D11" s="25" t="s">
        <v>30</v>
      </c>
      <c r="E11" s="25" t="s">
        <v>24</v>
      </c>
      <c r="F11" s="24"/>
      <c r="G11" s="28" t="s">
        <v>49</v>
      </c>
      <c r="H11" s="27" t="s">
        <v>50</v>
      </c>
      <c r="I11" s="27">
        <v>19</v>
      </c>
      <c r="J11" s="27">
        <f t="shared" si="1"/>
        <v>19</v>
      </c>
      <c r="K11" s="27"/>
      <c r="L11" s="27">
        <v>19</v>
      </c>
      <c r="M11" s="27"/>
      <c r="N11" s="27"/>
      <c r="O11" s="24" t="s">
        <v>33</v>
      </c>
      <c r="P11" s="25" t="s">
        <v>28</v>
      </c>
    </row>
    <row r="12" ht="36" spans="1:16">
      <c r="A12" s="23">
        <v>7</v>
      </c>
      <c r="B12" s="24" t="s">
        <v>47</v>
      </c>
      <c r="C12" s="25" t="s">
        <v>51</v>
      </c>
      <c r="D12" s="24" t="s">
        <v>30</v>
      </c>
      <c r="E12" s="24" t="s">
        <v>24</v>
      </c>
      <c r="F12" s="24"/>
      <c r="G12" s="28" t="s">
        <v>52</v>
      </c>
      <c r="H12" s="27" t="s">
        <v>53</v>
      </c>
      <c r="I12" s="27">
        <v>17.34</v>
      </c>
      <c r="J12" s="27">
        <f t="shared" ref="J12:J43" si="2">K12+L12+M12+N12</f>
        <v>17.34</v>
      </c>
      <c r="K12" s="27"/>
      <c r="L12" s="27"/>
      <c r="M12" s="27">
        <v>17.34</v>
      </c>
      <c r="N12" s="27"/>
      <c r="O12" s="24" t="s">
        <v>33</v>
      </c>
      <c r="P12" s="25" t="s">
        <v>54</v>
      </c>
    </row>
    <row r="13" ht="24" spans="1:16">
      <c r="A13" s="23">
        <v>8</v>
      </c>
      <c r="B13" s="24" t="s">
        <v>55</v>
      </c>
      <c r="C13" s="25" t="s">
        <v>56</v>
      </c>
      <c r="D13" s="24" t="s">
        <v>57</v>
      </c>
      <c r="E13" s="24" t="s">
        <v>24</v>
      </c>
      <c r="F13" s="24"/>
      <c r="G13" s="28" t="s">
        <v>58</v>
      </c>
      <c r="H13" s="27" t="s">
        <v>59</v>
      </c>
      <c r="I13" s="27">
        <v>160</v>
      </c>
      <c r="J13" s="27">
        <f t="shared" si="2"/>
        <v>160</v>
      </c>
      <c r="K13" s="27">
        <v>160</v>
      </c>
      <c r="L13" s="27"/>
      <c r="M13" s="27"/>
      <c r="N13" s="27"/>
      <c r="O13" s="24" t="s">
        <v>60</v>
      </c>
      <c r="P13" s="25" t="s">
        <v>61</v>
      </c>
    </row>
    <row r="14" ht="36" spans="1:16">
      <c r="A14" s="23">
        <v>9</v>
      </c>
      <c r="B14" s="24" t="s">
        <v>62</v>
      </c>
      <c r="C14" s="25" t="s">
        <v>63</v>
      </c>
      <c r="D14" s="24" t="s">
        <v>30</v>
      </c>
      <c r="E14" s="24" t="s">
        <v>24</v>
      </c>
      <c r="F14" s="24"/>
      <c r="G14" s="28" t="s">
        <v>64</v>
      </c>
      <c r="H14" s="27" t="s">
        <v>65</v>
      </c>
      <c r="I14" s="27">
        <v>16.8</v>
      </c>
      <c r="J14" s="27">
        <f t="shared" si="2"/>
        <v>16.8</v>
      </c>
      <c r="K14" s="27"/>
      <c r="L14" s="27"/>
      <c r="M14" s="27">
        <v>16.8</v>
      </c>
      <c r="N14" s="27"/>
      <c r="O14" s="24" t="s">
        <v>66</v>
      </c>
      <c r="P14" s="25" t="s">
        <v>54</v>
      </c>
    </row>
    <row r="15" ht="24" spans="1:16">
      <c r="A15" s="23">
        <v>10</v>
      </c>
      <c r="B15" s="24" t="s">
        <v>62</v>
      </c>
      <c r="C15" s="25" t="s">
        <v>67</v>
      </c>
      <c r="D15" s="24" t="s">
        <v>30</v>
      </c>
      <c r="E15" s="24" t="s">
        <v>24</v>
      </c>
      <c r="F15" s="24"/>
      <c r="G15" s="28" t="s">
        <v>68</v>
      </c>
      <c r="H15" s="27" t="s">
        <v>69</v>
      </c>
      <c r="I15" s="27">
        <v>24.05</v>
      </c>
      <c r="J15" s="27">
        <f t="shared" si="2"/>
        <v>24.05</v>
      </c>
      <c r="K15" s="27"/>
      <c r="L15" s="27"/>
      <c r="M15" s="27"/>
      <c r="N15" s="27">
        <v>24.05</v>
      </c>
      <c r="O15" s="24" t="s">
        <v>38</v>
      </c>
      <c r="P15" s="25" t="s">
        <v>39</v>
      </c>
    </row>
    <row r="16" ht="36" spans="1:16">
      <c r="A16" s="23">
        <v>11</v>
      </c>
      <c r="B16" s="24" t="s">
        <v>62</v>
      </c>
      <c r="C16" s="25" t="s">
        <v>70</v>
      </c>
      <c r="D16" s="24" t="s">
        <v>30</v>
      </c>
      <c r="E16" s="24" t="s">
        <v>24</v>
      </c>
      <c r="F16" s="24"/>
      <c r="G16" s="28" t="s">
        <v>71</v>
      </c>
      <c r="H16" s="27" t="s">
        <v>72</v>
      </c>
      <c r="I16" s="27">
        <v>87</v>
      </c>
      <c r="J16" s="27">
        <f t="shared" si="2"/>
        <v>87</v>
      </c>
      <c r="K16" s="27"/>
      <c r="L16" s="27"/>
      <c r="M16" s="27"/>
      <c r="N16" s="27">
        <v>87</v>
      </c>
      <c r="O16" s="24" t="s">
        <v>38</v>
      </c>
      <c r="P16" s="25" t="s">
        <v>39</v>
      </c>
    </row>
    <row r="17" ht="24" spans="1:16">
      <c r="A17" s="23">
        <v>12</v>
      </c>
      <c r="B17" s="24" t="s">
        <v>62</v>
      </c>
      <c r="C17" s="25" t="s">
        <v>73</v>
      </c>
      <c r="D17" s="24" t="s">
        <v>74</v>
      </c>
      <c r="E17" s="24" t="s">
        <v>24</v>
      </c>
      <c r="F17" s="24"/>
      <c r="G17" s="28" t="s">
        <v>75</v>
      </c>
      <c r="H17" s="27" t="s">
        <v>76</v>
      </c>
      <c r="I17" s="27">
        <v>4</v>
      </c>
      <c r="J17" s="27">
        <f t="shared" si="2"/>
        <v>4</v>
      </c>
      <c r="K17" s="27"/>
      <c r="L17" s="27"/>
      <c r="M17" s="27"/>
      <c r="N17" s="27">
        <v>4</v>
      </c>
      <c r="O17" s="24" t="s">
        <v>38</v>
      </c>
      <c r="P17" s="25" t="s">
        <v>39</v>
      </c>
    </row>
    <row r="18" ht="36" spans="1:16">
      <c r="A18" s="23">
        <v>13</v>
      </c>
      <c r="B18" s="24" t="s">
        <v>62</v>
      </c>
      <c r="C18" s="25" t="s">
        <v>77</v>
      </c>
      <c r="D18" s="24" t="s">
        <v>74</v>
      </c>
      <c r="E18" s="24" t="s">
        <v>24</v>
      </c>
      <c r="F18" s="24"/>
      <c r="G18" s="28" t="s">
        <v>78</v>
      </c>
      <c r="H18" s="27" t="s">
        <v>79</v>
      </c>
      <c r="I18" s="27">
        <v>3</v>
      </c>
      <c r="J18" s="27">
        <f t="shared" si="2"/>
        <v>3</v>
      </c>
      <c r="K18" s="27"/>
      <c r="L18" s="27"/>
      <c r="M18" s="27"/>
      <c r="N18" s="27">
        <v>3</v>
      </c>
      <c r="O18" s="24" t="s">
        <v>38</v>
      </c>
      <c r="P18" s="25" t="s">
        <v>39</v>
      </c>
    </row>
    <row r="19" ht="24" spans="1:16">
      <c r="A19" s="23">
        <v>14</v>
      </c>
      <c r="B19" s="24" t="s">
        <v>62</v>
      </c>
      <c r="C19" s="25" t="s">
        <v>80</v>
      </c>
      <c r="D19" s="24" t="s">
        <v>74</v>
      </c>
      <c r="E19" s="24" t="s">
        <v>24</v>
      </c>
      <c r="F19" s="24"/>
      <c r="G19" s="28" t="s">
        <v>81</v>
      </c>
      <c r="H19" s="27" t="s">
        <v>79</v>
      </c>
      <c r="I19" s="27">
        <v>3</v>
      </c>
      <c r="J19" s="27">
        <f t="shared" si="2"/>
        <v>3</v>
      </c>
      <c r="K19" s="27"/>
      <c r="L19" s="27"/>
      <c r="M19" s="27"/>
      <c r="N19" s="27">
        <v>3</v>
      </c>
      <c r="O19" s="24" t="s">
        <v>38</v>
      </c>
      <c r="P19" s="25" t="s">
        <v>39</v>
      </c>
    </row>
    <row r="20" ht="36" spans="1:16">
      <c r="A20" s="23">
        <v>15</v>
      </c>
      <c r="B20" s="24" t="s">
        <v>62</v>
      </c>
      <c r="C20" s="25" t="s">
        <v>82</v>
      </c>
      <c r="D20" s="24" t="s">
        <v>74</v>
      </c>
      <c r="E20" s="24" t="s">
        <v>24</v>
      </c>
      <c r="F20" s="24"/>
      <c r="G20" s="28" t="s">
        <v>83</v>
      </c>
      <c r="H20" s="27" t="s">
        <v>84</v>
      </c>
      <c r="I20" s="27">
        <v>23</v>
      </c>
      <c r="J20" s="27">
        <f t="shared" si="2"/>
        <v>23</v>
      </c>
      <c r="K20" s="27"/>
      <c r="L20" s="27"/>
      <c r="M20" s="27"/>
      <c r="N20" s="27">
        <v>23</v>
      </c>
      <c r="O20" s="24" t="s">
        <v>38</v>
      </c>
      <c r="P20" s="25" t="s">
        <v>39</v>
      </c>
    </row>
    <row r="21" ht="24" spans="1:16">
      <c r="A21" s="23">
        <v>16</v>
      </c>
      <c r="B21" s="24" t="s">
        <v>62</v>
      </c>
      <c r="C21" s="25" t="s">
        <v>85</v>
      </c>
      <c r="D21" s="24" t="s">
        <v>86</v>
      </c>
      <c r="E21" s="24" t="s">
        <v>24</v>
      </c>
      <c r="F21" s="24"/>
      <c r="G21" s="28" t="s">
        <v>87</v>
      </c>
      <c r="H21" s="27" t="s">
        <v>88</v>
      </c>
      <c r="I21" s="27">
        <v>2</v>
      </c>
      <c r="J21" s="27">
        <f t="shared" si="2"/>
        <v>2</v>
      </c>
      <c r="K21" s="27"/>
      <c r="L21" s="27"/>
      <c r="M21" s="27"/>
      <c r="N21" s="27">
        <v>2</v>
      </c>
      <c r="O21" s="24" t="s">
        <v>38</v>
      </c>
      <c r="P21" s="25" t="s">
        <v>39</v>
      </c>
    </row>
    <row r="22" ht="72" spans="1:16">
      <c r="A22" s="23">
        <v>17</v>
      </c>
      <c r="B22" s="24" t="s">
        <v>62</v>
      </c>
      <c r="C22" s="25" t="s">
        <v>89</v>
      </c>
      <c r="D22" s="24" t="s">
        <v>74</v>
      </c>
      <c r="E22" s="24" t="s">
        <v>24</v>
      </c>
      <c r="F22" s="24"/>
      <c r="G22" s="28" t="s">
        <v>90</v>
      </c>
      <c r="H22" s="27" t="s">
        <v>32</v>
      </c>
      <c r="I22" s="27">
        <v>50</v>
      </c>
      <c r="J22" s="27">
        <f t="shared" si="2"/>
        <v>50</v>
      </c>
      <c r="K22" s="27"/>
      <c r="L22" s="27"/>
      <c r="M22" s="27"/>
      <c r="N22" s="27">
        <v>50</v>
      </c>
      <c r="O22" s="24" t="s">
        <v>38</v>
      </c>
      <c r="P22" s="25" t="s">
        <v>39</v>
      </c>
    </row>
    <row r="23" ht="36" spans="1:16">
      <c r="A23" s="23">
        <v>18</v>
      </c>
      <c r="B23" s="24" t="s">
        <v>62</v>
      </c>
      <c r="C23" s="25" t="s">
        <v>91</v>
      </c>
      <c r="D23" s="24" t="s">
        <v>92</v>
      </c>
      <c r="E23" s="24" t="s">
        <v>24</v>
      </c>
      <c r="F23" s="24"/>
      <c r="G23" s="28" t="s">
        <v>93</v>
      </c>
      <c r="H23" s="27" t="s">
        <v>94</v>
      </c>
      <c r="I23" s="27">
        <v>60</v>
      </c>
      <c r="J23" s="27">
        <f t="shared" si="2"/>
        <v>60</v>
      </c>
      <c r="K23" s="27"/>
      <c r="L23" s="27"/>
      <c r="M23" s="27"/>
      <c r="N23" s="27">
        <v>60</v>
      </c>
      <c r="O23" s="24" t="s">
        <v>38</v>
      </c>
      <c r="P23" s="25" t="s">
        <v>39</v>
      </c>
    </row>
    <row r="24" ht="24" spans="1:16">
      <c r="A24" s="23">
        <v>19</v>
      </c>
      <c r="B24" s="24" t="s">
        <v>62</v>
      </c>
      <c r="C24" s="25" t="s">
        <v>95</v>
      </c>
      <c r="D24" s="24" t="s">
        <v>30</v>
      </c>
      <c r="E24" s="24" t="s">
        <v>24</v>
      </c>
      <c r="F24" s="24"/>
      <c r="G24" s="28" t="s">
        <v>96</v>
      </c>
      <c r="H24" s="27" t="s">
        <v>97</v>
      </c>
      <c r="I24" s="27">
        <v>80</v>
      </c>
      <c r="J24" s="27">
        <f t="shared" si="2"/>
        <v>80</v>
      </c>
      <c r="K24" s="27"/>
      <c r="L24" s="27"/>
      <c r="M24" s="27"/>
      <c r="N24" s="27">
        <v>80</v>
      </c>
      <c r="O24" s="24" t="s">
        <v>38</v>
      </c>
      <c r="P24" s="25" t="s">
        <v>39</v>
      </c>
    </row>
    <row r="25" ht="60" spans="1:16">
      <c r="A25" s="23">
        <v>20</v>
      </c>
      <c r="B25" s="24" t="s">
        <v>98</v>
      </c>
      <c r="C25" s="25" t="s">
        <v>99</v>
      </c>
      <c r="D25" s="24" t="s">
        <v>30</v>
      </c>
      <c r="E25" s="24" t="s">
        <v>24</v>
      </c>
      <c r="F25" s="24"/>
      <c r="G25" s="28" t="s">
        <v>100</v>
      </c>
      <c r="H25" s="27" t="s">
        <v>101</v>
      </c>
      <c r="I25" s="27">
        <v>200</v>
      </c>
      <c r="J25" s="27">
        <f t="shared" si="2"/>
        <v>200</v>
      </c>
      <c r="K25" s="27"/>
      <c r="L25" s="27"/>
      <c r="M25" s="27"/>
      <c r="N25" s="27">
        <v>200</v>
      </c>
      <c r="O25" s="24" t="s">
        <v>38</v>
      </c>
      <c r="P25" s="25" t="s">
        <v>39</v>
      </c>
    </row>
    <row r="26" s="7" customFormat="1" ht="72" spans="1:16">
      <c r="A26" s="29">
        <v>21</v>
      </c>
      <c r="B26" s="30" t="s">
        <v>21</v>
      </c>
      <c r="C26" s="31" t="s">
        <v>102</v>
      </c>
      <c r="D26" s="31" t="s">
        <v>103</v>
      </c>
      <c r="E26" s="31" t="s">
        <v>104</v>
      </c>
      <c r="F26" s="30" t="s">
        <v>105</v>
      </c>
      <c r="G26" s="34" t="s">
        <v>106</v>
      </c>
      <c r="H26" s="33" t="s">
        <v>107</v>
      </c>
      <c r="I26" s="33">
        <v>100</v>
      </c>
      <c r="J26" s="33">
        <f t="shared" si="2"/>
        <v>0</v>
      </c>
      <c r="K26" s="33"/>
      <c r="L26" s="33"/>
      <c r="M26" s="33"/>
      <c r="N26" s="33"/>
      <c r="O26" s="30" t="s">
        <v>33</v>
      </c>
      <c r="P26" s="31" t="s">
        <v>28</v>
      </c>
    </row>
    <row r="27" ht="48" spans="1:16">
      <c r="A27" s="23">
        <v>22</v>
      </c>
      <c r="B27" s="24" t="s">
        <v>21</v>
      </c>
      <c r="C27" s="25" t="s">
        <v>108</v>
      </c>
      <c r="D27" s="25" t="s">
        <v>103</v>
      </c>
      <c r="E27" s="25" t="s">
        <v>104</v>
      </c>
      <c r="F27" s="24" t="s">
        <v>104</v>
      </c>
      <c r="G27" s="28" t="s">
        <v>109</v>
      </c>
      <c r="H27" s="27" t="s">
        <v>110</v>
      </c>
      <c r="I27" s="27">
        <v>70</v>
      </c>
      <c r="J27" s="27">
        <f t="shared" si="2"/>
        <v>70</v>
      </c>
      <c r="K27" s="27"/>
      <c r="L27" s="27">
        <v>70</v>
      </c>
      <c r="M27" s="27"/>
      <c r="N27" s="27"/>
      <c r="O27" s="24" t="s">
        <v>33</v>
      </c>
      <c r="P27" s="25" t="s">
        <v>28</v>
      </c>
    </row>
    <row r="28" ht="36" spans="1:16">
      <c r="A28" s="23">
        <v>23</v>
      </c>
      <c r="B28" s="24" t="s">
        <v>21</v>
      </c>
      <c r="C28" s="25" t="s">
        <v>111</v>
      </c>
      <c r="D28" s="25" t="s">
        <v>103</v>
      </c>
      <c r="E28" s="25" t="s">
        <v>104</v>
      </c>
      <c r="F28" s="24" t="s">
        <v>104</v>
      </c>
      <c r="G28" s="28" t="s">
        <v>112</v>
      </c>
      <c r="H28" s="27" t="s">
        <v>113</v>
      </c>
      <c r="I28" s="27">
        <v>96</v>
      </c>
      <c r="J28" s="27">
        <f t="shared" si="2"/>
        <v>96</v>
      </c>
      <c r="K28" s="27"/>
      <c r="L28" s="27">
        <v>96</v>
      </c>
      <c r="M28" s="27"/>
      <c r="N28" s="27"/>
      <c r="O28" s="24" t="s">
        <v>114</v>
      </c>
      <c r="P28" s="25" t="s">
        <v>28</v>
      </c>
    </row>
    <row r="29" ht="48" spans="1:16">
      <c r="A29" s="23">
        <v>24</v>
      </c>
      <c r="B29" s="24" t="s">
        <v>21</v>
      </c>
      <c r="C29" s="25" t="s">
        <v>115</v>
      </c>
      <c r="D29" s="25" t="s">
        <v>103</v>
      </c>
      <c r="E29" s="25" t="s">
        <v>104</v>
      </c>
      <c r="F29" s="24" t="s">
        <v>104</v>
      </c>
      <c r="G29" s="28" t="s">
        <v>116</v>
      </c>
      <c r="H29" s="27" t="s">
        <v>117</v>
      </c>
      <c r="I29" s="27">
        <v>30</v>
      </c>
      <c r="J29" s="27">
        <f t="shared" si="2"/>
        <v>30</v>
      </c>
      <c r="K29" s="27"/>
      <c r="L29" s="27">
        <v>30</v>
      </c>
      <c r="M29" s="27"/>
      <c r="N29" s="27"/>
      <c r="O29" s="24" t="s">
        <v>114</v>
      </c>
      <c r="P29" s="25" t="s">
        <v>28</v>
      </c>
    </row>
    <row r="30" ht="36" spans="1:16">
      <c r="A30" s="23">
        <v>25</v>
      </c>
      <c r="B30" s="24" t="s">
        <v>21</v>
      </c>
      <c r="C30" s="25" t="s">
        <v>118</v>
      </c>
      <c r="D30" s="24" t="s">
        <v>119</v>
      </c>
      <c r="E30" s="24" t="s">
        <v>120</v>
      </c>
      <c r="F30" s="24" t="s">
        <v>121</v>
      </c>
      <c r="G30" s="28" t="s">
        <v>122</v>
      </c>
      <c r="H30" s="27" t="s">
        <v>123</v>
      </c>
      <c r="I30" s="27">
        <v>4.6</v>
      </c>
      <c r="J30" s="27">
        <f t="shared" si="2"/>
        <v>4.6</v>
      </c>
      <c r="K30" s="27"/>
      <c r="L30" s="27"/>
      <c r="M30" s="27"/>
      <c r="N30" s="27">
        <v>4.6</v>
      </c>
      <c r="O30" s="24" t="s">
        <v>38</v>
      </c>
      <c r="P30" s="25" t="s">
        <v>39</v>
      </c>
    </row>
    <row r="31" ht="36" spans="1:16">
      <c r="A31" s="23">
        <v>26</v>
      </c>
      <c r="B31" s="24" t="s">
        <v>21</v>
      </c>
      <c r="C31" s="25" t="s">
        <v>124</v>
      </c>
      <c r="D31" s="24" t="s">
        <v>119</v>
      </c>
      <c r="E31" s="24" t="s">
        <v>120</v>
      </c>
      <c r="F31" s="24" t="s">
        <v>125</v>
      </c>
      <c r="G31" s="28" t="s">
        <v>126</v>
      </c>
      <c r="H31" s="27" t="s">
        <v>127</v>
      </c>
      <c r="I31" s="27">
        <v>1.5</v>
      </c>
      <c r="J31" s="27">
        <f t="shared" si="2"/>
        <v>1.5</v>
      </c>
      <c r="K31" s="27"/>
      <c r="L31" s="27"/>
      <c r="M31" s="27"/>
      <c r="N31" s="27">
        <v>1.5</v>
      </c>
      <c r="O31" s="24" t="s">
        <v>38</v>
      </c>
      <c r="P31" s="25" t="s">
        <v>39</v>
      </c>
    </row>
    <row r="32" ht="36" spans="1:16">
      <c r="A32" s="23">
        <v>27</v>
      </c>
      <c r="B32" s="24" t="s">
        <v>21</v>
      </c>
      <c r="C32" s="25" t="s">
        <v>128</v>
      </c>
      <c r="D32" s="24" t="s">
        <v>119</v>
      </c>
      <c r="E32" s="24" t="s">
        <v>120</v>
      </c>
      <c r="F32" s="24" t="s">
        <v>121</v>
      </c>
      <c r="G32" s="28" t="s">
        <v>129</v>
      </c>
      <c r="H32" s="27" t="s">
        <v>130</v>
      </c>
      <c r="I32" s="27">
        <v>3.5</v>
      </c>
      <c r="J32" s="27">
        <f t="shared" si="2"/>
        <v>3.5</v>
      </c>
      <c r="K32" s="27"/>
      <c r="L32" s="27"/>
      <c r="M32" s="27"/>
      <c r="N32" s="27">
        <v>3.5</v>
      </c>
      <c r="O32" s="24" t="s">
        <v>38</v>
      </c>
      <c r="P32" s="25" t="s">
        <v>39</v>
      </c>
    </row>
    <row r="33" ht="36" spans="1:16">
      <c r="A33" s="23">
        <v>28</v>
      </c>
      <c r="B33" s="24" t="s">
        <v>21</v>
      </c>
      <c r="C33" s="25" t="s">
        <v>131</v>
      </c>
      <c r="D33" s="25" t="s">
        <v>119</v>
      </c>
      <c r="E33" s="25" t="s">
        <v>120</v>
      </c>
      <c r="F33" s="24" t="s">
        <v>120</v>
      </c>
      <c r="G33" s="28" t="s">
        <v>132</v>
      </c>
      <c r="H33" s="27" t="s">
        <v>133</v>
      </c>
      <c r="I33" s="27">
        <v>81</v>
      </c>
      <c r="J33" s="27">
        <f t="shared" si="2"/>
        <v>81</v>
      </c>
      <c r="K33" s="27"/>
      <c r="L33" s="27">
        <v>81</v>
      </c>
      <c r="M33" s="27"/>
      <c r="N33" s="27"/>
      <c r="O33" s="24" t="s">
        <v>114</v>
      </c>
      <c r="P33" s="25" t="s">
        <v>28</v>
      </c>
    </row>
    <row r="34" s="7" customFormat="1" ht="36" spans="1:16">
      <c r="A34" s="29">
        <v>29</v>
      </c>
      <c r="B34" s="30" t="s">
        <v>21</v>
      </c>
      <c r="C34" s="31" t="s">
        <v>134</v>
      </c>
      <c r="D34" s="31" t="s">
        <v>119</v>
      </c>
      <c r="E34" s="31" t="s">
        <v>120</v>
      </c>
      <c r="F34" s="30" t="s">
        <v>120</v>
      </c>
      <c r="G34" s="32" t="s">
        <v>135</v>
      </c>
      <c r="H34" s="33" t="s">
        <v>136</v>
      </c>
      <c r="I34" s="33">
        <v>100</v>
      </c>
      <c r="J34" s="33">
        <f t="shared" si="2"/>
        <v>0</v>
      </c>
      <c r="K34" s="33"/>
      <c r="L34" s="33"/>
      <c r="M34" s="33"/>
      <c r="N34" s="33"/>
      <c r="O34" s="30" t="s">
        <v>137</v>
      </c>
      <c r="P34" s="31" t="s">
        <v>28</v>
      </c>
    </row>
    <row r="35" s="8" customFormat="1" ht="60" spans="1:16">
      <c r="A35" s="23">
        <v>30</v>
      </c>
      <c r="B35" s="24" t="s">
        <v>21</v>
      </c>
      <c r="C35" s="25" t="s">
        <v>138</v>
      </c>
      <c r="D35" s="24" t="s">
        <v>119</v>
      </c>
      <c r="E35" s="24" t="s">
        <v>120</v>
      </c>
      <c r="F35" s="24" t="s">
        <v>139</v>
      </c>
      <c r="G35" s="28" t="s">
        <v>140</v>
      </c>
      <c r="H35" s="27" t="s">
        <v>141</v>
      </c>
      <c r="I35" s="27">
        <v>100</v>
      </c>
      <c r="J35" s="27">
        <f t="shared" si="2"/>
        <v>100</v>
      </c>
      <c r="K35" s="27"/>
      <c r="L35" s="27"/>
      <c r="M35" s="27">
        <v>100</v>
      </c>
      <c r="N35" s="27"/>
      <c r="O35" s="24" t="s">
        <v>142</v>
      </c>
      <c r="P35" s="25" t="s">
        <v>143</v>
      </c>
    </row>
    <row r="36" ht="60" spans="1:16">
      <c r="A36" s="23">
        <v>31</v>
      </c>
      <c r="B36" s="24" t="s">
        <v>47</v>
      </c>
      <c r="C36" s="25" t="s">
        <v>144</v>
      </c>
      <c r="D36" s="25" t="s">
        <v>119</v>
      </c>
      <c r="E36" s="25" t="s">
        <v>120</v>
      </c>
      <c r="F36" s="24" t="s">
        <v>120</v>
      </c>
      <c r="G36" s="28" t="s">
        <v>145</v>
      </c>
      <c r="H36" s="27" t="s">
        <v>146</v>
      </c>
      <c r="I36" s="27">
        <v>127</v>
      </c>
      <c r="J36" s="27">
        <f t="shared" si="2"/>
        <v>127</v>
      </c>
      <c r="K36" s="27"/>
      <c r="L36" s="27">
        <v>127</v>
      </c>
      <c r="M36" s="27"/>
      <c r="N36" s="27"/>
      <c r="O36" s="24" t="s">
        <v>33</v>
      </c>
      <c r="P36" s="25" t="s">
        <v>28</v>
      </c>
    </row>
    <row r="37" ht="36" spans="1:16">
      <c r="A37" s="23">
        <v>32</v>
      </c>
      <c r="B37" s="24" t="s">
        <v>21</v>
      </c>
      <c r="C37" s="25" t="s">
        <v>147</v>
      </c>
      <c r="D37" s="24" t="s">
        <v>148</v>
      </c>
      <c r="E37" s="24" t="s">
        <v>149</v>
      </c>
      <c r="F37" s="24" t="s">
        <v>150</v>
      </c>
      <c r="G37" s="28" t="s">
        <v>151</v>
      </c>
      <c r="H37" s="27" t="s">
        <v>136</v>
      </c>
      <c r="I37" s="27">
        <v>100</v>
      </c>
      <c r="J37" s="27">
        <f t="shared" si="2"/>
        <v>100</v>
      </c>
      <c r="K37" s="27"/>
      <c r="L37" s="27"/>
      <c r="M37" s="27">
        <v>100</v>
      </c>
      <c r="N37" s="27"/>
      <c r="O37" s="24" t="s">
        <v>114</v>
      </c>
      <c r="P37" s="25" t="s">
        <v>54</v>
      </c>
    </row>
    <row r="38" s="9" customFormat="1" ht="48" spans="1:16">
      <c r="A38" s="29">
        <v>33</v>
      </c>
      <c r="B38" s="30" t="s">
        <v>21</v>
      </c>
      <c r="C38" s="31" t="s">
        <v>152</v>
      </c>
      <c r="D38" s="31" t="s">
        <v>148</v>
      </c>
      <c r="E38" s="31" t="s">
        <v>149</v>
      </c>
      <c r="F38" s="30" t="s">
        <v>149</v>
      </c>
      <c r="G38" s="32" t="s">
        <v>153</v>
      </c>
      <c r="H38" s="33" t="s">
        <v>154</v>
      </c>
      <c r="I38" s="33">
        <v>212</v>
      </c>
      <c r="J38" s="33">
        <f t="shared" si="2"/>
        <v>212</v>
      </c>
      <c r="K38" s="33"/>
      <c r="L38" s="33">
        <v>92</v>
      </c>
      <c r="M38" s="33">
        <v>20</v>
      </c>
      <c r="N38" s="33">
        <v>100</v>
      </c>
      <c r="O38" s="30" t="s">
        <v>33</v>
      </c>
      <c r="P38" s="31" t="s">
        <v>155</v>
      </c>
    </row>
    <row r="39" ht="72" spans="1:16">
      <c r="A39" s="23">
        <v>34</v>
      </c>
      <c r="B39" s="24" t="s">
        <v>21</v>
      </c>
      <c r="C39" s="25" t="s">
        <v>156</v>
      </c>
      <c r="D39" s="25" t="s">
        <v>148</v>
      </c>
      <c r="E39" s="25" t="s">
        <v>149</v>
      </c>
      <c r="F39" s="25" t="s">
        <v>157</v>
      </c>
      <c r="G39" s="28" t="s">
        <v>158</v>
      </c>
      <c r="H39" s="27" t="s">
        <v>159</v>
      </c>
      <c r="I39" s="27">
        <v>29</v>
      </c>
      <c r="J39" s="27">
        <f t="shared" si="2"/>
        <v>29</v>
      </c>
      <c r="K39" s="27"/>
      <c r="L39" s="27">
        <v>29</v>
      </c>
      <c r="M39" s="27"/>
      <c r="N39" s="27"/>
      <c r="O39" s="24" t="s">
        <v>33</v>
      </c>
      <c r="P39" s="25" t="s">
        <v>160</v>
      </c>
    </row>
    <row r="40" ht="48" spans="1:16">
      <c r="A40" s="23">
        <v>35</v>
      </c>
      <c r="B40" s="24" t="s">
        <v>21</v>
      </c>
      <c r="C40" s="25" t="s">
        <v>161</v>
      </c>
      <c r="D40" s="24" t="s">
        <v>148</v>
      </c>
      <c r="E40" s="24" t="s">
        <v>149</v>
      </c>
      <c r="F40" s="24" t="s">
        <v>150</v>
      </c>
      <c r="G40" s="28" t="s">
        <v>162</v>
      </c>
      <c r="H40" s="27" t="s">
        <v>163</v>
      </c>
      <c r="I40" s="27">
        <v>28</v>
      </c>
      <c r="J40" s="27">
        <f t="shared" si="2"/>
        <v>28</v>
      </c>
      <c r="K40" s="27"/>
      <c r="L40" s="27"/>
      <c r="M40" s="27">
        <v>28</v>
      </c>
      <c r="N40" s="27"/>
      <c r="O40" s="24" t="s">
        <v>33</v>
      </c>
      <c r="P40" s="25" t="s">
        <v>54</v>
      </c>
    </row>
    <row r="41" ht="72" spans="1:16">
      <c r="A41" s="23">
        <v>36</v>
      </c>
      <c r="B41" s="24" t="s">
        <v>21</v>
      </c>
      <c r="C41" s="25" t="s">
        <v>164</v>
      </c>
      <c r="D41" s="24" t="s">
        <v>148</v>
      </c>
      <c r="E41" s="24" t="s">
        <v>149</v>
      </c>
      <c r="F41" s="24" t="s">
        <v>149</v>
      </c>
      <c r="G41" s="28" t="s">
        <v>165</v>
      </c>
      <c r="H41" s="27" t="s">
        <v>166</v>
      </c>
      <c r="I41" s="27">
        <v>13.5</v>
      </c>
      <c r="J41" s="27">
        <f t="shared" si="2"/>
        <v>13.5</v>
      </c>
      <c r="K41" s="27"/>
      <c r="L41" s="27"/>
      <c r="M41" s="27"/>
      <c r="N41" s="27">
        <v>13.5</v>
      </c>
      <c r="O41" s="24" t="s">
        <v>38</v>
      </c>
      <c r="P41" s="25" t="s">
        <v>39</v>
      </c>
    </row>
    <row r="42" s="7" customFormat="1" ht="36" spans="1:16">
      <c r="A42" s="29">
        <v>37</v>
      </c>
      <c r="B42" s="30" t="s">
        <v>21</v>
      </c>
      <c r="C42" s="31" t="s">
        <v>167</v>
      </c>
      <c r="D42" s="31" t="s">
        <v>168</v>
      </c>
      <c r="E42" s="31" t="s">
        <v>169</v>
      </c>
      <c r="F42" s="30" t="s">
        <v>169</v>
      </c>
      <c r="G42" s="35" t="s">
        <v>170</v>
      </c>
      <c r="H42" s="33" t="s">
        <v>32</v>
      </c>
      <c r="I42" s="33">
        <v>50</v>
      </c>
      <c r="J42" s="33">
        <f t="shared" si="2"/>
        <v>0</v>
      </c>
      <c r="K42" s="33"/>
      <c r="L42" s="33"/>
      <c r="M42" s="33"/>
      <c r="N42" s="33"/>
      <c r="O42" s="30" t="s">
        <v>114</v>
      </c>
      <c r="P42" s="31" t="s">
        <v>28</v>
      </c>
    </row>
    <row r="43" ht="60" spans="1:16">
      <c r="A43" s="23">
        <v>38</v>
      </c>
      <c r="B43" s="24" t="s">
        <v>21</v>
      </c>
      <c r="C43" s="25" t="s">
        <v>171</v>
      </c>
      <c r="D43" s="24" t="s">
        <v>168</v>
      </c>
      <c r="E43" s="24" t="s">
        <v>169</v>
      </c>
      <c r="F43" s="24" t="s">
        <v>169</v>
      </c>
      <c r="G43" s="28" t="s">
        <v>172</v>
      </c>
      <c r="H43" s="27" t="s">
        <v>173</v>
      </c>
      <c r="I43" s="27">
        <v>22</v>
      </c>
      <c r="J43" s="27">
        <f t="shared" si="2"/>
        <v>22</v>
      </c>
      <c r="K43" s="27"/>
      <c r="L43" s="27"/>
      <c r="M43" s="27"/>
      <c r="N43" s="27">
        <v>22</v>
      </c>
      <c r="O43" s="24" t="s">
        <v>38</v>
      </c>
      <c r="P43" s="25" t="s">
        <v>39</v>
      </c>
    </row>
    <row r="44" ht="84" spans="1:16">
      <c r="A44" s="23">
        <v>39</v>
      </c>
      <c r="B44" s="24" t="s">
        <v>21</v>
      </c>
      <c r="C44" s="25" t="s">
        <v>174</v>
      </c>
      <c r="D44" s="25" t="s">
        <v>168</v>
      </c>
      <c r="E44" s="25" t="s">
        <v>169</v>
      </c>
      <c r="F44" s="24" t="s">
        <v>169</v>
      </c>
      <c r="G44" s="26" t="s">
        <v>175</v>
      </c>
      <c r="H44" s="27" t="s">
        <v>176</v>
      </c>
      <c r="I44" s="27">
        <v>600</v>
      </c>
      <c r="J44" s="27">
        <f t="shared" ref="J44:J75" si="3">K44+L44+M44+N44</f>
        <v>600</v>
      </c>
      <c r="K44" s="27"/>
      <c r="L44" s="27">
        <v>600</v>
      </c>
      <c r="M44" s="27"/>
      <c r="N44" s="27"/>
      <c r="O44" s="24" t="s">
        <v>27</v>
      </c>
      <c r="P44" s="25" t="s">
        <v>28</v>
      </c>
    </row>
    <row r="45" ht="36" spans="1:16">
      <c r="A45" s="23">
        <v>40</v>
      </c>
      <c r="B45" s="24" t="s">
        <v>21</v>
      </c>
      <c r="C45" s="25" t="s">
        <v>177</v>
      </c>
      <c r="D45" s="25" t="s">
        <v>168</v>
      </c>
      <c r="E45" s="25" t="s">
        <v>169</v>
      </c>
      <c r="F45" s="24" t="s">
        <v>169</v>
      </c>
      <c r="G45" s="28" t="s">
        <v>178</v>
      </c>
      <c r="H45" s="27" t="s">
        <v>179</v>
      </c>
      <c r="I45" s="27">
        <v>40</v>
      </c>
      <c r="J45" s="27">
        <f t="shared" si="3"/>
        <v>40</v>
      </c>
      <c r="K45" s="27"/>
      <c r="L45" s="27">
        <v>40</v>
      </c>
      <c r="M45" s="27"/>
      <c r="N45" s="27"/>
      <c r="O45" s="24" t="s">
        <v>114</v>
      </c>
      <c r="P45" s="25" t="s">
        <v>28</v>
      </c>
    </row>
    <row r="46" ht="36" spans="1:16">
      <c r="A46" s="23">
        <v>41</v>
      </c>
      <c r="B46" s="24" t="s">
        <v>47</v>
      </c>
      <c r="C46" s="25" t="s">
        <v>180</v>
      </c>
      <c r="D46" s="25" t="s">
        <v>168</v>
      </c>
      <c r="E46" s="25" t="s">
        <v>169</v>
      </c>
      <c r="F46" s="24" t="s">
        <v>169</v>
      </c>
      <c r="G46" s="28" t="s">
        <v>181</v>
      </c>
      <c r="H46" s="27" t="s">
        <v>136</v>
      </c>
      <c r="I46" s="27">
        <v>100</v>
      </c>
      <c r="J46" s="27">
        <f t="shared" si="3"/>
        <v>100</v>
      </c>
      <c r="K46" s="27"/>
      <c r="L46" s="27">
        <v>100</v>
      </c>
      <c r="M46" s="27"/>
      <c r="N46" s="27"/>
      <c r="O46" s="24" t="s">
        <v>33</v>
      </c>
      <c r="P46" s="25" t="s">
        <v>28</v>
      </c>
    </row>
    <row r="47" ht="48" spans="1:16">
      <c r="A47" s="23">
        <v>42</v>
      </c>
      <c r="B47" s="24" t="s">
        <v>21</v>
      </c>
      <c r="C47" s="25" t="s">
        <v>182</v>
      </c>
      <c r="D47" s="25" t="s">
        <v>183</v>
      </c>
      <c r="E47" s="25" t="s">
        <v>184</v>
      </c>
      <c r="F47" s="24" t="s">
        <v>185</v>
      </c>
      <c r="G47" s="28" t="s">
        <v>186</v>
      </c>
      <c r="H47" s="27" t="s">
        <v>187</v>
      </c>
      <c r="I47" s="27">
        <v>35</v>
      </c>
      <c r="J47" s="27">
        <f t="shared" si="3"/>
        <v>35</v>
      </c>
      <c r="K47" s="27"/>
      <c r="L47" s="27">
        <v>35</v>
      </c>
      <c r="M47" s="27"/>
      <c r="N47" s="27"/>
      <c r="O47" s="24" t="s">
        <v>33</v>
      </c>
      <c r="P47" s="25" t="s">
        <v>28</v>
      </c>
    </row>
    <row r="48" ht="36" spans="1:16">
      <c r="A48" s="23">
        <v>43</v>
      </c>
      <c r="B48" s="24" t="s">
        <v>21</v>
      </c>
      <c r="C48" s="25" t="s">
        <v>188</v>
      </c>
      <c r="D48" s="24" t="s">
        <v>183</v>
      </c>
      <c r="E48" s="24" t="s">
        <v>184</v>
      </c>
      <c r="F48" s="24" t="s">
        <v>189</v>
      </c>
      <c r="G48" s="28" t="s">
        <v>190</v>
      </c>
      <c r="H48" s="27" t="s">
        <v>191</v>
      </c>
      <c r="I48" s="27">
        <v>116</v>
      </c>
      <c r="J48" s="27">
        <f t="shared" si="3"/>
        <v>116</v>
      </c>
      <c r="K48" s="27">
        <v>116</v>
      </c>
      <c r="L48" s="27"/>
      <c r="M48" s="27"/>
      <c r="N48" s="27"/>
      <c r="O48" s="24" t="s">
        <v>33</v>
      </c>
      <c r="P48" s="25" t="s">
        <v>192</v>
      </c>
    </row>
    <row r="49" ht="24" spans="1:16">
      <c r="A49" s="23">
        <v>44</v>
      </c>
      <c r="B49" s="24" t="s">
        <v>21</v>
      </c>
      <c r="C49" s="25" t="s">
        <v>193</v>
      </c>
      <c r="D49" s="25" t="s">
        <v>183</v>
      </c>
      <c r="E49" s="25" t="s">
        <v>184</v>
      </c>
      <c r="F49" s="24" t="s">
        <v>194</v>
      </c>
      <c r="G49" s="28" t="s">
        <v>195</v>
      </c>
      <c r="H49" s="27" t="s">
        <v>196</v>
      </c>
      <c r="I49" s="27">
        <v>44</v>
      </c>
      <c r="J49" s="27">
        <f t="shared" si="3"/>
        <v>44</v>
      </c>
      <c r="K49" s="27"/>
      <c r="L49" s="27">
        <v>44</v>
      </c>
      <c r="M49" s="27"/>
      <c r="N49" s="27"/>
      <c r="O49" s="24" t="s">
        <v>33</v>
      </c>
      <c r="P49" s="25" t="s">
        <v>28</v>
      </c>
    </row>
    <row r="50" s="6" customFormat="1" ht="48" spans="1:16">
      <c r="A50" s="29">
        <v>45</v>
      </c>
      <c r="B50" s="30" t="s">
        <v>21</v>
      </c>
      <c r="C50" s="31" t="s">
        <v>197</v>
      </c>
      <c r="D50" s="30" t="s">
        <v>183</v>
      </c>
      <c r="E50" s="30" t="s">
        <v>184</v>
      </c>
      <c r="F50" s="30" t="s">
        <v>185</v>
      </c>
      <c r="G50" s="32" t="s">
        <v>198</v>
      </c>
      <c r="H50" s="33" t="s">
        <v>72</v>
      </c>
      <c r="I50" s="33">
        <v>90</v>
      </c>
      <c r="J50" s="33">
        <f t="shared" si="3"/>
        <v>0</v>
      </c>
      <c r="K50" s="33">
        <v>0</v>
      </c>
      <c r="L50" s="33"/>
      <c r="M50" s="33"/>
      <c r="N50" s="33"/>
      <c r="O50" s="30" t="s">
        <v>137</v>
      </c>
      <c r="P50" s="43" t="s">
        <v>199</v>
      </c>
    </row>
    <row r="51" s="6" customFormat="1" ht="36" spans="1:16">
      <c r="A51" s="29">
        <v>46</v>
      </c>
      <c r="B51" s="30" t="s">
        <v>21</v>
      </c>
      <c r="C51" s="31" t="s">
        <v>200</v>
      </c>
      <c r="D51" s="30" t="s">
        <v>201</v>
      </c>
      <c r="E51" s="30" t="s">
        <v>202</v>
      </c>
      <c r="F51" s="30" t="s">
        <v>202</v>
      </c>
      <c r="G51" s="32" t="s">
        <v>203</v>
      </c>
      <c r="H51" s="33" t="s">
        <v>204</v>
      </c>
      <c r="I51" s="33">
        <v>20</v>
      </c>
      <c r="J51" s="33">
        <f t="shared" si="3"/>
        <v>0</v>
      </c>
      <c r="K51" s="33">
        <v>0</v>
      </c>
      <c r="L51" s="33"/>
      <c r="M51" s="33"/>
      <c r="N51" s="33"/>
      <c r="O51" s="30" t="s">
        <v>33</v>
      </c>
      <c r="P51" s="43" t="s">
        <v>199</v>
      </c>
    </row>
    <row r="52" s="7" customFormat="1" ht="36" spans="1:16">
      <c r="A52" s="29">
        <v>47</v>
      </c>
      <c r="B52" s="30" t="s">
        <v>21</v>
      </c>
      <c r="C52" s="31" t="s">
        <v>205</v>
      </c>
      <c r="D52" s="31" t="s">
        <v>201</v>
      </c>
      <c r="E52" s="31" t="s">
        <v>202</v>
      </c>
      <c r="F52" s="30" t="s">
        <v>206</v>
      </c>
      <c r="G52" s="35" t="s">
        <v>207</v>
      </c>
      <c r="H52" s="33" t="s">
        <v>72</v>
      </c>
      <c r="I52" s="33">
        <v>90</v>
      </c>
      <c r="J52" s="33">
        <f t="shared" si="3"/>
        <v>0</v>
      </c>
      <c r="K52" s="33"/>
      <c r="L52" s="33"/>
      <c r="M52" s="33"/>
      <c r="N52" s="33"/>
      <c r="O52" s="30" t="s">
        <v>33</v>
      </c>
      <c r="P52" s="31" t="s">
        <v>28</v>
      </c>
    </row>
    <row r="53" s="6" customFormat="1" ht="36" spans="1:16">
      <c r="A53" s="36">
        <v>48</v>
      </c>
      <c r="B53" s="36" t="s">
        <v>21</v>
      </c>
      <c r="C53" s="37" t="s">
        <v>208</v>
      </c>
      <c r="D53" s="37" t="s">
        <v>201</v>
      </c>
      <c r="E53" s="37" t="s">
        <v>202</v>
      </c>
      <c r="F53" s="36" t="s">
        <v>209</v>
      </c>
      <c r="G53" s="38" t="s">
        <v>210</v>
      </c>
      <c r="H53" s="39">
        <v>28</v>
      </c>
      <c r="I53" s="39">
        <v>28</v>
      </c>
      <c r="J53" s="39">
        <f t="shared" si="3"/>
        <v>20</v>
      </c>
      <c r="K53" s="39"/>
      <c r="L53" s="39">
        <v>20</v>
      </c>
      <c r="M53" s="39"/>
      <c r="N53" s="39"/>
      <c r="O53" s="36" t="s">
        <v>33</v>
      </c>
      <c r="P53" s="31" t="s">
        <v>211</v>
      </c>
    </row>
    <row r="54" ht="48" spans="1:16">
      <c r="A54" s="23">
        <v>49</v>
      </c>
      <c r="B54" s="24" t="s">
        <v>21</v>
      </c>
      <c r="C54" s="25" t="s">
        <v>212</v>
      </c>
      <c r="D54" s="24" t="s">
        <v>201</v>
      </c>
      <c r="E54" s="24" t="s">
        <v>202</v>
      </c>
      <c r="F54" s="24" t="s">
        <v>202</v>
      </c>
      <c r="G54" s="28" t="s">
        <v>213</v>
      </c>
      <c r="H54" s="27" t="s">
        <v>214</v>
      </c>
      <c r="I54" s="27">
        <v>15</v>
      </c>
      <c r="J54" s="27">
        <f t="shared" si="3"/>
        <v>15</v>
      </c>
      <c r="K54" s="27"/>
      <c r="L54" s="27"/>
      <c r="M54" s="27"/>
      <c r="N54" s="27">
        <v>15</v>
      </c>
      <c r="O54" s="24" t="s">
        <v>38</v>
      </c>
      <c r="P54" s="25" t="s">
        <v>39</v>
      </c>
    </row>
    <row r="55" ht="48" spans="1:16">
      <c r="A55" s="23">
        <v>50</v>
      </c>
      <c r="B55" s="24" t="s">
        <v>21</v>
      </c>
      <c r="C55" s="25" t="s">
        <v>215</v>
      </c>
      <c r="D55" s="24" t="s">
        <v>201</v>
      </c>
      <c r="E55" s="24" t="s">
        <v>202</v>
      </c>
      <c r="F55" s="24" t="s">
        <v>202</v>
      </c>
      <c r="G55" s="28" t="s">
        <v>216</v>
      </c>
      <c r="H55" s="27" t="s">
        <v>217</v>
      </c>
      <c r="I55" s="27">
        <v>12</v>
      </c>
      <c r="J55" s="27">
        <f t="shared" si="3"/>
        <v>12</v>
      </c>
      <c r="K55" s="27"/>
      <c r="L55" s="27"/>
      <c r="M55" s="27"/>
      <c r="N55" s="27">
        <v>12</v>
      </c>
      <c r="O55" s="24" t="s">
        <v>38</v>
      </c>
      <c r="P55" s="25" t="s">
        <v>39</v>
      </c>
    </row>
    <row r="56" ht="36" spans="1:16">
      <c r="A56" s="23">
        <v>51</v>
      </c>
      <c r="B56" s="24" t="s">
        <v>21</v>
      </c>
      <c r="C56" s="25" t="s">
        <v>218</v>
      </c>
      <c r="D56" s="24" t="s">
        <v>201</v>
      </c>
      <c r="E56" s="24" t="s">
        <v>202</v>
      </c>
      <c r="F56" s="24" t="s">
        <v>202</v>
      </c>
      <c r="G56" s="28" t="s">
        <v>219</v>
      </c>
      <c r="H56" s="27" t="s">
        <v>88</v>
      </c>
      <c r="I56" s="27">
        <v>2</v>
      </c>
      <c r="J56" s="27">
        <f t="shared" si="3"/>
        <v>2</v>
      </c>
      <c r="K56" s="27"/>
      <c r="L56" s="27"/>
      <c r="M56" s="27"/>
      <c r="N56" s="27">
        <v>2</v>
      </c>
      <c r="O56" s="24" t="s">
        <v>38</v>
      </c>
      <c r="P56" s="25" t="s">
        <v>39</v>
      </c>
    </row>
    <row r="57" ht="36" spans="1:16">
      <c r="A57" s="23">
        <v>52</v>
      </c>
      <c r="B57" s="24" t="s">
        <v>21</v>
      </c>
      <c r="C57" s="25" t="s">
        <v>220</v>
      </c>
      <c r="D57" s="24" t="s">
        <v>201</v>
      </c>
      <c r="E57" s="24" t="s">
        <v>202</v>
      </c>
      <c r="F57" s="24" t="s">
        <v>202</v>
      </c>
      <c r="G57" s="28" t="s">
        <v>221</v>
      </c>
      <c r="H57" s="27" t="s">
        <v>88</v>
      </c>
      <c r="I57" s="27">
        <v>2</v>
      </c>
      <c r="J57" s="27">
        <f t="shared" si="3"/>
        <v>2</v>
      </c>
      <c r="K57" s="27"/>
      <c r="L57" s="27"/>
      <c r="M57" s="27"/>
      <c r="N57" s="27">
        <v>2</v>
      </c>
      <c r="O57" s="24" t="s">
        <v>38</v>
      </c>
      <c r="P57" s="25" t="s">
        <v>39</v>
      </c>
    </row>
    <row r="58" ht="252" spans="1:16">
      <c r="A58" s="23">
        <v>53</v>
      </c>
      <c r="B58" s="24" t="s">
        <v>21</v>
      </c>
      <c r="C58" s="25" t="s">
        <v>222</v>
      </c>
      <c r="D58" s="24" t="s">
        <v>201</v>
      </c>
      <c r="E58" s="24" t="s">
        <v>202</v>
      </c>
      <c r="F58" s="24" t="s">
        <v>202</v>
      </c>
      <c r="G58" s="28" t="s">
        <v>223</v>
      </c>
      <c r="H58" s="27" t="s">
        <v>224</v>
      </c>
      <c r="I58" s="27">
        <v>420</v>
      </c>
      <c r="J58" s="27">
        <f t="shared" si="3"/>
        <v>420</v>
      </c>
      <c r="K58" s="27"/>
      <c r="L58" s="27"/>
      <c r="M58" s="27"/>
      <c r="N58" s="27">
        <v>420</v>
      </c>
      <c r="O58" s="24" t="s">
        <v>38</v>
      </c>
      <c r="P58" s="25" t="s">
        <v>39</v>
      </c>
    </row>
    <row r="59" ht="84" spans="1:16">
      <c r="A59" s="23">
        <v>54</v>
      </c>
      <c r="B59" s="24" t="s">
        <v>47</v>
      </c>
      <c r="C59" s="25" t="s">
        <v>225</v>
      </c>
      <c r="D59" s="24" t="s">
        <v>201</v>
      </c>
      <c r="E59" s="24" t="s">
        <v>202</v>
      </c>
      <c r="F59" s="24" t="s">
        <v>206</v>
      </c>
      <c r="G59" s="28" t="s">
        <v>226</v>
      </c>
      <c r="H59" s="27" t="s">
        <v>227</v>
      </c>
      <c r="I59" s="27">
        <v>300</v>
      </c>
      <c r="J59" s="27">
        <f t="shared" si="3"/>
        <v>300</v>
      </c>
      <c r="K59" s="27">
        <v>300</v>
      </c>
      <c r="L59" s="27"/>
      <c r="M59" s="27"/>
      <c r="N59" s="27"/>
      <c r="O59" s="24" t="s">
        <v>228</v>
      </c>
      <c r="P59" s="25" t="s">
        <v>192</v>
      </c>
    </row>
    <row r="60" ht="48" spans="1:16">
      <c r="A60" s="23">
        <v>55</v>
      </c>
      <c r="B60" s="24" t="s">
        <v>47</v>
      </c>
      <c r="C60" s="25" t="s">
        <v>229</v>
      </c>
      <c r="D60" s="25" t="s">
        <v>201</v>
      </c>
      <c r="E60" s="25" t="s">
        <v>202</v>
      </c>
      <c r="F60" s="24" t="s">
        <v>230</v>
      </c>
      <c r="G60" s="28" t="s">
        <v>231</v>
      </c>
      <c r="H60" s="27" t="s">
        <v>232</v>
      </c>
      <c r="I60" s="27">
        <v>95</v>
      </c>
      <c r="J60" s="27">
        <f t="shared" si="3"/>
        <v>95</v>
      </c>
      <c r="K60" s="27"/>
      <c r="L60" s="27">
        <v>95</v>
      </c>
      <c r="M60" s="27"/>
      <c r="N60" s="27"/>
      <c r="O60" s="24" t="s">
        <v>33</v>
      </c>
      <c r="P60" s="25" t="s">
        <v>28</v>
      </c>
    </row>
    <row r="61" s="6" customFormat="1" ht="36" spans="1:16">
      <c r="A61" s="29">
        <v>56</v>
      </c>
      <c r="B61" s="30" t="s">
        <v>21</v>
      </c>
      <c r="C61" s="31" t="s">
        <v>233</v>
      </c>
      <c r="D61" s="30" t="s">
        <v>234</v>
      </c>
      <c r="E61" s="30" t="s">
        <v>235</v>
      </c>
      <c r="F61" s="30" t="s">
        <v>236</v>
      </c>
      <c r="G61" s="32" t="s">
        <v>237</v>
      </c>
      <c r="H61" s="33" t="s">
        <v>94</v>
      </c>
      <c r="I61" s="33">
        <v>60</v>
      </c>
      <c r="J61" s="33">
        <f t="shared" si="3"/>
        <v>0</v>
      </c>
      <c r="K61" s="33">
        <v>0</v>
      </c>
      <c r="L61" s="33"/>
      <c r="M61" s="33"/>
      <c r="N61" s="33"/>
      <c r="O61" s="30" t="s">
        <v>33</v>
      </c>
      <c r="P61" s="31" t="s">
        <v>199</v>
      </c>
    </row>
    <row r="62" ht="48" spans="1:16">
      <c r="A62" s="23">
        <v>57</v>
      </c>
      <c r="B62" s="24" t="s">
        <v>21</v>
      </c>
      <c r="C62" s="25" t="s">
        <v>238</v>
      </c>
      <c r="D62" s="24" t="s">
        <v>234</v>
      </c>
      <c r="E62" s="24" t="s">
        <v>235</v>
      </c>
      <c r="F62" s="24" t="s">
        <v>236</v>
      </c>
      <c r="G62" s="28" t="s">
        <v>239</v>
      </c>
      <c r="H62" s="27" t="s">
        <v>136</v>
      </c>
      <c r="I62" s="27">
        <v>100</v>
      </c>
      <c r="J62" s="27">
        <f t="shared" si="3"/>
        <v>100</v>
      </c>
      <c r="K62" s="27"/>
      <c r="L62" s="27"/>
      <c r="M62" s="27">
        <v>100</v>
      </c>
      <c r="N62" s="27"/>
      <c r="O62" s="24" t="s">
        <v>33</v>
      </c>
      <c r="P62" s="25" t="s">
        <v>240</v>
      </c>
    </row>
    <row r="63" s="6" customFormat="1" ht="36" spans="1:16">
      <c r="A63" s="29">
        <v>58</v>
      </c>
      <c r="B63" s="30" t="s">
        <v>21</v>
      </c>
      <c r="C63" s="31" t="s">
        <v>241</v>
      </c>
      <c r="D63" s="30" t="s">
        <v>234</v>
      </c>
      <c r="E63" s="30" t="s">
        <v>235</v>
      </c>
      <c r="F63" s="30" t="s">
        <v>236</v>
      </c>
      <c r="G63" s="32" t="s">
        <v>242</v>
      </c>
      <c r="H63" s="33" t="s">
        <v>179</v>
      </c>
      <c r="I63" s="33">
        <v>40</v>
      </c>
      <c r="J63" s="33">
        <f t="shared" si="3"/>
        <v>0</v>
      </c>
      <c r="K63" s="33">
        <v>0</v>
      </c>
      <c r="L63" s="33"/>
      <c r="M63" s="33"/>
      <c r="N63" s="33"/>
      <c r="O63" s="30" t="s">
        <v>33</v>
      </c>
      <c r="P63" s="31" t="s">
        <v>199</v>
      </c>
    </row>
    <row r="64" ht="60" spans="1:16">
      <c r="A64" s="23">
        <v>59</v>
      </c>
      <c r="B64" s="24" t="s">
        <v>21</v>
      </c>
      <c r="C64" s="25" t="s">
        <v>243</v>
      </c>
      <c r="D64" s="24" t="s">
        <v>234</v>
      </c>
      <c r="E64" s="24" t="s">
        <v>235</v>
      </c>
      <c r="F64" s="24" t="s">
        <v>244</v>
      </c>
      <c r="G64" s="28" t="s">
        <v>245</v>
      </c>
      <c r="H64" s="27" t="s">
        <v>246</v>
      </c>
      <c r="I64" s="27">
        <v>390</v>
      </c>
      <c r="J64" s="27">
        <f t="shared" si="3"/>
        <v>390</v>
      </c>
      <c r="K64" s="27">
        <v>390</v>
      </c>
      <c r="L64" s="27"/>
      <c r="M64" s="27"/>
      <c r="N64" s="27"/>
      <c r="O64" s="24" t="s">
        <v>228</v>
      </c>
      <c r="P64" s="25" t="s">
        <v>143</v>
      </c>
    </row>
    <row r="65" ht="36" spans="1:16">
      <c r="A65" s="23">
        <v>60</v>
      </c>
      <c r="B65" s="24" t="s">
        <v>21</v>
      </c>
      <c r="C65" s="25" t="s">
        <v>247</v>
      </c>
      <c r="D65" s="24" t="s">
        <v>234</v>
      </c>
      <c r="E65" s="24" t="s">
        <v>235</v>
      </c>
      <c r="F65" s="24" t="s">
        <v>236</v>
      </c>
      <c r="G65" s="28" t="s">
        <v>248</v>
      </c>
      <c r="H65" s="27" t="s">
        <v>249</v>
      </c>
      <c r="I65" s="27">
        <v>6</v>
      </c>
      <c r="J65" s="27">
        <f t="shared" si="3"/>
        <v>6</v>
      </c>
      <c r="K65" s="27"/>
      <c r="L65" s="27"/>
      <c r="M65" s="27"/>
      <c r="N65" s="27">
        <v>6</v>
      </c>
      <c r="O65" s="24" t="s">
        <v>38</v>
      </c>
      <c r="P65" s="25" t="s">
        <v>39</v>
      </c>
    </row>
    <row r="66" ht="36" spans="1:16">
      <c r="A66" s="23">
        <v>61</v>
      </c>
      <c r="B66" s="24" t="s">
        <v>47</v>
      </c>
      <c r="C66" s="25" t="s">
        <v>250</v>
      </c>
      <c r="D66" s="24" t="s">
        <v>234</v>
      </c>
      <c r="E66" s="24" t="s">
        <v>235</v>
      </c>
      <c r="F66" s="24" t="s">
        <v>236</v>
      </c>
      <c r="G66" s="28" t="s">
        <v>251</v>
      </c>
      <c r="H66" s="27" t="s">
        <v>32</v>
      </c>
      <c r="I66" s="27">
        <v>50</v>
      </c>
      <c r="J66" s="27">
        <f t="shared" si="3"/>
        <v>50</v>
      </c>
      <c r="K66" s="27"/>
      <c r="L66" s="27"/>
      <c r="M66" s="27"/>
      <c r="N66" s="27">
        <v>50</v>
      </c>
      <c r="O66" s="24" t="s">
        <v>33</v>
      </c>
      <c r="P66" s="25" t="s">
        <v>39</v>
      </c>
    </row>
    <row r="67" ht="60" spans="1:16">
      <c r="A67" s="23">
        <v>62</v>
      </c>
      <c r="B67" s="24" t="s">
        <v>47</v>
      </c>
      <c r="C67" s="25" t="s">
        <v>252</v>
      </c>
      <c r="D67" s="25" t="s">
        <v>234</v>
      </c>
      <c r="E67" s="25" t="s">
        <v>235</v>
      </c>
      <c r="F67" s="24" t="s">
        <v>236</v>
      </c>
      <c r="G67" s="28" t="s">
        <v>253</v>
      </c>
      <c r="H67" s="27" t="s">
        <v>136</v>
      </c>
      <c r="I67" s="27">
        <v>100</v>
      </c>
      <c r="J67" s="27">
        <f t="shared" si="3"/>
        <v>100</v>
      </c>
      <c r="K67" s="27"/>
      <c r="L67" s="27">
        <v>100</v>
      </c>
      <c r="M67" s="27"/>
      <c r="N67" s="27"/>
      <c r="O67" s="24" t="s">
        <v>33</v>
      </c>
      <c r="P67" s="25" t="s">
        <v>28</v>
      </c>
    </row>
    <row r="68" ht="36" spans="1:16">
      <c r="A68" s="23">
        <v>63</v>
      </c>
      <c r="B68" s="24" t="s">
        <v>21</v>
      </c>
      <c r="C68" s="25" t="s">
        <v>254</v>
      </c>
      <c r="D68" s="25" t="s">
        <v>255</v>
      </c>
      <c r="E68" s="25" t="s">
        <v>256</v>
      </c>
      <c r="F68" s="24" t="s">
        <v>256</v>
      </c>
      <c r="G68" s="28" t="s">
        <v>257</v>
      </c>
      <c r="H68" s="27" t="s">
        <v>258</v>
      </c>
      <c r="I68" s="27">
        <v>39</v>
      </c>
      <c r="J68" s="27">
        <f t="shared" si="3"/>
        <v>39</v>
      </c>
      <c r="K68" s="27"/>
      <c r="L68" s="27">
        <v>39</v>
      </c>
      <c r="M68" s="27"/>
      <c r="N68" s="27"/>
      <c r="O68" s="24" t="s">
        <v>33</v>
      </c>
      <c r="P68" s="25" t="s">
        <v>28</v>
      </c>
    </row>
    <row r="69" s="10" customFormat="1" ht="36" spans="1:16">
      <c r="A69" s="36">
        <v>64</v>
      </c>
      <c r="B69" s="36" t="s">
        <v>21</v>
      </c>
      <c r="C69" s="37" t="s">
        <v>259</v>
      </c>
      <c r="D69" s="36" t="s">
        <v>255</v>
      </c>
      <c r="E69" s="36" t="s">
        <v>256</v>
      </c>
      <c r="F69" s="36" t="s">
        <v>256</v>
      </c>
      <c r="G69" s="37" t="s">
        <v>260</v>
      </c>
      <c r="H69" s="39" t="s">
        <v>179</v>
      </c>
      <c r="I69" s="39">
        <v>40</v>
      </c>
      <c r="J69" s="39">
        <f t="shared" si="3"/>
        <v>20</v>
      </c>
      <c r="K69" s="39"/>
      <c r="L69" s="39"/>
      <c r="M69" s="39">
        <v>20</v>
      </c>
      <c r="N69" s="39"/>
      <c r="O69" s="36" t="s">
        <v>33</v>
      </c>
      <c r="P69" s="31" t="s">
        <v>261</v>
      </c>
    </row>
    <row r="70" ht="24" spans="1:16">
      <c r="A70" s="23">
        <v>65</v>
      </c>
      <c r="B70" s="24" t="s">
        <v>21</v>
      </c>
      <c r="C70" s="25" t="s">
        <v>262</v>
      </c>
      <c r="D70" s="24" t="s">
        <v>263</v>
      </c>
      <c r="E70" s="24" t="s">
        <v>264</v>
      </c>
      <c r="F70" s="24" t="s">
        <v>264</v>
      </c>
      <c r="G70" s="28" t="s">
        <v>265</v>
      </c>
      <c r="H70" s="27" t="s">
        <v>266</v>
      </c>
      <c r="I70" s="27">
        <v>10.85</v>
      </c>
      <c r="J70" s="27">
        <f t="shared" si="3"/>
        <v>10.85</v>
      </c>
      <c r="K70" s="27"/>
      <c r="L70" s="27"/>
      <c r="M70" s="27"/>
      <c r="N70" s="27">
        <v>10.85</v>
      </c>
      <c r="O70" s="24" t="s">
        <v>38</v>
      </c>
      <c r="P70" s="25" t="s">
        <v>39</v>
      </c>
    </row>
    <row r="71" ht="144" spans="1:16">
      <c r="A71" s="44">
        <v>66</v>
      </c>
      <c r="B71" s="44" t="s">
        <v>21</v>
      </c>
      <c r="C71" s="45" t="s">
        <v>267</v>
      </c>
      <c r="D71" s="44" t="s">
        <v>263</v>
      </c>
      <c r="E71" s="44" t="s">
        <v>264</v>
      </c>
      <c r="F71" s="44" t="s">
        <v>264</v>
      </c>
      <c r="G71" s="45" t="s">
        <v>268</v>
      </c>
      <c r="H71" s="46" t="s">
        <v>269</v>
      </c>
      <c r="I71" s="46">
        <v>150</v>
      </c>
      <c r="J71" s="27">
        <f t="shared" si="3"/>
        <v>100</v>
      </c>
      <c r="K71" s="46">
        <v>70</v>
      </c>
      <c r="L71" s="46">
        <v>10</v>
      </c>
      <c r="M71" s="46">
        <v>10</v>
      </c>
      <c r="N71" s="46">
        <v>10</v>
      </c>
      <c r="O71" s="44" t="s">
        <v>270</v>
      </c>
      <c r="P71" s="25" t="s">
        <v>271</v>
      </c>
    </row>
    <row r="72" ht="36" spans="1:16">
      <c r="A72" s="23">
        <v>67</v>
      </c>
      <c r="B72" s="24" t="s">
        <v>21</v>
      </c>
      <c r="C72" s="25" t="s">
        <v>272</v>
      </c>
      <c r="D72" s="24" t="s">
        <v>263</v>
      </c>
      <c r="E72" s="24" t="s">
        <v>264</v>
      </c>
      <c r="F72" s="24" t="s">
        <v>264</v>
      </c>
      <c r="G72" s="28" t="s">
        <v>273</v>
      </c>
      <c r="H72" s="27" t="s">
        <v>79</v>
      </c>
      <c r="I72" s="27">
        <v>3</v>
      </c>
      <c r="J72" s="27">
        <f t="shared" si="3"/>
        <v>3</v>
      </c>
      <c r="K72" s="27"/>
      <c r="L72" s="27"/>
      <c r="M72" s="27"/>
      <c r="N72" s="27">
        <v>3</v>
      </c>
      <c r="O72" s="24" t="s">
        <v>38</v>
      </c>
      <c r="P72" s="25" t="s">
        <v>39</v>
      </c>
    </row>
    <row r="73" ht="36" spans="1:16">
      <c r="A73" s="23">
        <v>68</v>
      </c>
      <c r="B73" s="24" t="s">
        <v>21</v>
      </c>
      <c r="C73" s="25" t="s">
        <v>274</v>
      </c>
      <c r="D73" s="24" t="s">
        <v>263</v>
      </c>
      <c r="E73" s="24" t="s">
        <v>264</v>
      </c>
      <c r="F73" s="24" t="s">
        <v>264</v>
      </c>
      <c r="G73" s="28" t="s">
        <v>275</v>
      </c>
      <c r="H73" s="27" t="s">
        <v>276</v>
      </c>
      <c r="I73" s="27">
        <v>5</v>
      </c>
      <c r="J73" s="27">
        <f t="shared" si="3"/>
        <v>5</v>
      </c>
      <c r="K73" s="27"/>
      <c r="L73" s="27"/>
      <c r="M73" s="27"/>
      <c r="N73" s="27">
        <v>5</v>
      </c>
      <c r="O73" s="24" t="s">
        <v>38</v>
      </c>
      <c r="P73" s="25" t="s">
        <v>39</v>
      </c>
    </row>
    <row r="74" ht="72" spans="1:16">
      <c r="A74" s="23">
        <v>69</v>
      </c>
      <c r="B74" s="24" t="s">
        <v>21</v>
      </c>
      <c r="C74" s="25" t="s">
        <v>277</v>
      </c>
      <c r="D74" s="24" t="s">
        <v>263</v>
      </c>
      <c r="E74" s="24" t="s">
        <v>264</v>
      </c>
      <c r="F74" s="24" t="s">
        <v>264</v>
      </c>
      <c r="G74" s="28" t="s">
        <v>278</v>
      </c>
      <c r="H74" s="27" t="s">
        <v>117</v>
      </c>
      <c r="I74" s="27">
        <v>30</v>
      </c>
      <c r="J74" s="27">
        <f t="shared" si="3"/>
        <v>30</v>
      </c>
      <c r="K74" s="27"/>
      <c r="L74" s="27"/>
      <c r="M74" s="27"/>
      <c r="N74" s="27">
        <v>30</v>
      </c>
      <c r="O74" s="24" t="s">
        <v>38</v>
      </c>
      <c r="P74" s="25" t="s">
        <v>39</v>
      </c>
    </row>
    <row r="75" ht="60" spans="1:16">
      <c r="A75" s="23">
        <v>70</v>
      </c>
      <c r="B75" s="24" t="s">
        <v>21</v>
      </c>
      <c r="C75" s="25" t="s">
        <v>279</v>
      </c>
      <c r="D75" s="24" t="s">
        <v>263</v>
      </c>
      <c r="E75" s="24" t="s">
        <v>264</v>
      </c>
      <c r="F75" s="24" t="s">
        <v>264</v>
      </c>
      <c r="G75" s="28" t="s">
        <v>280</v>
      </c>
      <c r="H75" s="27" t="s">
        <v>281</v>
      </c>
      <c r="I75" s="27">
        <v>170</v>
      </c>
      <c r="J75" s="27">
        <f t="shared" si="3"/>
        <v>170</v>
      </c>
      <c r="K75" s="27">
        <v>170</v>
      </c>
      <c r="L75" s="27"/>
      <c r="M75" s="27"/>
      <c r="N75" s="27"/>
      <c r="O75" s="24" t="s">
        <v>33</v>
      </c>
      <c r="P75" s="25" t="s">
        <v>192</v>
      </c>
    </row>
    <row r="76" ht="48" spans="1:16">
      <c r="A76" s="23">
        <v>71</v>
      </c>
      <c r="B76" s="24" t="s">
        <v>21</v>
      </c>
      <c r="C76" s="25" t="s">
        <v>282</v>
      </c>
      <c r="D76" s="25" t="s">
        <v>263</v>
      </c>
      <c r="E76" s="25" t="s">
        <v>264</v>
      </c>
      <c r="F76" s="24" t="s">
        <v>264</v>
      </c>
      <c r="G76" s="28" t="s">
        <v>283</v>
      </c>
      <c r="H76" s="27" t="s">
        <v>154</v>
      </c>
      <c r="I76" s="27">
        <v>212</v>
      </c>
      <c r="J76" s="27">
        <f t="shared" ref="J76:J98" si="4">K76+L76+M76+N76</f>
        <v>212</v>
      </c>
      <c r="K76" s="27"/>
      <c r="L76" s="27">
        <v>212</v>
      </c>
      <c r="M76" s="27"/>
      <c r="N76" s="27"/>
      <c r="O76" s="24" t="s">
        <v>33</v>
      </c>
      <c r="P76" s="25" t="s">
        <v>28</v>
      </c>
    </row>
    <row r="77" s="7" customFormat="1" ht="60" spans="1:16">
      <c r="A77" s="29">
        <v>72</v>
      </c>
      <c r="B77" s="30" t="s">
        <v>21</v>
      </c>
      <c r="C77" s="31" t="s">
        <v>284</v>
      </c>
      <c r="D77" s="31" t="s">
        <v>285</v>
      </c>
      <c r="E77" s="31" t="s">
        <v>286</v>
      </c>
      <c r="F77" s="30" t="s">
        <v>287</v>
      </c>
      <c r="G77" s="35" t="s">
        <v>288</v>
      </c>
      <c r="H77" s="33" t="s">
        <v>136</v>
      </c>
      <c r="I77" s="33">
        <v>100</v>
      </c>
      <c r="J77" s="33">
        <f t="shared" si="4"/>
        <v>0</v>
      </c>
      <c r="K77" s="33"/>
      <c r="L77" s="33"/>
      <c r="M77" s="33"/>
      <c r="N77" s="33"/>
      <c r="O77" s="30" t="s">
        <v>66</v>
      </c>
      <c r="P77" s="31" t="s">
        <v>28</v>
      </c>
    </row>
    <row r="78" ht="36" spans="1:16">
      <c r="A78" s="23">
        <v>73</v>
      </c>
      <c r="B78" s="24" t="s">
        <v>21</v>
      </c>
      <c r="C78" s="25" t="s">
        <v>289</v>
      </c>
      <c r="D78" s="25" t="s">
        <v>285</v>
      </c>
      <c r="E78" s="25" t="s">
        <v>286</v>
      </c>
      <c r="F78" s="24" t="s">
        <v>290</v>
      </c>
      <c r="G78" s="28" t="s">
        <v>291</v>
      </c>
      <c r="H78" s="27">
        <v>89</v>
      </c>
      <c r="I78" s="27">
        <v>80</v>
      </c>
      <c r="J78" s="27">
        <f t="shared" si="4"/>
        <v>80</v>
      </c>
      <c r="K78" s="27"/>
      <c r="L78" s="27">
        <v>80</v>
      </c>
      <c r="M78" s="27"/>
      <c r="N78" s="27"/>
      <c r="O78" s="24" t="s">
        <v>33</v>
      </c>
      <c r="P78" s="25" t="s">
        <v>28</v>
      </c>
    </row>
    <row r="79" ht="24" spans="1:16">
      <c r="A79" s="23">
        <v>74</v>
      </c>
      <c r="B79" s="24" t="s">
        <v>21</v>
      </c>
      <c r="C79" s="25" t="s">
        <v>292</v>
      </c>
      <c r="D79" s="25" t="s">
        <v>285</v>
      </c>
      <c r="E79" s="25" t="s">
        <v>286</v>
      </c>
      <c r="F79" s="24" t="s">
        <v>293</v>
      </c>
      <c r="G79" s="28" t="s">
        <v>294</v>
      </c>
      <c r="H79" s="27" t="s">
        <v>94</v>
      </c>
      <c r="I79" s="27">
        <v>60</v>
      </c>
      <c r="J79" s="27">
        <f t="shared" si="4"/>
        <v>60</v>
      </c>
      <c r="K79" s="27"/>
      <c r="L79" s="27">
        <v>60</v>
      </c>
      <c r="M79" s="27"/>
      <c r="N79" s="27"/>
      <c r="O79" s="24" t="s">
        <v>33</v>
      </c>
      <c r="P79" s="25" t="s">
        <v>28</v>
      </c>
    </row>
    <row r="80" ht="60" spans="1:16">
      <c r="A80" s="23">
        <v>75</v>
      </c>
      <c r="B80" s="44" t="s">
        <v>21</v>
      </c>
      <c r="C80" s="45" t="s">
        <v>295</v>
      </c>
      <c r="D80" s="44" t="s">
        <v>285</v>
      </c>
      <c r="E80" s="44" t="s">
        <v>286</v>
      </c>
      <c r="F80" s="44" t="s">
        <v>287</v>
      </c>
      <c r="G80" s="45" t="s">
        <v>296</v>
      </c>
      <c r="H80" s="46" t="s">
        <v>42</v>
      </c>
      <c r="I80" s="46">
        <v>150</v>
      </c>
      <c r="J80" s="27">
        <f t="shared" si="4"/>
        <v>100</v>
      </c>
      <c r="K80" s="46">
        <v>70</v>
      </c>
      <c r="L80" s="46">
        <v>10</v>
      </c>
      <c r="M80" s="46">
        <v>10</v>
      </c>
      <c r="N80" s="46">
        <v>10</v>
      </c>
      <c r="O80" s="44" t="s">
        <v>270</v>
      </c>
      <c r="P80" s="25" t="s">
        <v>271</v>
      </c>
    </row>
    <row r="81" ht="48" spans="1:16">
      <c r="A81" s="23">
        <v>76</v>
      </c>
      <c r="B81" s="24" t="s">
        <v>47</v>
      </c>
      <c r="C81" s="25" t="s">
        <v>297</v>
      </c>
      <c r="D81" s="24" t="s">
        <v>285</v>
      </c>
      <c r="E81" s="24" t="s">
        <v>286</v>
      </c>
      <c r="F81" s="24" t="s">
        <v>298</v>
      </c>
      <c r="G81" s="28" t="s">
        <v>299</v>
      </c>
      <c r="H81" s="27" t="s">
        <v>127</v>
      </c>
      <c r="I81" s="27">
        <v>1.5</v>
      </c>
      <c r="J81" s="27">
        <f t="shared" si="4"/>
        <v>1.5</v>
      </c>
      <c r="K81" s="27"/>
      <c r="L81" s="27"/>
      <c r="M81" s="27"/>
      <c r="N81" s="27">
        <v>1.5</v>
      </c>
      <c r="O81" s="24" t="s">
        <v>38</v>
      </c>
      <c r="P81" s="25" t="s">
        <v>39</v>
      </c>
    </row>
    <row r="82" ht="48" spans="1:16">
      <c r="A82" s="23">
        <v>77</v>
      </c>
      <c r="B82" s="24" t="s">
        <v>47</v>
      </c>
      <c r="C82" s="25" t="s">
        <v>300</v>
      </c>
      <c r="D82" s="24" t="s">
        <v>285</v>
      </c>
      <c r="E82" s="24" t="s">
        <v>286</v>
      </c>
      <c r="F82" s="24" t="s">
        <v>287</v>
      </c>
      <c r="G82" s="28" t="s">
        <v>301</v>
      </c>
      <c r="H82" s="27" t="s">
        <v>302</v>
      </c>
      <c r="I82" s="27">
        <v>11</v>
      </c>
      <c r="J82" s="27">
        <f t="shared" si="4"/>
        <v>11</v>
      </c>
      <c r="K82" s="27"/>
      <c r="L82" s="27"/>
      <c r="M82" s="27"/>
      <c r="N82" s="27">
        <v>11</v>
      </c>
      <c r="O82" s="24" t="s">
        <v>38</v>
      </c>
      <c r="P82" s="25" t="s">
        <v>39</v>
      </c>
    </row>
    <row r="83" ht="48" spans="1:16">
      <c r="A83" s="23">
        <v>78</v>
      </c>
      <c r="B83" s="24" t="s">
        <v>47</v>
      </c>
      <c r="C83" s="25" t="s">
        <v>303</v>
      </c>
      <c r="D83" s="24" t="s">
        <v>285</v>
      </c>
      <c r="E83" s="24" t="s">
        <v>286</v>
      </c>
      <c r="F83" s="24" t="s">
        <v>287</v>
      </c>
      <c r="G83" s="28" t="s">
        <v>304</v>
      </c>
      <c r="H83" s="27" t="s">
        <v>88</v>
      </c>
      <c r="I83" s="27">
        <v>2</v>
      </c>
      <c r="J83" s="27">
        <f t="shared" si="4"/>
        <v>2</v>
      </c>
      <c r="K83" s="27"/>
      <c r="L83" s="27"/>
      <c r="M83" s="27"/>
      <c r="N83" s="27">
        <v>2</v>
      </c>
      <c r="O83" s="24" t="s">
        <v>38</v>
      </c>
      <c r="P83" s="25" t="s">
        <v>39</v>
      </c>
    </row>
    <row r="84" ht="48" spans="1:16">
      <c r="A84" s="23">
        <v>79</v>
      </c>
      <c r="B84" s="24" t="s">
        <v>47</v>
      </c>
      <c r="C84" s="25" t="s">
        <v>305</v>
      </c>
      <c r="D84" s="24" t="s">
        <v>285</v>
      </c>
      <c r="E84" s="24" t="s">
        <v>286</v>
      </c>
      <c r="F84" s="24" t="s">
        <v>298</v>
      </c>
      <c r="G84" s="28" t="s">
        <v>306</v>
      </c>
      <c r="H84" s="27" t="s">
        <v>88</v>
      </c>
      <c r="I84" s="27">
        <v>2</v>
      </c>
      <c r="J84" s="27">
        <f t="shared" si="4"/>
        <v>2</v>
      </c>
      <c r="K84" s="27"/>
      <c r="L84" s="27"/>
      <c r="M84" s="27"/>
      <c r="N84" s="27">
        <v>2</v>
      </c>
      <c r="O84" s="24" t="s">
        <v>38</v>
      </c>
      <c r="P84" s="25" t="s">
        <v>39</v>
      </c>
    </row>
    <row r="85" ht="60" spans="1:16">
      <c r="A85" s="23">
        <v>80</v>
      </c>
      <c r="B85" s="24" t="s">
        <v>47</v>
      </c>
      <c r="C85" s="25" t="s">
        <v>307</v>
      </c>
      <c r="D85" s="24" t="s">
        <v>285</v>
      </c>
      <c r="E85" s="24" t="s">
        <v>286</v>
      </c>
      <c r="F85" s="24" t="s">
        <v>293</v>
      </c>
      <c r="G85" s="28" t="s">
        <v>308</v>
      </c>
      <c r="H85" s="27" t="s">
        <v>127</v>
      </c>
      <c r="I85" s="27">
        <v>1.5</v>
      </c>
      <c r="J85" s="27">
        <f t="shared" si="4"/>
        <v>1.5</v>
      </c>
      <c r="K85" s="27"/>
      <c r="L85" s="27"/>
      <c r="M85" s="27"/>
      <c r="N85" s="27">
        <v>1.5</v>
      </c>
      <c r="O85" s="24" t="s">
        <v>38</v>
      </c>
      <c r="P85" s="25" t="s">
        <v>39</v>
      </c>
    </row>
    <row r="86" ht="36" spans="1:16">
      <c r="A86" s="23">
        <v>81</v>
      </c>
      <c r="B86" s="24" t="s">
        <v>21</v>
      </c>
      <c r="C86" s="25" t="s">
        <v>309</v>
      </c>
      <c r="D86" s="25" t="s">
        <v>310</v>
      </c>
      <c r="E86" s="25" t="s">
        <v>311</v>
      </c>
      <c r="F86" s="24" t="s">
        <v>311</v>
      </c>
      <c r="G86" s="28" t="s">
        <v>312</v>
      </c>
      <c r="H86" s="27" t="s">
        <v>117</v>
      </c>
      <c r="I86" s="27">
        <v>30</v>
      </c>
      <c r="J86" s="27">
        <f t="shared" si="4"/>
        <v>30</v>
      </c>
      <c r="K86" s="27"/>
      <c r="L86" s="27">
        <v>30</v>
      </c>
      <c r="M86" s="27"/>
      <c r="N86" s="27"/>
      <c r="O86" s="24" t="s">
        <v>137</v>
      </c>
      <c r="P86" s="25" t="s">
        <v>28</v>
      </c>
    </row>
    <row r="87" ht="48" spans="1:16">
      <c r="A87" s="23">
        <v>82</v>
      </c>
      <c r="B87" s="24" t="s">
        <v>21</v>
      </c>
      <c r="C87" s="25" t="s">
        <v>313</v>
      </c>
      <c r="D87" s="25" t="s">
        <v>310</v>
      </c>
      <c r="E87" s="25" t="s">
        <v>311</v>
      </c>
      <c r="F87" s="24" t="s">
        <v>311</v>
      </c>
      <c r="G87" s="47" t="s">
        <v>314</v>
      </c>
      <c r="H87" s="27" t="s">
        <v>315</v>
      </c>
      <c r="I87" s="27">
        <v>120</v>
      </c>
      <c r="J87" s="27">
        <f t="shared" si="4"/>
        <v>120</v>
      </c>
      <c r="K87" s="27"/>
      <c r="L87" s="27">
        <v>120</v>
      </c>
      <c r="M87" s="27"/>
      <c r="N87" s="27"/>
      <c r="O87" s="24" t="s">
        <v>33</v>
      </c>
      <c r="P87" s="25" t="s">
        <v>160</v>
      </c>
    </row>
    <row r="88" ht="36" spans="1:16">
      <c r="A88" s="23">
        <v>83</v>
      </c>
      <c r="B88" s="24" t="s">
        <v>21</v>
      </c>
      <c r="C88" s="25" t="s">
        <v>316</v>
      </c>
      <c r="D88" s="25" t="s">
        <v>310</v>
      </c>
      <c r="E88" s="25" t="s">
        <v>311</v>
      </c>
      <c r="F88" s="24" t="s">
        <v>311</v>
      </c>
      <c r="G88" s="28" t="s">
        <v>317</v>
      </c>
      <c r="H88" s="27" t="s">
        <v>318</v>
      </c>
      <c r="I88" s="27">
        <v>20</v>
      </c>
      <c r="J88" s="27">
        <f t="shared" si="4"/>
        <v>20</v>
      </c>
      <c r="K88" s="27"/>
      <c r="L88" s="27">
        <v>20</v>
      </c>
      <c r="M88" s="27"/>
      <c r="N88" s="27"/>
      <c r="O88" s="24" t="s">
        <v>33</v>
      </c>
      <c r="P88" s="25" t="s">
        <v>28</v>
      </c>
    </row>
    <row r="89" s="7" customFormat="1" ht="36" spans="1:16">
      <c r="A89" s="29">
        <v>84</v>
      </c>
      <c r="B89" s="30" t="s">
        <v>21</v>
      </c>
      <c r="C89" s="31" t="s">
        <v>319</v>
      </c>
      <c r="D89" s="31" t="s">
        <v>310</v>
      </c>
      <c r="E89" s="31" t="s">
        <v>311</v>
      </c>
      <c r="F89" s="30" t="s">
        <v>311</v>
      </c>
      <c r="G89" s="35" t="s">
        <v>320</v>
      </c>
      <c r="H89" s="33" t="s">
        <v>321</v>
      </c>
      <c r="I89" s="33">
        <v>38</v>
      </c>
      <c r="J89" s="33">
        <f t="shared" si="4"/>
        <v>0</v>
      </c>
      <c r="K89" s="33"/>
      <c r="L89" s="33"/>
      <c r="M89" s="33"/>
      <c r="N89" s="33"/>
      <c r="O89" s="30" t="s">
        <v>33</v>
      </c>
      <c r="P89" s="31" t="s">
        <v>39</v>
      </c>
    </row>
    <row r="90" ht="36" spans="1:16">
      <c r="A90" s="23">
        <v>85</v>
      </c>
      <c r="B90" s="24" t="s">
        <v>21</v>
      </c>
      <c r="C90" s="25" t="s">
        <v>322</v>
      </c>
      <c r="D90" s="25" t="s">
        <v>310</v>
      </c>
      <c r="E90" s="25" t="s">
        <v>311</v>
      </c>
      <c r="F90" s="24" t="s">
        <v>311</v>
      </c>
      <c r="G90" s="28" t="s">
        <v>323</v>
      </c>
      <c r="H90" s="27" t="s">
        <v>32</v>
      </c>
      <c r="I90" s="27">
        <v>50</v>
      </c>
      <c r="J90" s="27">
        <f t="shared" si="4"/>
        <v>50</v>
      </c>
      <c r="K90" s="27"/>
      <c r="L90" s="27">
        <v>50</v>
      </c>
      <c r="M90" s="27"/>
      <c r="N90" s="27"/>
      <c r="O90" s="24" t="s">
        <v>33</v>
      </c>
      <c r="P90" s="25" t="s">
        <v>28</v>
      </c>
    </row>
    <row r="91" ht="36" spans="1:16">
      <c r="A91" s="23">
        <v>86</v>
      </c>
      <c r="B91" s="24" t="s">
        <v>21</v>
      </c>
      <c r="C91" s="25" t="s">
        <v>324</v>
      </c>
      <c r="D91" s="24" t="s">
        <v>310</v>
      </c>
      <c r="E91" s="24" t="s">
        <v>311</v>
      </c>
      <c r="F91" s="24" t="s">
        <v>311</v>
      </c>
      <c r="G91" s="28" t="s">
        <v>325</v>
      </c>
      <c r="H91" s="27" t="s">
        <v>321</v>
      </c>
      <c r="I91" s="27">
        <v>38</v>
      </c>
      <c r="J91" s="27">
        <f t="shared" si="4"/>
        <v>38</v>
      </c>
      <c r="K91" s="27"/>
      <c r="L91" s="27"/>
      <c r="M91" s="27"/>
      <c r="N91" s="27">
        <v>38</v>
      </c>
      <c r="O91" s="24" t="s">
        <v>38</v>
      </c>
      <c r="P91" s="25" t="s">
        <v>39</v>
      </c>
    </row>
    <row r="92" ht="48" spans="1:16">
      <c r="A92" s="23">
        <v>87</v>
      </c>
      <c r="B92" s="24" t="s">
        <v>47</v>
      </c>
      <c r="C92" s="25" t="s">
        <v>326</v>
      </c>
      <c r="D92" s="24" t="s">
        <v>310</v>
      </c>
      <c r="E92" s="24" t="s">
        <v>311</v>
      </c>
      <c r="F92" s="24" t="s">
        <v>311</v>
      </c>
      <c r="G92" s="28" t="s">
        <v>327</v>
      </c>
      <c r="H92" s="27" t="s">
        <v>249</v>
      </c>
      <c r="I92" s="27">
        <v>6</v>
      </c>
      <c r="J92" s="27">
        <f t="shared" si="4"/>
        <v>6</v>
      </c>
      <c r="K92" s="27"/>
      <c r="L92" s="27"/>
      <c r="M92" s="27"/>
      <c r="N92" s="27">
        <v>6</v>
      </c>
      <c r="O92" s="24" t="s">
        <v>38</v>
      </c>
      <c r="P92" s="25" t="s">
        <v>39</v>
      </c>
    </row>
    <row r="93" ht="48" spans="1:16">
      <c r="A93" s="23">
        <v>88</v>
      </c>
      <c r="B93" s="24" t="s">
        <v>47</v>
      </c>
      <c r="C93" s="25" t="s">
        <v>328</v>
      </c>
      <c r="D93" s="24" t="s">
        <v>310</v>
      </c>
      <c r="E93" s="24" t="s">
        <v>311</v>
      </c>
      <c r="F93" s="24" t="s">
        <v>311</v>
      </c>
      <c r="G93" s="28" t="s">
        <v>329</v>
      </c>
      <c r="H93" s="27" t="s">
        <v>276</v>
      </c>
      <c r="I93" s="27">
        <v>5</v>
      </c>
      <c r="J93" s="27">
        <f t="shared" si="4"/>
        <v>5</v>
      </c>
      <c r="K93" s="27"/>
      <c r="L93" s="27"/>
      <c r="M93" s="27"/>
      <c r="N93" s="27">
        <v>5</v>
      </c>
      <c r="O93" s="24" t="s">
        <v>38</v>
      </c>
      <c r="P93" s="25" t="s">
        <v>39</v>
      </c>
    </row>
    <row r="94" ht="60" spans="1:16">
      <c r="A94" s="23">
        <v>89</v>
      </c>
      <c r="B94" s="44" t="s">
        <v>47</v>
      </c>
      <c r="C94" s="45" t="s">
        <v>330</v>
      </c>
      <c r="D94" s="44" t="s">
        <v>310</v>
      </c>
      <c r="E94" s="44" t="s">
        <v>311</v>
      </c>
      <c r="F94" s="44" t="s">
        <v>311</v>
      </c>
      <c r="G94" s="45" t="s">
        <v>331</v>
      </c>
      <c r="H94" s="46" t="s">
        <v>332</v>
      </c>
      <c r="I94" s="46">
        <v>150</v>
      </c>
      <c r="J94" s="27">
        <f t="shared" si="4"/>
        <v>100</v>
      </c>
      <c r="K94" s="46">
        <v>70</v>
      </c>
      <c r="L94" s="46">
        <v>10</v>
      </c>
      <c r="M94" s="46">
        <v>10</v>
      </c>
      <c r="N94" s="46">
        <v>10</v>
      </c>
      <c r="O94" s="44" t="s">
        <v>333</v>
      </c>
      <c r="P94" s="25" t="s">
        <v>271</v>
      </c>
    </row>
    <row r="95" ht="48" spans="1:16">
      <c r="A95" s="23">
        <v>90</v>
      </c>
      <c r="B95" s="24" t="s">
        <v>21</v>
      </c>
      <c r="C95" s="25" t="s">
        <v>334</v>
      </c>
      <c r="D95" s="25" t="s">
        <v>335</v>
      </c>
      <c r="E95" s="25" t="s">
        <v>336</v>
      </c>
      <c r="F95" s="24" t="s">
        <v>336</v>
      </c>
      <c r="G95" s="28" t="s">
        <v>337</v>
      </c>
      <c r="H95" s="27" t="s">
        <v>338</v>
      </c>
      <c r="I95" s="27">
        <v>45</v>
      </c>
      <c r="J95" s="27">
        <f t="shared" si="4"/>
        <v>45</v>
      </c>
      <c r="K95" s="27"/>
      <c r="L95" s="27">
        <v>45</v>
      </c>
      <c r="M95" s="27"/>
      <c r="N95" s="27"/>
      <c r="O95" s="24" t="s">
        <v>33</v>
      </c>
      <c r="P95" s="25" t="s">
        <v>28</v>
      </c>
    </row>
    <row r="96" ht="84" spans="1:16">
      <c r="A96" s="23">
        <v>91</v>
      </c>
      <c r="B96" s="24" t="s">
        <v>21</v>
      </c>
      <c r="C96" s="25" t="s">
        <v>339</v>
      </c>
      <c r="D96" s="25" t="s">
        <v>335</v>
      </c>
      <c r="E96" s="25" t="s">
        <v>336</v>
      </c>
      <c r="F96" s="24" t="s">
        <v>336</v>
      </c>
      <c r="G96" s="28" t="s">
        <v>340</v>
      </c>
      <c r="H96" s="27">
        <v>350</v>
      </c>
      <c r="I96" s="27">
        <v>100</v>
      </c>
      <c r="J96" s="27">
        <f t="shared" si="4"/>
        <v>100</v>
      </c>
      <c r="K96" s="27"/>
      <c r="L96" s="27">
        <v>100</v>
      </c>
      <c r="M96" s="27"/>
      <c r="N96" s="27"/>
      <c r="O96" s="24" t="s">
        <v>33</v>
      </c>
      <c r="P96" s="25" t="s">
        <v>28</v>
      </c>
    </row>
    <row r="97" ht="48" spans="1:16">
      <c r="A97" s="23">
        <v>92</v>
      </c>
      <c r="B97" s="24" t="s">
        <v>47</v>
      </c>
      <c r="C97" s="25" t="s">
        <v>341</v>
      </c>
      <c r="D97" s="25" t="s">
        <v>335</v>
      </c>
      <c r="E97" s="25" t="s">
        <v>336</v>
      </c>
      <c r="F97" s="24" t="s">
        <v>336</v>
      </c>
      <c r="G97" s="28" t="s">
        <v>342</v>
      </c>
      <c r="H97" s="27" t="s">
        <v>110</v>
      </c>
      <c r="I97" s="27">
        <v>70</v>
      </c>
      <c r="J97" s="27">
        <f t="shared" si="4"/>
        <v>70</v>
      </c>
      <c r="K97" s="27"/>
      <c r="L97" s="27">
        <v>70</v>
      </c>
      <c r="M97" s="27"/>
      <c r="N97" s="27"/>
      <c r="O97" s="24" t="s">
        <v>33</v>
      </c>
      <c r="P97" s="25" t="s">
        <v>28</v>
      </c>
    </row>
    <row r="98" ht="84" spans="1:16">
      <c r="A98" s="23">
        <v>93</v>
      </c>
      <c r="B98" s="24" t="s">
        <v>47</v>
      </c>
      <c r="C98" s="25" t="s">
        <v>343</v>
      </c>
      <c r="D98" s="24" t="s">
        <v>335</v>
      </c>
      <c r="E98" s="24" t="s">
        <v>336</v>
      </c>
      <c r="F98" s="24" t="s">
        <v>336</v>
      </c>
      <c r="G98" s="28" t="s">
        <v>344</v>
      </c>
      <c r="H98" s="27" t="s">
        <v>345</v>
      </c>
      <c r="I98" s="27">
        <v>51</v>
      </c>
      <c r="J98" s="27">
        <f t="shared" si="4"/>
        <v>51</v>
      </c>
      <c r="K98" s="27"/>
      <c r="L98" s="27"/>
      <c r="M98" s="27">
        <v>51</v>
      </c>
      <c r="N98" s="27"/>
      <c r="O98" s="24" t="s">
        <v>33</v>
      </c>
      <c r="P98" s="25" t="s">
        <v>54</v>
      </c>
    </row>
  </sheetData>
  <mergeCells count="14">
    <mergeCell ref="A1:P1"/>
    <mergeCell ref="A2:C2"/>
    <mergeCell ref="E3:F3"/>
    <mergeCell ref="K3:N3"/>
    <mergeCell ref="A3:A4"/>
    <mergeCell ref="B3:B4"/>
    <mergeCell ref="C3:C4"/>
    <mergeCell ref="D3:D4"/>
    <mergeCell ref="G3:G4"/>
    <mergeCell ref="H3:H4"/>
    <mergeCell ref="I3:I4"/>
    <mergeCell ref="J3:J4"/>
    <mergeCell ref="O3:O4"/>
    <mergeCell ref="P3:P4"/>
  </mergeCells>
  <dataValidations count="1">
    <dataValidation type="list" allowBlank="1" showInputMessage="1" showErrorMessage="1" sqref="B4 B5 B1:B3 B99:B1048576">
      <formula1>"产业基地建设,康养旅游建设,配套道路建设,配套水利建设,配套电力建设,配套加工建设,配套防灭火设施设备建设,其他"</formula1>
    </dataValidation>
  </dataValidations>
  <pageMargins left="0.700694444444445" right="0.700694444444445" top="0.751388888888889" bottom="0.751388888888889" header="0.298611111111111" footer="0.298611111111111"/>
  <pageSetup paperSize="8"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4:T46"/>
  <sheetViews>
    <sheetView zoomScale="115" zoomScaleNormal="115" workbookViewId="0">
      <selection activeCell="E48" sqref="E48"/>
    </sheetView>
  </sheetViews>
  <sheetFormatPr defaultColWidth="9" defaultRowHeight="13.5"/>
  <sheetData>
    <row r="4" spans="13:13">
      <c r="M4">
        <f>L6-3484</f>
        <v>70</v>
      </c>
    </row>
    <row r="6" spans="9:15">
      <c r="I6">
        <f>SUMPRODUCT(VALUE(I9:I15))</f>
        <v>353.14</v>
      </c>
      <c r="J6">
        <f t="shared" ref="J6:O6" si="0">SUMPRODUCT(VALUE(J9:J46))</f>
        <v>1750</v>
      </c>
      <c r="K6">
        <f t="shared" si="0"/>
        <v>1750</v>
      </c>
      <c r="L6">
        <f t="shared" si="0"/>
        <v>3554</v>
      </c>
      <c r="M6">
        <f t="shared" si="0"/>
        <v>0</v>
      </c>
      <c r="N6">
        <f t="shared" si="0"/>
        <v>3554</v>
      </c>
      <c r="O6">
        <f t="shared" si="0"/>
        <v>3464</v>
      </c>
    </row>
    <row r="9" ht="15" spans="7:16">
      <c r="G9" s="1" t="s">
        <v>26</v>
      </c>
      <c r="I9" s="3" t="s">
        <v>346</v>
      </c>
      <c r="J9" s="3" t="s">
        <v>37</v>
      </c>
      <c r="K9" s="3" t="s">
        <v>37</v>
      </c>
      <c r="L9" s="3" t="s">
        <v>26</v>
      </c>
      <c r="N9" s="3" t="s">
        <v>26</v>
      </c>
      <c r="O9" s="3" t="s">
        <v>26</v>
      </c>
      <c r="P9">
        <f>N9-O9</f>
        <v>0</v>
      </c>
    </row>
    <row r="10" ht="15" spans="7:16">
      <c r="G10" s="1" t="s">
        <v>32</v>
      </c>
      <c r="I10" s="3" t="s">
        <v>65</v>
      </c>
      <c r="J10" s="3" t="s">
        <v>42</v>
      </c>
      <c r="K10" s="3" t="s">
        <v>42</v>
      </c>
      <c r="L10" s="3" t="s">
        <v>32</v>
      </c>
      <c r="N10" s="3" t="s">
        <v>32</v>
      </c>
      <c r="O10" s="3" t="s">
        <v>32</v>
      </c>
      <c r="P10">
        <f t="shared" ref="P10:P39" si="1">N10-O10</f>
        <v>0</v>
      </c>
    </row>
    <row r="11" ht="15" spans="7:16">
      <c r="G11" s="1" t="s">
        <v>50</v>
      </c>
      <c r="I11" s="4" t="s">
        <v>136</v>
      </c>
      <c r="J11" s="3" t="s">
        <v>46</v>
      </c>
      <c r="K11" s="3" t="s">
        <v>46</v>
      </c>
      <c r="L11" s="3" t="s">
        <v>50</v>
      </c>
      <c r="N11" s="3" t="s">
        <v>50</v>
      </c>
      <c r="O11" s="3" t="s">
        <v>50</v>
      </c>
      <c r="P11">
        <f t="shared" si="1"/>
        <v>0</v>
      </c>
    </row>
    <row r="12" ht="15" spans="7:16">
      <c r="G12" s="2" t="s">
        <v>107</v>
      </c>
      <c r="I12" s="3" t="s">
        <v>136</v>
      </c>
      <c r="J12" s="3" t="s">
        <v>69</v>
      </c>
      <c r="K12" s="3" t="s">
        <v>69</v>
      </c>
      <c r="L12" s="4" t="s">
        <v>347</v>
      </c>
      <c r="N12" s="3" t="s">
        <v>110</v>
      </c>
      <c r="O12" s="3" t="s">
        <v>110</v>
      </c>
      <c r="P12">
        <f t="shared" si="1"/>
        <v>0</v>
      </c>
    </row>
    <row r="13" ht="15" spans="7:16">
      <c r="G13" s="1" t="s">
        <v>110</v>
      </c>
      <c r="I13" s="3" t="s">
        <v>163</v>
      </c>
      <c r="J13" s="3" t="s">
        <v>348</v>
      </c>
      <c r="K13" s="3" t="s">
        <v>348</v>
      </c>
      <c r="L13" s="3" t="s">
        <v>110</v>
      </c>
      <c r="N13" s="3" t="s">
        <v>113</v>
      </c>
      <c r="O13" s="3" t="s">
        <v>113</v>
      </c>
      <c r="P13">
        <f t="shared" si="1"/>
        <v>0</v>
      </c>
    </row>
    <row r="14" ht="15" spans="7:16">
      <c r="G14" s="1" t="s">
        <v>113</v>
      </c>
      <c r="I14" s="3" t="s">
        <v>179</v>
      </c>
      <c r="J14" s="3" t="s">
        <v>76</v>
      </c>
      <c r="K14" s="3" t="s">
        <v>76</v>
      </c>
      <c r="L14" s="3" t="s">
        <v>113</v>
      </c>
      <c r="N14" s="3" t="s">
        <v>117</v>
      </c>
      <c r="O14" s="3" t="s">
        <v>117</v>
      </c>
      <c r="P14">
        <f t="shared" si="1"/>
        <v>0</v>
      </c>
    </row>
    <row r="15" ht="15" spans="7:16">
      <c r="G15" s="1" t="s">
        <v>117</v>
      </c>
      <c r="I15" s="3" t="s">
        <v>345</v>
      </c>
      <c r="J15" s="3" t="s">
        <v>79</v>
      </c>
      <c r="K15" s="3" t="s">
        <v>79</v>
      </c>
      <c r="L15" s="3" t="s">
        <v>117</v>
      </c>
      <c r="N15" s="3" t="s">
        <v>133</v>
      </c>
      <c r="O15" s="3" t="s">
        <v>133</v>
      </c>
      <c r="P15">
        <f t="shared" si="1"/>
        <v>0</v>
      </c>
    </row>
    <row r="16" ht="15" spans="7:16">
      <c r="G16" s="1" t="s">
        <v>133</v>
      </c>
      <c r="J16" s="3" t="s">
        <v>79</v>
      </c>
      <c r="K16" s="3" t="s">
        <v>79</v>
      </c>
      <c r="L16" s="3" t="s">
        <v>133</v>
      </c>
      <c r="N16" s="3" t="s">
        <v>349</v>
      </c>
      <c r="O16" s="3" t="s">
        <v>349</v>
      </c>
      <c r="P16">
        <f t="shared" si="1"/>
        <v>0</v>
      </c>
    </row>
    <row r="17" ht="15" spans="7:16">
      <c r="G17" s="2" t="s">
        <v>136</v>
      </c>
      <c r="J17" s="3" t="s">
        <v>84</v>
      </c>
      <c r="K17" s="3" t="s">
        <v>84</v>
      </c>
      <c r="L17" s="4" t="s">
        <v>347</v>
      </c>
      <c r="N17" s="5" t="s">
        <v>154</v>
      </c>
      <c r="O17" s="3">
        <v>92</v>
      </c>
      <c r="P17">
        <f t="shared" si="1"/>
        <v>120</v>
      </c>
    </row>
    <row r="18" ht="15" spans="7:16">
      <c r="G18" s="1" t="s">
        <v>146</v>
      </c>
      <c r="J18" s="3" t="s">
        <v>88</v>
      </c>
      <c r="K18" s="3" t="s">
        <v>88</v>
      </c>
      <c r="L18" s="3" t="s">
        <v>349</v>
      </c>
      <c r="N18" s="3" t="s">
        <v>159</v>
      </c>
      <c r="O18" s="3" t="s">
        <v>159</v>
      </c>
      <c r="P18">
        <f t="shared" si="1"/>
        <v>0</v>
      </c>
    </row>
    <row r="19" ht="15" spans="7:16">
      <c r="G19" s="1" t="s">
        <v>154</v>
      </c>
      <c r="J19" s="3" t="s">
        <v>32</v>
      </c>
      <c r="K19" s="3" t="s">
        <v>32</v>
      </c>
      <c r="L19" s="3" t="s">
        <v>154</v>
      </c>
      <c r="N19" s="3" t="s">
        <v>176</v>
      </c>
      <c r="O19" s="3" t="s">
        <v>176</v>
      </c>
      <c r="P19">
        <f t="shared" si="1"/>
        <v>0</v>
      </c>
    </row>
    <row r="20" ht="15" spans="7:16">
      <c r="G20" s="1" t="s">
        <v>159</v>
      </c>
      <c r="J20" s="3" t="s">
        <v>94</v>
      </c>
      <c r="K20" s="3" t="s">
        <v>94</v>
      </c>
      <c r="L20" s="3" t="s">
        <v>159</v>
      </c>
      <c r="N20" s="3" t="s">
        <v>179</v>
      </c>
      <c r="O20" s="3" t="s">
        <v>179</v>
      </c>
      <c r="P20">
        <f t="shared" si="1"/>
        <v>0</v>
      </c>
    </row>
    <row r="21" ht="15" spans="7:16">
      <c r="G21" s="2" t="s">
        <v>32</v>
      </c>
      <c r="J21" s="3" t="s">
        <v>97</v>
      </c>
      <c r="K21" s="3" t="s">
        <v>97</v>
      </c>
      <c r="L21" s="4" t="s">
        <v>347</v>
      </c>
      <c r="N21" s="3" t="s">
        <v>136</v>
      </c>
      <c r="O21" s="3" t="s">
        <v>136</v>
      </c>
      <c r="P21">
        <f t="shared" si="1"/>
        <v>0</v>
      </c>
    </row>
    <row r="22" ht="15" spans="7:16">
      <c r="G22" s="1" t="s">
        <v>176</v>
      </c>
      <c r="J22" s="3" t="s">
        <v>101</v>
      </c>
      <c r="K22" s="3" t="s">
        <v>101</v>
      </c>
      <c r="L22" s="3" t="s">
        <v>176</v>
      </c>
      <c r="N22" s="3" t="s">
        <v>187</v>
      </c>
      <c r="O22" s="3" t="s">
        <v>187</v>
      </c>
      <c r="P22">
        <f t="shared" si="1"/>
        <v>0</v>
      </c>
    </row>
    <row r="23" ht="15" spans="7:16">
      <c r="G23" s="1" t="s">
        <v>179</v>
      </c>
      <c r="J23" s="3" t="s">
        <v>123</v>
      </c>
      <c r="K23" s="3" t="s">
        <v>123</v>
      </c>
      <c r="L23" s="3" t="s">
        <v>179</v>
      </c>
      <c r="N23" s="3" t="s">
        <v>196</v>
      </c>
      <c r="O23" s="3" t="s">
        <v>196</v>
      </c>
      <c r="P23">
        <f t="shared" si="1"/>
        <v>0</v>
      </c>
    </row>
    <row r="24" ht="15" spans="7:16">
      <c r="G24" s="1" t="s">
        <v>136</v>
      </c>
      <c r="J24" s="3" t="s">
        <v>127</v>
      </c>
      <c r="K24" s="3" t="s">
        <v>127</v>
      </c>
      <c r="L24" s="3" t="s">
        <v>136</v>
      </c>
      <c r="N24" s="3" t="s">
        <v>350</v>
      </c>
      <c r="O24" s="3" t="s">
        <v>350</v>
      </c>
      <c r="P24">
        <f t="shared" si="1"/>
        <v>0</v>
      </c>
    </row>
    <row r="25" ht="15" spans="7:16">
      <c r="G25" s="1" t="s">
        <v>187</v>
      </c>
      <c r="J25" s="3" t="s">
        <v>130</v>
      </c>
      <c r="K25" s="3" t="s">
        <v>130</v>
      </c>
      <c r="L25" s="3" t="s">
        <v>187</v>
      </c>
      <c r="N25" s="3" t="s">
        <v>136</v>
      </c>
      <c r="O25" s="3" t="s">
        <v>136</v>
      </c>
      <c r="P25">
        <f t="shared" si="1"/>
        <v>0</v>
      </c>
    </row>
    <row r="26" ht="15" spans="7:16">
      <c r="G26" s="1" t="s">
        <v>196</v>
      </c>
      <c r="J26" s="3" t="s">
        <v>351</v>
      </c>
      <c r="K26" s="3" t="s">
        <v>351</v>
      </c>
      <c r="L26" s="3" t="s">
        <v>196</v>
      </c>
      <c r="N26" s="3" t="s">
        <v>258</v>
      </c>
      <c r="O26" s="3" t="s">
        <v>258</v>
      </c>
      <c r="P26">
        <f t="shared" si="1"/>
        <v>0</v>
      </c>
    </row>
    <row r="27" ht="15" spans="7:16">
      <c r="G27" s="2" t="s">
        <v>72</v>
      </c>
      <c r="J27" s="3" t="s">
        <v>173</v>
      </c>
      <c r="K27" s="3" t="s">
        <v>173</v>
      </c>
      <c r="L27" s="4" t="s">
        <v>347</v>
      </c>
      <c r="N27" s="3" t="s">
        <v>154</v>
      </c>
      <c r="O27" s="3" t="s">
        <v>154</v>
      </c>
      <c r="P27">
        <f t="shared" si="1"/>
        <v>0</v>
      </c>
    </row>
    <row r="28" ht="15" spans="7:16">
      <c r="G28" s="2">
        <v>28</v>
      </c>
      <c r="J28" s="3" t="s">
        <v>214</v>
      </c>
      <c r="K28" s="3" t="s">
        <v>214</v>
      </c>
      <c r="L28" s="4" t="s">
        <v>347</v>
      </c>
      <c r="N28" s="3" t="s">
        <v>97</v>
      </c>
      <c r="O28" s="3" t="s">
        <v>97</v>
      </c>
      <c r="P28">
        <f t="shared" si="1"/>
        <v>0</v>
      </c>
    </row>
    <row r="29" ht="15" spans="7:16">
      <c r="G29" s="1" t="s">
        <v>232</v>
      </c>
      <c r="J29" s="3" t="s">
        <v>217</v>
      </c>
      <c r="K29" s="3" t="s">
        <v>217</v>
      </c>
      <c r="L29" s="3" t="s">
        <v>350</v>
      </c>
      <c r="N29" s="3" t="s">
        <v>94</v>
      </c>
      <c r="O29" s="3" t="s">
        <v>94</v>
      </c>
      <c r="P29">
        <f t="shared" si="1"/>
        <v>0</v>
      </c>
    </row>
    <row r="30" ht="15" spans="7:16">
      <c r="G30" s="1" t="s">
        <v>136</v>
      </c>
      <c r="J30" s="3" t="s">
        <v>88</v>
      </c>
      <c r="K30" s="3" t="s">
        <v>88</v>
      </c>
      <c r="L30" s="3" t="s">
        <v>136</v>
      </c>
      <c r="N30" s="3" t="s">
        <v>117</v>
      </c>
      <c r="O30" s="3" t="s">
        <v>117</v>
      </c>
      <c r="P30">
        <f t="shared" si="1"/>
        <v>0</v>
      </c>
    </row>
    <row r="31" ht="15" spans="7:16">
      <c r="G31" s="1" t="s">
        <v>258</v>
      </c>
      <c r="J31" s="3" t="s">
        <v>88</v>
      </c>
      <c r="K31" s="3" t="s">
        <v>88</v>
      </c>
      <c r="L31" s="3" t="s">
        <v>258</v>
      </c>
      <c r="N31" s="3" t="s">
        <v>315</v>
      </c>
      <c r="O31" s="3" t="s">
        <v>315</v>
      </c>
      <c r="P31">
        <f t="shared" si="1"/>
        <v>0</v>
      </c>
    </row>
    <row r="32" ht="15" spans="7:16">
      <c r="G32" s="1" t="s">
        <v>154</v>
      </c>
      <c r="J32" s="3" t="s">
        <v>352</v>
      </c>
      <c r="K32" s="3" t="s">
        <v>352</v>
      </c>
      <c r="L32" s="3" t="s">
        <v>154</v>
      </c>
      <c r="N32" s="3" t="s">
        <v>318</v>
      </c>
      <c r="O32" s="3" t="s">
        <v>318</v>
      </c>
      <c r="P32">
        <f t="shared" si="1"/>
        <v>0</v>
      </c>
    </row>
    <row r="33" ht="15" spans="7:16">
      <c r="G33" s="2" t="s">
        <v>136</v>
      </c>
      <c r="J33" s="3" t="s">
        <v>249</v>
      </c>
      <c r="K33" s="3" t="s">
        <v>249</v>
      </c>
      <c r="L33" s="4" t="s">
        <v>347</v>
      </c>
      <c r="N33" s="3" t="s">
        <v>32</v>
      </c>
      <c r="O33" s="3" t="s">
        <v>32</v>
      </c>
      <c r="P33">
        <f t="shared" si="1"/>
        <v>0</v>
      </c>
    </row>
    <row r="34" ht="15" spans="7:20">
      <c r="G34" s="1">
        <v>89</v>
      </c>
      <c r="J34" s="3" t="s">
        <v>32</v>
      </c>
      <c r="K34" s="3" t="s">
        <v>32</v>
      </c>
      <c r="L34" s="3" t="s">
        <v>97</v>
      </c>
      <c r="N34" s="3" t="s">
        <v>338</v>
      </c>
      <c r="O34" s="3" t="s">
        <v>338</v>
      </c>
      <c r="P34">
        <f t="shared" si="1"/>
        <v>0</v>
      </c>
      <c r="R34">
        <v>586</v>
      </c>
      <c r="T34">
        <v>586</v>
      </c>
    </row>
    <row r="35" ht="15" spans="7:20">
      <c r="G35" s="1" t="s">
        <v>94</v>
      </c>
      <c r="J35" s="3" t="s">
        <v>266</v>
      </c>
      <c r="K35" s="3" t="s">
        <v>266</v>
      </c>
      <c r="L35" s="3" t="s">
        <v>94</v>
      </c>
      <c r="N35" s="3" t="s">
        <v>136</v>
      </c>
      <c r="O35" s="3" t="s">
        <v>136</v>
      </c>
      <c r="P35">
        <f t="shared" si="1"/>
        <v>0</v>
      </c>
      <c r="R35">
        <v>390</v>
      </c>
      <c r="T35">
        <v>1457</v>
      </c>
    </row>
    <row r="36" ht="15" spans="7:20">
      <c r="G36" s="1" t="s">
        <v>117</v>
      </c>
      <c r="J36" s="3" t="s">
        <v>79</v>
      </c>
      <c r="K36" s="3" t="s">
        <v>79</v>
      </c>
      <c r="L36" s="3" t="s">
        <v>117</v>
      </c>
      <c r="N36" s="3" t="s">
        <v>110</v>
      </c>
      <c r="O36" s="3" t="s">
        <v>110</v>
      </c>
      <c r="P36">
        <f t="shared" si="1"/>
        <v>0</v>
      </c>
      <c r="R36">
        <v>160</v>
      </c>
      <c r="T36">
        <v>160</v>
      </c>
    </row>
    <row r="37" ht="15" spans="7:20">
      <c r="G37" s="1" t="s">
        <v>315</v>
      </c>
      <c r="J37" s="3" t="s">
        <v>276</v>
      </c>
      <c r="K37" s="3" t="s">
        <v>276</v>
      </c>
      <c r="L37" s="3" t="s">
        <v>315</v>
      </c>
      <c r="O37" s="3" t="s">
        <v>353</v>
      </c>
      <c r="P37" t="e">
        <f>N37-#REF!</f>
        <v>#REF!</v>
      </c>
      <c r="R37">
        <v>210</v>
      </c>
      <c r="T37">
        <v>390</v>
      </c>
    </row>
    <row r="38" ht="15" spans="7:20">
      <c r="G38" s="1" t="s">
        <v>318</v>
      </c>
      <c r="J38" s="3" t="s">
        <v>117</v>
      </c>
      <c r="K38" s="3" t="s">
        <v>117</v>
      </c>
      <c r="L38" s="3" t="s">
        <v>318</v>
      </c>
      <c r="O38" s="3" t="s">
        <v>353</v>
      </c>
      <c r="P38" t="e">
        <f>N38-#REF!</f>
        <v>#REF!</v>
      </c>
      <c r="R38">
        <v>493.14</v>
      </c>
      <c r="T38">
        <v>353.14</v>
      </c>
    </row>
    <row r="39" ht="15" spans="7:20">
      <c r="G39" s="2" t="s">
        <v>321</v>
      </c>
      <c r="J39" s="3" t="s">
        <v>127</v>
      </c>
      <c r="K39" s="3" t="s">
        <v>127</v>
      </c>
      <c r="L39" s="4" t="s">
        <v>347</v>
      </c>
      <c r="O39" s="3" t="s">
        <v>353</v>
      </c>
      <c r="P39" t="e">
        <f>N39-#REF!</f>
        <v>#REF!</v>
      </c>
      <c r="R39">
        <v>1850</v>
      </c>
      <c r="T39">
        <v>100</v>
      </c>
    </row>
    <row r="40" ht="15" spans="7:20">
      <c r="G40" s="1" t="s">
        <v>32</v>
      </c>
      <c r="J40" s="3" t="s">
        <v>302</v>
      </c>
      <c r="K40" s="3" t="s">
        <v>302</v>
      </c>
      <c r="L40" s="3" t="s">
        <v>32</v>
      </c>
      <c r="R40">
        <v>1705</v>
      </c>
      <c r="T40">
        <v>149</v>
      </c>
    </row>
    <row r="41" ht="15" spans="7:20">
      <c r="G41" s="1" t="s">
        <v>338</v>
      </c>
      <c r="J41" s="3" t="s">
        <v>88</v>
      </c>
      <c r="K41" s="3" t="s">
        <v>88</v>
      </c>
      <c r="L41" s="3" t="s">
        <v>338</v>
      </c>
      <c r="R41">
        <v>1720</v>
      </c>
      <c r="T41">
        <v>248</v>
      </c>
    </row>
    <row r="42" ht="15" spans="7:20">
      <c r="G42" s="1">
        <v>350</v>
      </c>
      <c r="J42" s="3" t="s">
        <v>88</v>
      </c>
      <c r="K42" s="3" t="s">
        <v>88</v>
      </c>
      <c r="L42" s="3" t="s">
        <v>136</v>
      </c>
      <c r="T42">
        <v>210</v>
      </c>
    </row>
    <row r="43" ht="15" spans="7:20">
      <c r="G43" s="1" t="s">
        <v>110</v>
      </c>
      <c r="J43" s="3" t="s">
        <v>127</v>
      </c>
      <c r="K43" s="3" t="s">
        <v>127</v>
      </c>
      <c r="L43" s="3" t="s">
        <v>110</v>
      </c>
      <c r="T43">
        <v>30</v>
      </c>
    </row>
    <row r="44" ht="15" spans="10:20">
      <c r="J44" s="3" t="s">
        <v>321</v>
      </c>
      <c r="K44" s="3" t="s">
        <v>321</v>
      </c>
      <c r="T44">
        <v>1630</v>
      </c>
    </row>
    <row r="45" ht="15" spans="10:20">
      <c r="J45" s="3" t="s">
        <v>249</v>
      </c>
      <c r="K45" s="3" t="s">
        <v>249</v>
      </c>
      <c r="T45">
        <v>1850</v>
      </c>
    </row>
    <row r="46" ht="15" spans="10:11">
      <c r="J46" s="3" t="s">
        <v>276</v>
      </c>
      <c r="K46" s="3" t="s">
        <v>276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2023年衔接资金项目计划表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四川攀西特产（ SCPXTC）</cp:lastModifiedBy>
  <dcterms:created xsi:type="dcterms:W3CDTF">2006-09-16T00:00:00Z</dcterms:created>
  <dcterms:modified xsi:type="dcterms:W3CDTF">2023-10-22T03:56:09Z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C4EA7BC5C79A455998AB29BE683A3DF2_13</vt:lpwstr>
  </property>
  <property fmtid="{D5CDD505-2E9C-101B-9397-08002B2CF9AE}" pid="3" name="KSOProductBuildVer">
    <vt:lpwstr>2052-12.1.0.15712</vt:lpwstr>
  </property>
</Properties>
</file>