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270" windowHeight="66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<sst xmlns="http://schemas.openxmlformats.org/spreadsheetml/2006/main" count="167" uniqueCount="115">
  <si>
    <t>合计</t>
  </si>
  <si>
    <t>年初部门（单位）公用支出</t>
  </si>
  <si>
    <t>2.年初预算安排和清理盘活安排的资金均属于本级安排资金。</t>
  </si>
  <si>
    <t>3.此表统计项目包括市级安排项目和省级项目，资金来源分别对应本级安排和上级补助。</t>
  </si>
  <si>
    <t>5.数值保留小数点后两位。</t>
  </si>
  <si>
    <t>6.对于年度预计执行完成情况较预算金额差距较大，或不能按绩效目标及时完成项目的，请在备注栏中写明原因。</t>
  </si>
  <si>
    <t>1.此表仅填列项目支出和公用支出，人员经费不在统计范围之内。</t>
  </si>
  <si>
    <t>附件</t>
  </si>
  <si>
    <t>攀枝花市仁和区2021年度部门预算事中绩效监控表</t>
  </si>
  <si>
    <t>4.在填列预算金额时，需对应资金安排情况填列，如：以往年度下达的项目资金填列在上年结转结余；2021年清理盘活2020年度资金时安排的项目资金填列在清理盘活安排；年初预算下达安排的资金填列在年初预算安排；年中追加的项目资金需填列对应文号（攀仁财资**[2021]**号）、时间（2021年*月）。</t>
  </si>
  <si>
    <t>填表说明：</t>
  </si>
  <si>
    <t>攀西科技城土地征收补偿专项资金</t>
  </si>
  <si>
    <t>本级安排</t>
  </si>
  <si>
    <t>网格化管理工作</t>
  </si>
  <si>
    <t>基层政权建设和社区治理</t>
  </si>
  <si>
    <t>新冠肺炎疫情防控区级专项</t>
  </si>
  <si>
    <t>上级补助</t>
  </si>
  <si>
    <t>劳动保障协理员</t>
  </si>
  <si>
    <t>非税用于办公经费</t>
  </si>
  <si>
    <t>民族地区春节慰问</t>
  </si>
  <si>
    <t>林业草原防灾减灾</t>
  </si>
  <si>
    <t>人大、党代表工作</t>
  </si>
  <si>
    <t>人大会议费</t>
  </si>
  <si>
    <r>
      <t>攀仁财（2021）1号</t>
    </r>
  </si>
  <si>
    <t>救济费</t>
  </si>
  <si>
    <t>公共租赁住房管理</t>
  </si>
  <si>
    <t>代收垃圾处理费人工费</t>
  </si>
  <si>
    <t>新冠病毒疫苗接种项目</t>
  </si>
  <si>
    <t>财务软件账套运行维护服务费</t>
  </si>
  <si>
    <t>基层政权建设和社区治理</t>
  </si>
  <si>
    <t>攀仁财资经投（2021）53号</t>
  </si>
  <si>
    <t>阳光家园小区消防安全隐患整治</t>
  </si>
  <si>
    <t>攀仁财资经投（2021）64-1号</t>
  </si>
  <si>
    <t>攀仁财资经投（2021）64-2号</t>
  </si>
  <si>
    <t>住户收支调查项目</t>
  </si>
  <si>
    <t>街办人大活动室运行维护经费</t>
  </si>
  <si>
    <t>街办纪工委办案经费</t>
  </si>
  <si>
    <r>
      <t>攀仁财资行（2021）40号</t>
    </r>
  </si>
  <si>
    <t>人大代表活动经费</t>
  </si>
  <si>
    <r>
      <t>攀仁财资行（2021）36号</t>
    </r>
  </si>
  <si>
    <t>国有企业改制遗留问题工作经费</t>
  </si>
  <si>
    <t>攀仁财资社（2021）16-20号</t>
  </si>
  <si>
    <t>攀仁财资社（2021）35-05号</t>
  </si>
  <si>
    <t>基层公益性设施治理项目</t>
  </si>
  <si>
    <t>攀仁财（2021）1号</t>
  </si>
  <si>
    <t>攀仁财资乡非（2021）6-1</t>
  </si>
  <si>
    <t>攀仁财资农（2021）37-13号</t>
  </si>
  <si>
    <t>攀仁财资社（2021）14-13号</t>
  </si>
  <si>
    <t>攀仁财资乡非（2021）10</t>
  </si>
  <si>
    <t>攀仁财资行（2021）23-075号</t>
  </si>
  <si>
    <t>攀仁财资行（2021）22-003号</t>
  </si>
  <si>
    <t>攀仁财资行（2021）36-13号</t>
  </si>
  <si>
    <t>攀仁财资社（2021）16-19号</t>
  </si>
  <si>
    <t>本级安排</t>
  </si>
  <si>
    <t>攀仁财资经投（2021）44-7号</t>
  </si>
  <si>
    <t>森林植被恢复林下计划烧除</t>
  </si>
  <si>
    <t>地质灾害防治工作补助</t>
  </si>
  <si>
    <t>巴斯箐老旧小区改造项目</t>
  </si>
  <si>
    <r>
      <t>攀仁财资经投（2021）91号</t>
    </r>
  </si>
  <si>
    <t>固定资产投资入库奖补工作经费</t>
  </si>
  <si>
    <t>天宇路口老旧小区改造拆迁安置</t>
  </si>
  <si>
    <t>森林防火生态功能区工作</t>
  </si>
  <si>
    <t>重大传染病艾滋病防治项目</t>
  </si>
  <si>
    <t>改制企业印制厂遗留问题处置项目</t>
  </si>
  <si>
    <t>公务用车经费预计结余10万元</t>
  </si>
  <si>
    <t>攀仁财资农（2021）86-13号</t>
  </si>
  <si>
    <t>攀仁财资经投（2021）94-13号</t>
  </si>
  <si>
    <t>攀仁财资预（2021)5-31号</t>
  </si>
  <si>
    <t>601家属区改造工程</t>
  </si>
  <si>
    <t>攀仁财资农（2021）125-13号</t>
  </si>
  <si>
    <t>攀仁财资经投（2021）119号</t>
  </si>
  <si>
    <t>单位名称</t>
  </si>
  <si>
    <t>项目名称</t>
  </si>
  <si>
    <t>2021年预算金额（元）</t>
  </si>
  <si>
    <t>1-8月预算执行情况（元）</t>
  </si>
  <si>
    <t>全年预计执行完成情况（元）</t>
  </si>
  <si>
    <t>备注</t>
  </si>
  <si>
    <t>合计</t>
  </si>
  <si>
    <t>上年结转结余</t>
  </si>
  <si>
    <t>清理盘活安排金额</t>
  </si>
  <si>
    <t>年初预算安排金额</t>
  </si>
  <si>
    <t>年中追加预算</t>
  </si>
  <si>
    <t>上年结转结余金额</t>
  </si>
  <si>
    <t>年中追加预算金额</t>
  </si>
  <si>
    <t>执行率（%）</t>
  </si>
  <si>
    <t>金额</t>
  </si>
  <si>
    <t>资金来源（本级安排/上级补助）</t>
  </si>
  <si>
    <t>文号</t>
  </si>
  <si>
    <t>时间</t>
  </si>
  <si>
    <t>2
2=3+5+6+7</t>
  </si>
  <si>
    <t>11
11=12+13+14+15+16</t>
  </si>
  <si>
    <t>16
16=11/2*100</t>
  </si>
  <si>
    <t>17
17=18+19+20+21</t>
  </si>
  <si>
    <t>攀仁财资经投（2021）5号、34号、74号、82号、107号</t>
  </si>
  <si>
    <t>2020年财返-689号</t>
  </si>
  <si>
    <t>机械厂老旧小区改造项目</t>
  </si>
  <si>
    <t>攀仁财资行（2021）4-4号</t>
  </si>
  <si>
    <t>攀仁财资社医（2021）2号</t>
  </si>
  <si>
    <r>
      <t>攀仁财资社（2021）2号</t>
    </r>
  </si>
  <si>
    <t>攀仁财资行（2021）10号</t>
  </si>
  <si>
    <t>符合规定的救济人员较少</t>
  </si>
  <si>
    <t>森林防火工作经费</t>
  </si>
  <si>
    <t>攀仁财资行（2021）27号</t>
  </si>
  <si>
    <t>村社区换届选举工作工作经费</t>
  </si>
  <si>
    <t>攀仁财资社（2021）33-13号</t>
  </si>
  <si>
    <t>攀仁财资社医（2021）43号</t>
  </si>
  <si>
    <r>
      <t>工程进度达到</t>
    </r>
    <r>
      <rPr>
        <sz val="9"/>
        <rFont val="BatangChe"/>
        <family val="3"/>
      </rPr>
      <t>⅔</t>
    </r>
  </si>
  <si>
    <t>攀仁财资经投（2021）101号</t>
  </si>
  <si>
    <r>
      <t>攀仁财资经投（2021）101号</t>
    </r>
  </si>
  <si>
    <t>大河中路街道办事处</t>
  </si>
  <si>
    <t>成昆铁路拆迁工作经费</t>
  </si>
  <si>
    <t>党员慰问费</t>
  </si>
  <si>
    <t>党建经费</t>
  </si>
  <si>
    <t>花城新区工作经费</t>
  </si>
  <si>
    <t>棚改工作经费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</si>
</sst>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sz val="9"/>
      <name val="BatangChe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9" fontId="1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00" zoomScalePageLayoutView="0" workbookViewId="0" topLeftCell="A1">
      <selection activeCell="O12" sqref="O12"/>
    </sheetView>
  </sheetViews>
  <sheetFormatPr defaultColWidth="16.00390625" defaultRowHeight="24" customHeight="1"/>
  <cols>
    <col min="1" max="1" width="3.75390625" style="1" customWidth="1"/>
    <col min="2" max="2" width="22.875" style="1" customWidth="1"/>
    <col min="3" max="3" width="8.50390625" style="1" customWidth="1"/>
    <col min="4" max="4" width="6.625" style="1" customWidth="1"/>
    <col min="5" max="5" width="7.875" style="1" customWidth="1"/>
    <col min="6" max="6" width="6.25390625" style="12" customWidth="1"/>
    <col min="7" max="7" width="7.75390625" style="12" customWidth="1"/>
    <col min="8" max="8" width="8.25390625" style="12" customWidth="1"/>
    <col min="9" max="9" width="8.00390625" style="12" customWidth="1"/>
    <col min="10" max="10" width="20.625" style="12" customWidth="1"/>
    <col min="11" max="11" width="7.125" style="12" customWidth="1"/>
    <col min="12" max="12" width="7.50390625" style="12" customWidth="1"/>
    <col min="13" max="13" width="6.00390625" style="12" customWidth="1"/>
    <col min="14" max="14" width="6.375" style="12" customWidth="1"/>
    <col min="15" max="15" width="8.375" style="12" customWidth="1"/>
    <col min="16" max="16" width="8.25390625" style="12" customWidth="1"/>
    <col min="17" max="17" width="6.50390625" style="12" customWidth="1"/>
    <col min="18" max="18" width="7.875" style="12" customWidth="1"/>
    <col min="19" max="19" width="7.375" style="12" customWidth="1"/>
    <col min="20" max="20" width="7.625" style="12" customWidth="1"/>
    <col min="21" max="21" width="8.00390625" style="12" customWidth="1"/>
    <col min="22" max="22" width="7.875" style="12" customWidth="1"/>
    <col min="23" max="23" width="11.50390625" style="1" customWidth="1"/>
    <col min="24" max="16384" width="16.00390625" style="1" customWidth="1"/>
  </cols>
  <sheetData>
    <row r="1" spans="1:23" ht="14.25" customHeight="1">
      <c r="A1" s="15" t="s">
        <v>7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6"/>
    </row>
    <row r="2" spans="1:23" ht="16.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3" customFormat="1" ht="24" customHeight="1">
      <c r="A3" s="22" t="s">
        <v>71</v>
      </c>
      <c r="B3" s="22" t="s">
        <v>72</v>
      </c>
      <c r="C3" s="20" t="s">
        <v>73</v>
      </c>
      <c r="D3" s="20"/>
      <c r="E3" s="20"/>
      <c r="F3" s="20"/>
      <c r="G3" s="20"/>
      <c r="H3" s="20"/>
      <c r="I3" s="20"/>
      <c r="J3" s="20"/>
      <c r="K3" s="20"/>
      <c r="L3" s="20" t="s">
        <v>74</v>
      </c>
      <c r="M3" s="20"/>
      <c r="N3" s="20"/>
      <c r="O3" s="20"/>
      <c r="P3" s="20"/>
      <c r="Q3" s="20"/>
      <c r="R3" s="20" t="s">
        <v>75</v>
      </c>
      <c r="S3" s="20"/>
      <c r="T3" s="20"/>
      <c r="U3" s="20"/>
      <c r="V3" s="20"/>
      <c r="W3" s="20" t="s">
        <v>76</v>
      </c>
    </row>
    <row r="4" spans="1:23" s="3" customFormat="1" ht="24" customHeight="1">
      <c r="A4" s="22"/>
      <c r="B4" s="22"/>
      <c r="C4" s="20" t="s">
        <v>77</v>
      </c>
      <c r="D4" s="20" t="s">
        <v>78</v>
      </c>
      <c r="E4" s="20"/>
      <c r="F4" s="20" t="s">
        <v>79</v>
      </c>
      <c r="G4" s="20" t="s">
        <v>80</v>
      </c>
      <c r="H4" s="20" t="s">
        <v>81</v>
      </c>
      <c r="I4" s="20"/>
      <c r="J4" s="20"/>
      <c r="K4" s="20"/>
      <c r="L4" s="20" t="s">
        <v>77</v>
      </c>
      <c r="M4" s="20" t="s">
        <v>82</v>
      </c>
      <c r="N4" s="20" t="s">
        <v>79</v>
      </c>
      <c r="O4" s="20" t="s">
        <v>80</v>
      </c>
      <c r="P4" s="20" t="s">
        <v>83</v>
      </c>
      <c r="Q4" s="20" t="s">
        <v>84</v>
      </c>
      <c r="R4" s="20" t="s">
        <v>77</v>
      </c>
      <c r="S4" s="20" t="s">
        <v>82</v>
      </c>
      <c r="T4" s="20" t="s">
        <v>79</v>
      </c>
      <c r="U4" s="20" t="s">
        <v>80</v>
      </c>
      <c r="V4" s="20" t="s">
        <v>83</v>
      </c>
      <c r="W4" s="20"/>
    </row>
    <row r="5" spans="1:23" s="3" customFormat="1" ht="53.25" customHeight="1">
      <c r="A5" s="22"/>
      <c r="B5" s="22"/>
      <c r="C5" s="20"/>
      <c r="D5" s="8" t="s">
        <v>85</v>
      </c>
      <c r="E5" s="8" t="s">
        <v>86</v>
      </c>
      <c r="F5" s="20"/>
      <c r="G5" s="20"/>
      <c r="H5" s="8" t="s">
        <v>85</v>
      </c>
      <c r="I5" s="8" t="s">
        <v>86</v>
      </c>
      <c r="J5" s="8" t="s">
        <v>87</v>
      </c>
      <c r="K5" s="8" t="s">
        <v>88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2" customFormat="1" ht="33" customHeight="1">
      <c r="A6" s="22"/>
      <c r="B6" s="18">
        <v>1</v>
      </c>
      <c r="C6" s="19" t="s">
        <v>89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 t="s">
        <v>90</v>
      </c>
      <c r="M6" s="19">
        <v>12</v>
      </c>
      <c r="N6" s="19">
        <v>13</v>
      </c>
      <c r="O6" s="19">
        <v>14</v>
      </c>
      <c r="P6" s="19">
        <v>15</v>
      </c>
      <c r="Q6" s="19" t="s">
        <v>91</v>
      </c>
      <c r="R6" s="19" t="s">
        <v>92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</row>
    <row r="7" spans="1:23" ht="26.25" customHeight="1">
      <c r="A7" s="26" t="s">
        <v>109</v>
      </c>
      <c r="B7" s="6" t="s">
        <v>1</v>
      </c>
      <c r="C7" s="9">
        <f>SUM(D7+F7+G7+H7)</f>
        <v>772900</v>
      </c>
      <c r="D7" s="9"/>
      <c r="E7" s="9"/>
      <c r="F7" s="9"/>
      <c r="G7" s="9">
        <v>772900</v>
      </c>
      <c r="H7" s="10"/>
      <c r="I7" s="10"/>
      <c r="J7" s="9"/>
      <c r="K7" s="9"/>
      <c r="L7" s="9">
        <f>SUM(M7:P7)</f>
        <v>441400</v>
      </c>
      <c r="M7" s="9"/>
      <c r="N7" s="9"/>
      <c r="O7" s="9">
        <v>441400</v>
      </c>
      <c r="P7" s="9"/>
      <c r="Q7" s="11">
        <f>SUM(L7/C7)*100</f>
        <v>57.10958726872817</v>
      </c>
      <c r="R7" s="10">
        <f>SUM(S7:V7)</f>
        <v>670000</v>
      </c>
      <c r="S7" s="9"/>
      <c r="T7" s="9"/>
      <c r="U7" s="9">
        <v>670000</v>
      </c>
      <c r="V7" s="9"/>
      <c r="W7" s="9" t="s">
        <v>64</v>
      </c>
    </row>
    <row r="8" spans="1:23" ht="30" customHeight="1">
      <c r="A8" s="27"/>
      <c r="B8" s="6" t="s">
        <v>11</v>
      </c>
      <c r="C8" s="9">
        <f aca="true" t="shared" si="0" ref="C8:C48">SUM(D8+F8+G8+H8)</f>
        <v>53500000</v>
      </c>
      <c r="D8" s="9"/>
      <c r="E8" s="9"/>
      <c r="F8" s="9"/>
      <c r="G8" s="9"/>
      <c r="H8" s="10">
        <v>53500000</v>
      </c>
      <c r="I8" s="10" t="s">
        <v>12</v>
      </c>
      <c r="J8" s="9" t="s">
        <v>93</v>
      </c>
      <c r="K8" s="9"/>
      <c r="L8" s="9">
        <f>SUM(M8:P8)</f>
        <v>53500000</v>
      </c>
      <c r="M8" s="9"/>
      <c r="N8" s="9"/>
      <c r="O8" s="9"/>
      <c r="P8" s="9">
        <v>53500000</v>
      </c>
      <c r="Q8" s="11">
        <f aca="true" t="shared" si="1" ref="Q8:Q48">SUM(L8/C8)*100</f>
        <v>100</v>
      </c>
      <c r="R8" s="10">
        <f aca="true" t="shared" si="2" ref="R8:R48">SUM(S8:V8)</f>
        <v>53500000</v>
      </c>
      <c r="S8" s="9"/>
      <c r="T8" s="9"/>
      <c r="U8" s="9"/>
      <c r="V8" s="9">
        <v>53500000</v>
      </c>
      <c r="W8" s="9"/>
    </row>
    <row r="9" spans="1:23" ht="21" customHeight="1">
      <c r="A9" s="27"/>
      <c r="B9" s="6" t="s">
        <v>95</v>
      </c>
      <c r="C9" s="9">
        <f t="shared" si="0"/>
        <v>1132300</v>
      </c>
      <c r="D9" s="9">
        <v>1132300</v>
      </c>
      <c r="E9" s="9" t="s">
        <v>16</v>
      </c>
      <c r="F9" s="9"/>
      <c r="G9" s="9"/>
      <c r="H9" s="10"/>
      <c r="I9" s="10"/>
      <c r="J9" s="9" t="s">
        <v>94</v>
      </c>
      <c r="K9" s="9"/>
      <c r="L9" s="9">
        <f aca="true" t="shared" si="3" ref="L9:L48">SUM(M9:P9)</f>
        <v>903000</v>
      </c>
      <c r="M9" s="9">
        <v>903000</v>
      </c>
      <c r="N9" s="9"/>
      <c r="O9" s="9"/>
      <c r="P9" s="9"/>
      <c r="Q9" s="11">
        <f t="shared" si="1"/>
        <v>79.74918307868938</v>
      </c>
      <c r="R9" s="10">
        <f t="shared" si="2"/>
        <v>1132300</v>
      </c>
      <c r="S9" s="9">
        <v>1132300</v>
      </c>
      <c r="T9" s="9"/>
      <c r="U9" s="9"/>
      <c r="V9" s="9"/>
      <c r="W9" s="9"/>
    </row>
    <row r="10" spans="1:23" ht="15" customHeight="1">
      <c r="A10" s="27"/>
      <c r="B10" s="7" t="s">
        <v>13</v>
      </c>
      <c r="C10" s="9">
        <f t="shared" si="0"/>
        <v>510000</v>
      </c>
      <c r="D10" s="9"/>
      <c r="E10" s="9"/>
      <c r="F10" s="9"/>
      <c r="G10" s="9"/>
      <c r="H10" s="10">
        <v>510000</v>
      </c>
      <c r="I10" s="10" t="s">
        <v>12</v>
      </c>
      <c r="J10" s="9" t="s">
        <v>96</v>
      </c>
      <c r="K10" s="9">
        <v>20210128</v>
      </c>
      <c r="L10" s="9">
        <f t="shared" si="3"/>
        <v>510000</v>
      </c>
      <c r="M10" s="9"/>
      <c r="N10" s="9"/>
      <c r="O10" s="9"/>
      <c r="P10" s="9">
        <v>510000</v>
      </c>
      <c r="Q10" s="11">
        <f t="shared" si="1"/>
        <v>100</v>
      </c>
      <c r="R10" s="10">
        <f t="shared" si="2"/>
        <v>510000</v>
      </c>
      <c r="S10" s="9"/>
      <c r="T10" s="9"/>
      <c r="U10" s="9"/>
      <c r="V10" s="9">
        <v>510000</v>
      </c>
      <c r="W10" s="9"/>
    </row>
    <row r="11" spans="1:23" ht="15" customHeight="1">
      <c r="A11" s="27"/>
      <c r="B11" s="7" t="s">
        <v>14</v>
      </c>
      <c r="C11" s="9">
        <f t="shared" si="0"/>
        <v>4857240</v>
      </c>
      <c r="D11" s="9"/>
      <c r="E11" s="9"/>
      <c r="F11" s="9"/>
      <c r="G11" s="9">
        <v>4857240</v>
      </c>
      <c r="H11" s="10"/>
      <c r="I11" s="10" t="s">
        <v>12</v>
      </c>
      <c r="J11" s="9" t="s">
        <v>44</v>
      </c>
      <c r="K11" s="9">
        <v>20210202</v>
      </c>
      <c r="L11" s="9">
        <f t="shared" si="3"/>
        <v>3122245</v>
      </c>
      <c r="M11" s="9"/>
      <c r="N11" s="9"/>
      <c r="O11" s="9">
        <v>3122245</v>
      </c>
      <c r="P11" s="9"/>
      <c r="Q11" s="11">
        <f t="shared" si="1"/>
        <v>64.28022910130032</v>
      </c>
      <c r="R11" s="10">
        <f t="shared" si="2"/>
        <v>4857240</v>
      </c>
      <c r="S11" s="9"/>
      <c r="T11" s="9"/>
      <c r="U11" s="9">
        <v>4857240</v>
      </c>
      <c r="V11" s="9"/>
      <c r="W11" s="9"/>
    </row>
    <row r="12" spans="1:23" ht="15" customHeight="1">
      <c r="A12" s="27"/>
      <c r="B12" s="7" t="s">
        <v>15</v>
      </c>
      <c r="C12" s="9">
        <f t="shared" si="0"/>
        <v>100000</v>
      </c>
      <c r="D12" s="9"/>
      <c r="E12" s="9"/>
      <c r="F12" s="9"/>
      <c r="G12" s="9"/>
      <c r="H12" s="10">
        <v>100000</v>
      </c>
      <c r="I12" s="10" t="s">
        <v>12</v>
      </c>
      <c r="J12" s="9" t="s">
        <v>97</v>
      </c>
      <c r="K12" s="9">
        <v>20210122</v>
      </c>
      <c r="L12" s="9">
        <f t="shared" si="3"/>
        <v>59551</v>
      </c>
      <c r="M12" s="9"/>
      <c r="N12" s="9"/>
      <c r="O12" s="9"/>
      <c r="P12" s="9">
        <v>59551</v>
      </c>
      <c r="Q12" s="11">
        <f t="shared" si="1"/>
        <v>59.551</v>
      </c>
      <c r="R12" s="10">
        <f t="shared" si="2"/>
        <v>100000</v>
      </c>
      <c r="S12" s="9"/>
      <c r="T12" s="9"/>
      <c r="U12" s="9"/>
      <c r="V12" s="9">
        <v>100000</v>
      </c>
      <c r="W12" s="9"/>
    </row>
    <row r="13" spans="1:23" ht="15" customHeight="1">
      <c r="A13" s="27"/>
      <c r="B13" s="7" t="s">
        <v>17</v>
      </c>
      <c r="C13" s="9">
        <f t="shared" si="0"/>
        <v>228000</v>
      </c>
      <c r="D13" s="9"/>
      <c r="E13" s="9"/>
      <c r="F13" s="9"/>
      <c r="G13" s="9"/>
      <c r="H13" s="10">
        <v>228000</v>
      </c>
      <c r="I13" s="10" t="s">
        <v>12</v>
      </c>
      <c r="J13" s="9" t="s">
        <v>98</v>
      </c>
      <c r="K13" s="9">
        <v>20210126</v>
      </c>
      <c r="L13" s="9">
        <f t="shared" si="3"/>
        <v>228000</v>
      </c>
      <c r="M13" s="9"/>
      <c r="N13" s="9"/>
      <c r="O13" s="9"/>
      <c r="P13" s="9">
        <v>228000</v>
      </c>
      <c r="Q13" s="11">
        <f t="shared" si="1"/>
        <v>100</v>
      </c>
      <c r="R13" s="10">
        <f t="shared" si="2"/>
        <v>228000</v>
      </c>
      <c r="S13" s="9"/>
      <c r="T13" s="9"/>
      <c r="U13" s="9"/>
      <c r="V13" s="9">
        <v>228000</v>
      </c>
      <c r="W13" s="9"/>
    </row>
    <row r="14" spans="1:23" ht="15" customHeight="1">
      <c r="A14" s="27"/>
      <c r="B14" s="6" t="s">
        <v>18</v>
      </c>
      <c r="C14" s="9">
        <f t="shared" si="0"/>
        <v>290000</v>
      </c>
      <c r="D14" s="9"/>
      <c r="E14" s="9"/>
      <c r="F14" s="9"/>
      <c r="G14" s="9">
        <v>290000</v>
      </c>
      <c r="H14" s="10"/>
      <c r="I14" s="10" t="s">
        <v>12</v>
      </c>
      <c r="J14" s="9" t="s">
        <v>45</v>
      </c>
      <c r="K14" s="9">
        <v>20210303</v>
      </c>
      <c r="L14" s="9">
        <f t="shared" si="3"/>
        <v>289890</v>
      </c>
      <c r="M14" s="9"/>
      <c r="N14" s="9"/>
      <c r="O14" s="9">
        <v>289890</v>
      </c>
      <c r="P14" s="9"/>
      <c r="Q14" s="11">
        <f t="shared" si="1"/>
        <v>99.96206896551723</v>
      </c>
      <c r="R14" s="10">
        <f t="shared" si="2"/>
        <v>290000</v>
      </c>
      <c r="S14" s="9"/>
      <c r="T14" s="9"/>
      <c r="U14" s="9">
        <v>290000</v>
      </c>
      <c r="V14" s="9"/>
      <c r="W14" s="9"/>
    </row>
    <row r="15" spans="1:23" ht="15" customHeight="1">
      <c r="A15" s="27"/>
      <c r="B15" s="6" t="s">
        <v>19</v>
      </c>
      <c r="C15" s="9">
        <f t="shared" si="0"/>
        <v>10000</v>
      </c>
      <c r="D15" s="9"/>
      <c r="E15" s="9"/>
      <c r="F15" s="9"/>
      <c r="G15" s="9"/>
      <c r="H15" s="10">
        <v>10000</v>
      </c>
      <c r="I15" s="10" t="s">
        <v>12</v>
      </c>
      <c r="J15" s="9" t="s">
        <v>99</v>
      </c>
      <c r="K15" s="9">
        <v>20210305</v>
      </c>
      <c r="L15" s="9">
        <f t="shared" si="3"/>
        <v>9950</v>
      </c>
      <c r="M15" s="9"/>
      <c r="N15" s="9"/>
      <c r="O15" s="9"/>
      <c r="P15" s="9">
        <v>9950</v>
      </c>
      <c r="Q15" s="11">
        <f t="shared" si="1"/>
        <v>99.5</v>
      </c>
      <c r="R15" s="10">
        <f t="shared" si="2"/>
        <v>9950</v>
      </c>
      <c r="S15" s="9"/>
      <c r="T15" s="9"/>
      <c r="U15" s="9"/>
      <c r="V15" s="9">
        <v>9950</v>
      </c>
      <c r="W15" s="9"/>
    </row>
    <row r="16" spans="1:23" ht="15" customHeight="1">
      <c r="A16" s="27"/>
      <c r="B16" s="6" t="s">
        <v>20</v>
      </c>
      <c r="C16" s="9">
        <f t="shared" si="0"/>
        <v>60000</v>
      </c>
      <c r="D16" s="9"/>
      <c r="E16" s="9"/>
      <c r="F16" s="9"/>
      <c r="G16" s="9"/>
      <c r="H16" s="10">
        <v>60000</v>
      </c>
      <c r="I16" s="10" t="s">
        <v>12</v>
      </c>
      <c r="J16" s="9" t="s">
        <v>46</v>
      </c>
      <c r="K16" s="9">
        <v>20210303</v>
      </c>
      <c r="L16" s="9">
        <f t="shared" si="3"/>
        <v>60000</v>
      </c>
      <c r="M16" s="9"/>
      <c r="N16" s="9"/>
      <c r="O16" s="9"/>
      <c r="P16" s="9">
        <v>60000</v>
      </c>
      <c r="Q16" s="11">
        <f t="shared" si="1"/>
        <v>100</v>
      </c>
      <c r="R16" s="10">
        <f t="shared" si="2"/>
        <v>60000</v>
      </c>
      <c r="S16" s="9"/>
      <c r="T16" s="9"/>
      <c r="U16" s="9"/>
      <c r="V16" s="9">
        <v>60000</v>
      </c>
      <c r="W16" s="9"/>
    </row>
    <row r="17" spans="1:23" ht="15" customHeight="1">
      <c r="A17" s="27"/>
      <c r="B17" s="6" t="s">
        <v>21</v>
      </c>
      <c r="C17" s="9">
        <f t="shared" si="0"/>
        <v>39500</v>
      </c>
      <c r="D17" s="9"/>
      <c r="E17" s="9"/>
      <c r="F17" s="9"/>
      <c r="G17" s="9">
        <v>39500</v>
      </c>
      <c r="H17" s="10"/>
      <c r="I17" s="10" t="s">
        <v>12</v>
      </c>
      <c r="J17" s="9" t="s">
        <v>44</v>
      </c>
      <c r="K17" s="9">
        <v>20210310</v>
      </c>
      <c r="L17" s="9">
        <f t="shared" si="3"/>
        <v>0</v>
      </c>
      <c r="M17" s="9"/>
      <c r="N17" s="9"/>
      <c r="O17" s="9">
        <v>0</v>
      </c>
      <c r="P17" s="9"/>
      <c r="Q17" s="11">
        <f t="shared" si="1"/>
        <v>0</v>
      </c>
      <c r="R17" s="10">
        <f t="shared" si="2"/>
        <v>39500</v>
      </c>
      <c r="S17" s="9"/>
      <c r="T17" s="9"/>
      <c r="U17" s="9">
        <v>39500</v>
      </c>
      <c r="V17" s="9"/>
      <c r="W17" s="9"/>
    </row>
    <row r="18" spans="1:23" ht="15" customHeight="1">
      <c r="A18" s="27"/>
      <c r="B18" s="6" t="s">
        <v>22</v>
      </c>
      <c r="C18" s="9">
        <f t="shared" si="0"/>
        <v>12000</v>
      </c>
      <c r="D18" s="9"/>
      <c r="E18" s="9"/>
      <c r="F18" s="9"/>
      <c r="G18" s="9">
        <v>12000</v>
      </c>
      <c r="H18" s="10"/>
      <c r="I18" s="10" t="s">
        <v>12</v>
      </c>
      <c r="J18" s="9" t="s">
        <v>23</v>
      </c>
      <c r="K18" s="9">
        <v>20210310</v>
      </c>
      <c r="L18" s="9">
        <f t="shared" si="3"/>
        <v>7500</v>
      </c>
      <c r="M18" s="9"/>
      <c r="N18" s="9"/>
      <c r="O18" s="9">
        <v>7500</v>
      </c>
      <c r="P18" s="9"/>
      <c r="Q18" s="11">
        <f t="shared" si="1"/>
        <v>62.5</v>
      </c>
      <c r="R18" s="10">
        <f t="shared" si="2"/>
        <v>12000</v>
      </c>
      <c r="S18" s="9"/>
      <c r="T18" s="9"/>
      <c r="U18" s="9">
        <v>12000</v>
      </c>
      <c r="V18" s="9"/>
      <c r="W18" s="9"/>
    </row>
    <row r="19" spans="1:23" ht="24.75" customHeight="1">
      <c r="A19" s="27"/>
      <c r="B19" s="6" t="s">
        <v>24</v>
      </c>
      <c r="C19" s="9">
        <f t="shared" si="0"/>
        <v>29133</v>
      </c>
      <c r="D19" s="9"/>
      <c r="E19" s="9"/>
      <c r="F19" s="9"/>
      <c r="G19" s="9"/>
      <c r="H19" s="10">
        <v>29133</v>
      </c>
      <c r="I19" s="10" t="s">
        <v>12</v>
      </c>
      <c r="J19" s="9" t="s">
        <v>47</v>
      </c>
      <c r="K19" s="9">
        <v>20210317</v>
      </c>
      <c r="L19" s="9">
        <f t="shared" si="3"/>
        <v>900</v>
      </c>
      <c r="M19" s="9"/>
      <c r="N19" s="9"/>
      <c r="O19" s="9"/>
      <c r="P19" s="9">
        <v>900</v>
      </c>
      <c r="Q19" s="11">
        <f t="shared" si="1"/>
        <v>3.0892801977139324</v>
      </c>
      <c r="R19" s="10">
        <f t="shared" si="2"/>
        <v>3000</v>
      </c>
      <c r="S19" s="9"/>
      <c r="T19" s="9"/>
      <c r="U19" s="9"/>
      <c r="V19" s="9">
        <v>3000</v>
      </c>
      <c r="W19" s="9" t="s">
        <v>100</v>
      </c>
    </row>
    <row r="20" spans="1:23" ht="15" customHeight="1">
      <c r="A20" s="27"/>
      <c r="B20" s="6" t="s">
        <v>25</v>
      </c>
      <c r="C20" s="9">
        <f t="shared" si="0"/>
        <v>35328</v>
      </c>
      <c r="D20" s="9"/>
      <c r="E20" s="9"/>
      <c r="F20" s="9"/>
      <c r="G20" s="9"/>
      <c r="H20" s="10">
        <v>35328</v>
      </c>
      <c r="I20" s="10" t="s">
        <v>12</v>
      </c>
      <c r="J20" s="9" t="s">
        <v>54</v>
      </c>
      <c r="K20" s="9">
        <v>20210329</v>
      </c>
      <c r="L20" s="9">
        <f t="shared" si="3"/>
        <v>35328</v>
      </c>
      <c r="M20" s="9"/>
      <c r="N20" s="9"/>
      <c r="O20" s="9"/>
      <c r="P20" s="9">
        <v>35328</v>
      </c>
      <c r="Q20" s="11">
        <f t="shared" si="1"/>
        <v>100</v>
      </c>
      <c r="R20" s="10">
        <f t="shared" si="2"/>
        <v>35328</v>
      </c>
      <c r="S20" s="9"/>
      <c r="T20" s="9"/>
      <c r="U20" s="9"/>
      <c r="V20" s="9">
        <v>35328</v>
      </c>
      <c r="W20" s="9"/>
    </row>
    <row r="21" spans="1:23" ht="15" customHeight="1">
      <c r="A21" s="27"/>
      <c r="B21" s="6" t="s">
        <v>26</v>
      </c>
      <c r="C21" s="9">
        <f t="shared" si="0"/>
        <v>168435</v>
      </c>
      <c r="D21" s="9"/>
      <c r="E21" s="9"/>
      <c r="F21" s="9"/>
      <c r="G21" s="9"/>
      <c r="H21" s="10">
        <v>168435</v>
      </c>
      <c r="I21" s="10" t="s">
        <v>12</v>
      </c>
      <c r="J21" s="9" t="s">
        <v>30</v>
      </c>
      <c r="K21" s="9">
        <v>20210420</v>
      </c>
      <c r="L21" s="9">
        <f t="shared" si="3"/>
        <v>168435</v>
      </c>
      <c r="M21" s="9"/>
      <c r="N21" s="9"/>
      <c r="O21" s="9"/>
      <c r="P21" s="9">
        <v>168435</v>
      </c>
      <c r="Q21" s="11">
        <f t="shared" si="1"/>
        <v>100</v>
      </c>
      <c r="R21" s="10">
        <f t="shared" si="2"/>
        <v>168435</v>
      </c>
      <c r="S21" s="9"/>
      <c r="T21" s="9"/>
      <c r="U21" s="9"/>
      <c r="V21" s="9">
        <v>168435</v>
      </c>
      <c r="W21" s="9"/>
    </row>
    <row r="22" spans="1:23" ht="15" customHeight="1">
      <c r="A22" s="27"/>
      <c r="B22" s="6" t="s">
        <v>27</v>
      </c>
      <c r="C22" s="9">
        <f t="shared" si="0"/>
        <v>50000</v>
      </c>
      <c r="D22" s="9"/>
      <c r="E22" s="9"/>
      <c r="F22" s="9"/>
      <c r="G22" s="9"/>
      <c r="H22" s="10">
        <v>50000</v>
      </c>
      <c r="I22" s="10" t="s">
        <v>12</v>
      </c>
      <c r="J22" s="9" t="s">
        <v>52</v>
      </c>
      <c r="K22" s="9">
        <v>20210428</v>
      </c>
      <c r="L22" s="9">
        <f t="shared" si="3"/>
        <v>0</v>
      </c>
      <c r="M22" s="9"/>
      <c r="N22" s="9"/>
      <c r="O22" s="9"/>
      <c r="P22" s="9">
        <v>0</v>
      </c>
      <c r="Q22" s="11">
        <f t="shared" si="1"/>
        <v>0</v>
      </c>
      <c r="R22" s="10">
        <f t="shared" si="2"/>
        <v>50000</v>
      </c>
      <c r="S22" s="9"/>
      <c r="T22" s="9"/>
      <c r="U22" s="9"/>
      <c r="V22" s="9">
        <v>50000</v>
      </c>
      <c r="W22" s="9"/>
    </row>
    <row r="23" spans="1:23" ht="15" customHeight="1">
      <c r="A23" s="27"/>
      <c r="B23" s="6" t="s">
        <v>18</v>
      </c>
      <c r="C23" s="9">
        <f t="shared" si="0"/>
        <v>300000</v>
      </c>
      <c r="D23" s="9"/>
      <c r="E23" s="9"/>
      <c r="F23" s="9"/>
      <c r="G23" s="9">
        <v>300000</v>
      </c>
      <c r="H23" s="10"/>
      <c r="I23" s="10" t="s">
        <v>12</v>
      </c>
      <c r="J23" s="9" t="s">
        <v>48</v>
      </c>
      <c r="K23" s="9">
        <v>20210429</v>
      </c>
      <c r="L23" s="9">
        <f t="shared" si="3"/>
        <v>93344</v>
      </c>
      <c r="M23" s="9"/>
      <c r="N23" s="9"/>
      <c r="O23" s="9">
        <v>93344</v>
      </c>
      <c r="P23" s="9"/>
      <c r="Q23" s="11">
        <f t="shared" si="1"/>
        <v>31.11466666666667</v>
      </c>
      <c r="R23" s="10">
        <f t="shared" si="2"/>
        <v>300000</v>
      </c>
      <c r="S23" s="9"/>
      <c r="T23" s="9"/>
      <c r="U23" s="9">
        <v>300000</v>
      </c>
      <c r="V23" s="9"/>
      <c r="W23" s="9"/>
    </row>
    <row r="24" spans="1:23" ht="15" customHeight="1">
      <c r="A24" s="27"/>
      <c r="B24" s="6" t="s">
        <v>27</v>
      </c>
      <c r="C24" s="9">
        <f t="shared" si="0"/>
        <v>10000</v>
      </c>
      <c r="D24" s="9"/>
      <c r="E24" s="9"/>
      <c r="F24" s="9"/>
      <c r="G24" s="9"/>
      <c r="H24" s="10">
        <v>10000</v>
      </c>
      <c r="I24" s="10" t="s">
        <v>12</v>
      </c>
      <c r="J24" s="9" t="s">
        <v>41</v>
      </c>
      <c r="K24" s="9">
        <v>20210428</v>
      </c>
      <c r="L24" s="9">
        <f t="shared" si="3"/>
        <v>0</v>
      </c>
      <c r="M24" s="9"/>
      <c r="N24" s="9"/>
      <c r="O24" s="9"/>
      <c r="P24" s="9">
        <v>0</v>
      </c>
      <c r="Q24" s="11">
        <f t="shared" si="1"/>
        <v>0</v>
      </c>
      <c r="R24" s="10">
        <f t="shared" si="2"/>
        <v>10000</v>
      </c>
      <c r="S24" s="9"/>
      <c r="T24" s="9"/>
      <c r="U24" s="9"/>
      <c r="V24" s="9">
        <v>10000</v>
      </c>
      <c r="W24" s="9"/>
    </row>
    <row r="25" spans="1:23" ht="15" customHeight="1">
      <c r="A25" s="27"/>
      <c r="B25" s="6" t="s">
        <v>101</v>
      </c>
      <c r="C25" s="9">
        <f t="shared" si="0"/>
        <v>15000</v>
      </c>
      <c r="D25" s="9"/>
      <c r="E25" s="9"/>
      <c r="F25" s="9"/>
      <c r="G25" s="9"/>
      <c r="H25" s="10">
        <v>15000</v>
      </c>
      <c r="I25" s="10" t="s">
        <v>12</v>
      </c>
      <c r="J25" s="9" t="s">
        <v>102</v>
      </c>
      <c r="K25" s="9">
        <v>20210519</v>
      </c>
      <c r="L25" s="9">
        <f t="shared" si="3"/>
        <v>0</v>
      </c>
      <c r="M25" s="9"/>
      <c r="N25" s="9"/>
      <c r="O25" s="9"/>
      <c r="P25" s="9">
        <v>0</v>
      </c>
      <c r="Q25" s="11">
        <v>0</v>
      </c>
      <c r="R25" s="10">
        <f t="shared" si="2"/>
        <v>15000</v>
      </c>
      <c r="S25" s="9"/>
      <c r="T25" s="9"/>
      <c r="U25" s="9"/>
      <c r="V25" s="9">
        <v>15000</v>
      </c>
      <c r="W25" s="9"/>
    </row>
    <row r="26" spans="1:23" ht="15" customHeight="1">
      <c r="A26" s="27"/>
      <c r="B26" s="6" t="s">
        <v>28</v>
      </c>
      <c r="C26" s="9">
        <f t="shared" si="0"/>
        <v>7200</v>
      </c>
      <c r="D26" s="9"/>
      <c r="E26" s="9"/>
      <c r="F26" s="9"/>
      <c r="G26" s="9"/>
      <c r="H26" s="10">
        <v>7200</v>
      </c>
      <c r="I26" s="10" t="s">
        <v>12</v>
      </c>
      <c r="J26" s="9" t="s">
        <v>49</v>
      </c>
      <c r="K26" s="9">
        <v>20210517</v>
      </c>
      <c r="L26" s="9">
        <f t="shared" si="3"/>
        <v>7200</v>
      </c>
      <c r="M26" s="9"/>
      <c r="N26" s="9"/>
      <c r="O26" s="9"/>
      <c r="P26" s="9">
        <v>7200</v>
      </c>
      <c r="Q26" s="11">
        <f t="shared" si="1"/>
        <v>100</v>
      </c>
      <c r="R26" s="10">
        <f t="shared" si="2"/>
        <v>7200</v>
      </c>
      <c r="S26" s="9"/>
      <c r="T26" s="9"/>
      <c r="U26" s="9"/>
      <c r="V26" s="9">
        <v>7200</v>
      </c>
      <c r="W26" s="9"/>
    </row>
    <row r="27" spans="1:23" ht="15" customHeight="1">
      <c r="A27" s="27"/>
      <c r="B27" s="6" t="s">
        <v>29</v>
      </c>
      <c r="C27" s="9">
        <f t="shared" si="0"/>
        <v>400000</v>
      </c>
      <c r="D27" s="9"/>
      <c r="E27" s="9"/>
      <c r="F27" s="9">
        <v>400000</v>
      </c>
      <c r="G27" s="9"/>
      <c r="H27" s="10"/>
      <c r="I27" s="10" t="s">
        <v>12</v>
      </c>
      <c r="J27" s="9" t="s">
        <v>32</v>
      </c>
      <c r="K27" s="9">
        <v>20210513</v>
      </c>
      <c r="L27" s="9">
        <f t="shared" si="3"/>
        <v>0</v>
      </c>
      <c r="M27" s="9"/>
      <c r="N27" s="9">
        <v>0</v>
      </c>
      <c r="O27" s="9"/>
      <c r="P27" s="9"/>
      <c r="Q27" s="11">
        <f t="shared" si="1"/>
        <v>0</v>
      </c>
      <c r="R27" s="10">
        <f t="shared" si="2"/>
        <v>400000</v>
      </c>
      <c r="S27" s="9"/>
      <c r="T27" s="9">
        <v>400000</v>
      </c>
      <c r="U27" s="9"/>
      <c r="V27" s="9"/>
      <c r="W27" s="9"/>
    </row>
    <row r="28" spans="1:23" ht="15" customHeight="1">
      <c r="A28" s="27"/>
      <c r="B28" s="6" t="s">
        <v>31</v>
      </c>
      <c r="C28" s="9">
        <f t="shared" si="0"/>
        <v>400000</v>
      </c>
      <c r="D28" s="9"/>
      <c r="E28" s="9"/>
      <c r="F28" s="9">
        <v>400000</v>
      </c>
      <c r="G28" s="9"/>
      <c r="H28" s="10"/>
      <c r="I28" s="10" t="s">
        <v>12</v>
      </c>
      <c r="J28" s="9" t="s">
        <v>33</v>
      </c>
      <c r="K28" s="9">
        <v>20210513</v>
      </c>
      <c r="L28" s="9">
        <f t="shared" si="3"/>
        <v>300000</v>
      </c>
      <c r="M28" s="9"/>
      <c r="N28" s="9">
        <v>300000</v>
      </c>
      <c r="O28" s="9"/>
      <c r="P28" s="9"/>
      <c r="Q28" s="11">
        <f t="shared" si="1"/>
        <v>75</v>
      </c>
      <c r="R28" s="10">
        <f t="shared" si="2"/>
        <v>400000</v>
      </c>
      <c r="S28" s="9"/>
      <c r="T28" s="9">
        <v>400000</v>
      </c>
      <c r="U28" s="9"/>
      <c r="V28" s="9"/>
      <c r="W28" s="9"/>
    </row>
    <row r="29" spans="1:23" s="4" customFormat="1" ht="15" customHeight="1">
      <c r="A29" s="27"/>
      <c r="B29" s="6" t="s">
        <v>34</v>
      </c>
      <c r="C29" s="9">
        <f t="shared" si="0"/>
        <v>2000</v>
      </c>
      <c r="D29" s="9"/>
      <c r="E29" s="9"/>
      <c r="F29" s="9"/>
      <c r="G29" s="9"/>
      <c r="H29" s="10">
        <v>2000</v>
      </c>
      <c r="I29" s="10" t="s">
        <v>12</v>
      </c>
      <c r="J29" s="9" t="s">
        <v>50</v>
      </c>
      <c r="K29" s="9">
        <v>20210517</v>
      </c>
      <c r="L29" s="9">
        <f t="shared" si="3"/>
        <v>0</v>
      </c>
      <c r="M29" s="9"/>
      <c r="N29" s="9"/>
      <c r="O29" s="9"/>
      <c r="P29" s="9">
        <v>0</v>
      </c>
      <c r="Q29" s="11">
        <f t="shared" si="1"/>
        <v>0</v>
      </c>
      <c r="R29" s="10">
        <f t="shared" si="2"/>
        <v>2000</v>
      </c>
      <c r="S29" s="9"/>
      <c r="T29" s="9"/>
      <c r="U29" s="9"/>
      <c r="V29" s="9">
        <v>2000</v>
      </c>
      <c r="W29" s="9"/>
    </row>
    <row r="30" spans="1:23" s="4" customFormat="1" ht="15" customHeight="1">
      <c r="A30" s="27"/>
      <c r="B30" s="6" t="s">
        <v>35</v>
      </c>
      <c r="C30" s="9">
        <f t="shared" si="0"/>
        <v>6000</v>
      </c>
      <c r="D30" s="9"/>
      <c r="E30" s="9"/>
      <c r="F30" s="9"/>
      <c r="G30" s="9"/>
      <c r="H30" s="10">
        <v>6000</v>
      </c>
      <c r="I30" s="10" t="s">
        <v>12</v>
      </c>
      <c r="J30" s="9" t="s">
        <v>51</v>
      </c>
      <c r="K30" s="9">
        <v>20210603</v>
      </c>
      <c r="L30" s="9">
        <f t="shared" si="3"/>
        <v>0</v>
      </c>
      <c r="M30" s="9"/>
      <c r="N30" s="9"/>
      <c r="O30" s="9"/>
      <c r="P30" s="9">
        <v>0</v>
      </c>
      <c r="Q30" s="11">
        <f t="shared" si="1"/>
        <v>0</v>
      </c>
      <c r="R30" s="10">
        <f t="shared" si="2"/>
        <v>6000</v>
      </c>
      <c r="S30" s="9"/>
      <c r="T30" s="9"/>
      <c r="U30" s="9"/>
      <c r="V30" s="9">
        <v>6000</v>
      </c>
      <c r="W30" s="9"/>
    </row>
    <row r="31" spans="1:23" s="4" customFormat="1" ht="15" customHeight="1">
      <c r="A31" s="27"/>
      <c r="B31" s="6" t="s">
        <v>36</v>
      </c>
      <c r="C31" s="9">
        <f t="shared" si="0"/>
        <v>9000</v>
      </c>
      <c r="D31" s="9"/>
      <c r="E31" s="9"/>
      <c r="F31" s="9"/>
      <c r="G31" s="9"/>
      <c r="H31" s="10">
        <v>9000</v>
      </c>
      <c r="I31" s="10" t="s">
        <v>12</v>
      </c>
      <c r="J31" s="9" t="s">
        <v>37</v>
      </c>
      <c r="K31" s="9">
        <v>20210607</v>
      </c>
      <c r="L31" s="9">
        <f t="shared" si="3"/>
        <v>0</v>
      </c>
      <c r="M31" s="9"/>
      <c r="N31" s="9"/>
      <c r="O31" s="9"/>
      <c r="P31" s="9">
        <v>0</v>
      </c>
      <c r="Q31" s="11">
        <f t="shared" si="1"/>
        <v>0</v>
      </c>
      <c r="R31" s="10">
        <f t="shared" si="2"/>
        <v>9000</v>
      </c>
      <c r="S31" s="9"/>
      <c r="T31" s="9"/>
      <c r="U31" s="9"/>
      <c r="V31" s="9">
        <v>9000</v>
      </c>
      <c r="W31" s="9"/>
    </row>
    <row r="32" spans="1:23" s="4" customFormat="1" ht="15" customHeight="1">
      <c r="A32" s="27"/>
      <c r="B32" s="6" t="s">
        <v>38</v>
      </c>
      <c r="C32" s="9">
        <f t="shared" si="0"/>
        <v>8800</v>
      </c>
      <c r="D32" s="9"/>
      <c r="E32" s="9"/>
      <c r="F32" s="9"/>
      <c r="G32" s="9"/>
      <c r="H32" s="10">
        <v>8800</v>
      </c>
      <c r="I32" s="10" t="s">
        <v>12</v>
      </c>
      <c r="J32" s="9" t="s">
        <v>39</v>
      </c>
      <c r="K32" s="9">
        <v>20210603</v>
      </c>
      <c r="L32" s="9">
        <f t="shared" si="3"/>
        <v>0</v>
      </c>
      <c r="M32" s="9"/>
      <c r="N32" s="9"/>
      <c r="O32" s="9"/>
      <c r="P32" s="9">
        <v>0</v>
      </c>
      <c r="Q32" s="11">
        <f t="shared" si="1"/>
        <v>0</v>
      </c>
      <c r="R32" s="10">
        <f t="shared" si="2"/>
        <v>8800</v>
      </c>
      <c r="S32" s="9"/>
      <c r="T32" s="9"/>
      <c r="U32" s="9"/>
      <c r="V32" s="9">
        <v>8800</v>
      </c>
      <c r="W32" s="9"/>
    </row>
    <row r="33" spans="1:23" s="4" customFormat="1" ht="15" customHeight="1">
      <c r="A33" s="27"/>
      <c r="B33" s="6" t="s">
        <v>40</v>
      </c>
      <c r="C33" s="9">
        <f t="shared" si="0"/>
        <v>55241.5</v>
      </c>
      <c r="D33" s="9"/>
      <c r="E33" s="9"/>
      <c r="F33" s="9"/>
      <c r="G33" s="9"/>
      <c r="H33" s="10">
        <v>55241.5</v>
      </c>
      <c r="I33" s="10" t="s">
        <v>12</v>
      </c>
      <c r="J33" s="9" t="s">
        <v>42</v>
      </c>
      <c r="K33" s="9">
        <v>20210604</v>
      </c>
      <c r="L33" s="9">
        <f t="shared" si="3"/>
        <v>44981.5</v>
      </c>
      <c r="M33" s="9"/>
      <c r="N33" s="9"/>
      <c r="O33" s="9"/>
      <c r="P33" s="9">
        <v>44981.5</v>
      </c>
      <c r="Q33" s="11">
        <f t="shared" si="1"/>
        <v>81.42700686983518</v>
      </c>
      <c r="R33" s="10">
        <f t="shared" si="2"/>
        <v>55241.5</v>
      </c>
      <c r="S33" s="9"/>
      <c r="T33" s="9"/>
      <c r="U33" s="9"/>
      <c r="V33" s="9">
        <v>55241.5</v>
      </c>
      <c r="W33" s="9"/>
    </row>
    <row r="34" spans="1:23" s="4" customFormat="1" ht="15" customHeight="1">
      <c r="A34" s="27"/>
      <c r="B34" s="6" t="s">
        <v>43</v>
      </c>
      <c r="C34" s="9">
        <f t="shared" si="0"/>
        <v>291376</v>
      </c>
      <c r="D34" s="9"/>
      <c r="E34" s="9"/>
      <c r="F34" s="9"/>
      <c r="G34" s="9">
        <v>291376</v>
      </c>
      <c r="H34" s="10"/>
      <c r="I34" s="10" t="s">
        <v>12</v>
      </c>
      <c r="J34" s="9"/>
      <c r="K34" s="9">
        <v>20210527</v>
      </c>
      <c r="L34" s="9">
        <f t="shared" si="3"/>
        <v>94163</v>
      </c>
      <c r="M34" s="9"/>
      <c r="N34" s="9"/>
      <c r="O34" s="9">
        <v>94163</v>
      </c>
      <c r="P34" s="9"/>
      <c r="Q34" s="11">
        <f t="shared" si="1"/>
        <v>32.31666300587557</v>
      </c>
      <c r="R34" s="10">
        <f t="shared" si="2"/>
        <v>291376</v>
      </c>
      <c r="S34" s="9"/>
      <c r="T34" s="9"/>
      <c r="U34" s="9">
        <v>291376</v>
      </c>
      <c r="V34" s="9"/>
      <c r="W34" s="9"/>
    </row>
    <row r="35" spans="1:23" s="4" customFormat="1" ht="15" customHeight="1">
      <c r="A35" s="27"/>
      <c r="B35" s="6" t="s">
        <v>103</v>
      </c>
      <c r="C35" s="9">
        <f t="shared" si="0"/>
        <v>12000</v>
      </c>
      <c r="D35" s="9"/>
      <c r="E35" s="9"/>
      <c r="F35" s="9"/>
      <c r="G35" s="9"/>
      <c r="H35" s="10">
        <v>12000</v>
      </c>
      <c r="I35" s="10" t="s">
        <v>12</v>
      </c>
      <c r="J35" s="9" t="s">
        <v>104</v>
      </c>
      <c r="K35" s="9">
        <v>20210609</v>
      </c>
      <c r="L35" s="9">
        <f t="shared" si="3"/>
        <v>11913</v>
      </c>
      <c r="M35" s="9"/>
      <c r="N35" s="9"/>
      <c r="O35" s="9"/>
      <c r="P35" s="9">
        <v>11913</v>
      </c>
      <c r="Q35" s="11">
        <f t="shared" si="1"/>
        <v>99.275</v>
      </c>
      <c r="R35" s="10">
        <f t="shared" si="2"/>
        <v>12000</v>
      </c>
      <c r="S35" s="9"/>
      <c r="T35" s="9"/>
      <c r="U35" s="9"/>
      <c r="V35" s="9">
        <v>12000</v>
      </c>
      <c r="W35" s="9"/>
    </row>
    <row r="36" spans="1:23" ht="15" customHeight="1">
      <c r="A36" s="27"/>
      <c r="B36" s="6" t="s">
        <v>55</v>
      </c>
      <c r="C36" s="9">
        <f t="shared" si="0"/>
        <v>26000</v>
      </c>
      <c r="D36" s="9"/>
      <c r="E36" s="9"/>
      <c r="F36" s="9">
        <v>26000</v>
      </c>
      <c r="G36" s="9"/>
      <c r="H36" s="10"/>
      <c r="I36" s="10" t="s">
        <v>16</v>
      </c>
      <c r="J36" s="9" t="s">
        <v>65</v>
      </c>
      <c r="K36" s="9">
        <v>20210608</v>
      </c>
      <c r="L36" s="9">
        <f t="shared" si="3"/>
        <v>0</v>
      </c>
      <c r="M36" s="9"/>
      <c r="N36" s="9">
        <v>0</v>
      </c>
      <c r="O36" s="9"/>
      <c r="P36" s="9"/>
      <c r="Q36" s="11">
        <f t="shared" si="1"/>
        <v>0</v>
      </c>
      <c r="R36" s="10">
        <f t="shared" si="2"/>
        <v>26000</v>
      </c>
      <c r="S36" s="9"/>
      <c r="T36" s="9">
        <v>26000</v>
      </c>
      <c r="U36" s="9"/>
      <c r="V36" s="9"/>
      <c r="W36" s="9"/>
    </row>
    <row r="37" spans="1:23" ht="15" customHeight="1">
      <c r="A37" s="27"/>
      <c r="B37" s="6" t="s">
        <v>56</v>
      </c>
      <c r="C37" s="9">
        <f t="shared" si="0"/>
        <v>10000</v>
      </c>
      <c r="D37" s="9"/>
      <c r="E37" s="9"/>
      <c r="F37" s="9"/>
      <c r="G37" s="9"/>
      <c r="H37" s="10">
        <v>10000</v>
      </c>
      <c r="I37" s="10" t="s">
        <v>12</v>
      </c>
      <c r="J37" s="9" t="s">
        <v>66</v>
      </c>
      <c r="K37" s="9">
        <v>20210623</v>
      </c>
      <c r="L37" s="9">
        <f t="shared" si="3"/>
        <v>150</v>
      </c>
      <c r="M37" s="9"/>
      <c r="N37" s="9"/>
      <c r="O37" s="9"/>
      <c r="P37" s="9">
        <v>150</v>
      </c>
      <c r="Q37" s="11">
        <f t="shared" si="1"/>
        <v>1.5</v>
      </c>
      <c r="R37" s="10">
        <f t="shared" si="2"/>
        <v>10000</v>
      </c>
      <c r="S37" s="9"/>
      <c r="T37" s="9"/>
      <c r="U37" s="9"/>
      <c r="V37" s="9">
        <v>10000</v>
      </c>
      <c r="W37" s="9"/>
    </row>
    <row r="38" spans="1:23" ht="15" customHeight="1">
      <c r="A38" s="27"/>
      <c r="B38" s="6" t="s">
        <v>57</v>
      </c>
      <c r="C38" s="9">
        <f t="shared" si="0"/>
        <v>44600000</v>
      </c>
      <c r="D38" s="9"/>
      <c r="E38" s="9"/>
      <c r="F38" s="9"/>
      <c r="G38" s="9"/>
      <c r="H38" s="10">
        <v>44600000</v>
      </c>
      <c r="I38" s="10" t="s">
        <v>16</v>
      </c>
      <c r="J38" s="9" t="s">
        <v>58</v>
      </c>
      <c r="K38" s="9">
        <v>20210618</v>
      </c>
      <c r="L38" s="9">
        <f t="shared" si="3"/>
        <v>0</v>
      </c>
      <c r="M38" s="9"/>
      <c r="N38" s="9"/>
      <c r="O38" s="9"/>
      <c r="P38" s="9">
        <v>0</v>
      </c>
      <c r="Q38" s="11">
        <f t="shared" si="1"/>
        <v>0</v>
      </c>
      <c r="R38" s="10">
        <f t="shared" si="2"/>
        <v>30000000</v>
      </c>
      <c r="S38" s="9"/>
      <c r="T38" s="9"/>
      <c r="U38" s="9"/>
      <c r="V38" s="9">
        <v>30000000</v>
      </c>
      <c r="W38" s="9" t="s">
        <v>106</v>
      </c>
    </row>
    <row r="39" spans="1:23" ht="15" customHeight="1">
      <c r="A39" s="27"/>
      <c r="B39" s="6" t="s">
        <v>59</v>
      </c>
      <c r="C39" s="9">
        <f t="shared" si="0"/>
        <v>15000</v>
      </c>
      <c r="D39" s="9"/>
      <c r="E39" s="9"/>
      <c r="F39" s="9"/>
      <c r="G39" s="9"/>
      <c r="H39" s="10">
        <v>15000</v>
      </c>
      <c r="I39" s="10" t="s">
        <v>12</v>
      </c>
      <c r="J39" s="9" t="s">
        <v>67</v>
      </c>
      <c r="K39" s="9">
        <v>20210723</v>
      </c>
      <c r="L39" s="9">
        <f t="shared" si="3"/>
        <v>0</v>
      </c>
      <c r="M39" s="9"/>
      <c r="N39" s="9"/>
      <c r="O39" s="9"/>
      <c r="P39" s="9">
        <v>0</v>
      </c>
      <c r="Q39" s="11">
        <f t="shared" si="1"/>
        <v>0</v>
      </c>
      <c r="R39" s="10">
        <f t="shared" si="2"/>
        <v>15000</v>
      </c>
      <c r="S39" s="9"/>
      <c r="T39" s="9"/>
      <c r="U39" s="9"/>
      <c r="V39" s="9">
        <v>15000</v>
      </c>
      <c r="W39" s="9"/>
    </row>
    <row r="40" spans="1:23" ht="15" customHeight="1">
      <c r="A40" s="27"/>
      <c r="B40" s="6" t="s">
        <v>68</v>
      </c>
      <c r="C40" s="9">
        <f t="shared" si="0"/>
        <v>2486504</v>
      </c>
      <c r="D40" s="9"/>
      <c r="E40" s="9"/>
      <c r="F40" s="9">
        <v>2486504</v>
      </c>
      <c r="G40" s="9"/>
      <c r="H40" s="10"/>
      <c r="I40" s="10" t="s">
        <v>16</v>
      </c>
      <c r="J40" s="9" t="s">
        <v>107</v>
      </c>
      <c r="K40" s="9">
        <v>20210707</v>
      </c>
      <c r="L40" s="9">
        <f t="shared" si="3"/>
        <v>0</v>
      </c>
      <c r="M40" s="9"/>
      <c r="N40" s="9">
        <v>0</v>
      </c>
      <c r="O40" s="9"/>
      <c r="P40" s="9">
        <v>0</v>
      </c>
      <c r="Q40" s="11">
        <f t="shared" si="1"/>
        <v>0</v>
      </c>
      <c r="R40" s="10">
        <f t="shared" si="2"/>
        <v>2486504</v>
      </c>
      <c r="S40" s="9"/>
      <c r="T40" s="9">
        <v>2486504</v>
      </c>
      <c r="U40" s="9"/>
      <c r="V40" s="9"/>
      <c r="W40" s="9"/>
    </row>
    <row r="41" spans="1:23" ht="15" customHeight="1">
      <c r="A41" s="27"/>
      <c r="B41" s="6" t="s">
        <v>60</v>
      </c>
      <c r="C41" s="9">
        <f t="shared" si="0"/>
        <v>215153</v>
      </c>
      <c r="D41" s="9"/>
      <c r="E41" s="9"/>
      <c r="F41" s="9">
        <v>215153</v>
      </c>
      <c r="G41" s="9"/>
      <c r="H41" s="10"/>
      <c r="I41" s="10" t="s">
        <v>53</v>
      </c>
      <c r="J41" s="9" t="s">
        <v>108</v>
      </c>
      <c r="K41" s="9">
        <v>20210707</v>
      </c>
      <c r="L41" s="9">
        <f t="shared" si="3"/>
        <v>215153</v>
      </c>
      <c r="M41" s="9"/>
      <c r="N41" s="9">
        <v>215153</v>
      </c>
      <c r="O41" s="9"/>
      <c r="P41" s="9"/>
      <c r="Q41" s="11">
        <f t="shared" si="1"/>
        <v>100</v>
      </c>
      <c r="R41" s="10">
        <f t="shared" si="2"/>
        <v>215153</v>
      </c>
      <c r="S41" s="9"/>
      <c r="T41" s="9">
        <v>215153</v>
      </c>
      <c r="U41" s="9"/>
      <c r="V41" s="9"/>
      <c r="W41" s="9"/>
    </row>
    <row r="42" spans="1:23" ht="15" customHeight="1">
      <c r="A42" s="27"/>
      <c r="B42" s="6" t="s">
        <v>61</v>
      </c>
      <c r="C42" s="9">
        <f t="shared" si="0"/>
        <v>50000</v>
      </c>
      <c r="D42" s="9"/>
      <c r="E42" s="9"/>
      <c r="F42" s="9"/>
      <c r="G42" s="9"/>
      <c r="H42" s="10">
        <v>50000</v>
      </c>
      <c r="I42" s="10" t="s">
        <v>12</v>
      </c>
      <c r="J42" s="9" t="s">
        <v>69</v>
      </c>
      <c r="K42" s="9">
        <v>20210818</v>
      </c>
      <c r="L42" s="9">
        <f t="shared" si="3"/>
        <v>0</v>
      </c>
      <c r="M42" s="9"/>
      <c r="N42" s="9"/>
      <c r="O42" s="9"/>
      <c r="P42" s="9">
        <v>0</v>
      </c>
      <c r="Q42" s="11">
        <f t="shared" si="1"/>
        <v>0</v>
      </c>
      <c r="R42" s="10">
        <f t="shared" si="2"/>
        <v>50000</v>
      </c>
      <c r="S42" s="9"/>
      <c r="T42" s="9"/>
      <c r="U42" s="9"/>
      <c r="V42" s="9">
        <v>50000</v>
      </c>
      <c r="W42" s="9"/>
    </row>
    <row r="43" spans="1:23" ht="15" customHeight="1">
      <c r="A43" s="27"/>
      <c r="B43" s="6" t="s">
        <v>62</v>
      </c>
      <c r="C43" s="9">
        <f t="shared" si="0"/>
        <v>4000</v>
      </c>
      <c r="D43" s="9"/>
      <c r="E43" s="9"/>
      <c r="F43" s="9"/>
      <c r="G43" s="9"/>
      <c r="H43" s="10">
        <v>4000</v>
      </c>
      <c r="I43" s="10" t="s">
        <v>12</v>
      </c>
      <c r="J43" s="9" t="s">
        <v>105</v>
      </c>
      <c r="K43" s="9">
        <v>20210812</v>
      </c>
      <c r="L43" s="9">
        <f t="shared" si="3"/>
        <v>0</v>
      </c>
      <c r="M43" s="9"/>
      <c r="N43" s="9"/>
      <c r="O43" s="9"/>
      <c r="P43" s="9">
        <v>0</v>
      </c>
      <c r="Q43" s="11">
        <f t="shared" si="1"/>
        <v>0</v>
      </c>
      <c r="R43" s="10">
        <f t="shared" si="2"/>
        <v>4000</v>
      </c>
      <c r="S43" s="9"/>
      <c r="T43" s="9"/>
      <c r="U43" s="9"/>
      <c r="V43" s="9">
        <v>4000</v>
      </c>
      <c r="W43" s="9"/>
    </row>
    <row r="44" spans="1:23" ht="15" customHeight="1">
      <c r="A44" s="27"/>
      <c r="B44" s="6" t="s">
        <v>110</v>
      </c>
      <c r="C44" s="9">
        <f t="shared" si="0"/>
        <v>116187</v>
      </c>
      <c r="D44" s="9">
        <v>116187</v>
      </c>
      <c r="E44" s="9" t="s">
        <v>12</v>
      </c>
      <c r="F44" s="9"/>
      <c r="G44" s="9"/>
      <c r="H44" s="10"/>
      <c r="I44" s="10"/>
      <c r="J44" s="9"/>
      <c r="K44" s="9"/>
      <c r="L44" s="9">
        <f t="shared" si="3"/>
        <v>116187</v>
      </c>
      <c r="M44" s="9">
        <v>116187</v>
      </c>
      <c r="N44" s="9"/>
      <c r="O44" s="9"/>
      <c r="P44" s="9"/>
      <c r="Q44" s="11">
        <f t="shared" si="1"/>
        <v>100</v>
      </c>
      <c r="R44" s="10">
        <f t="shared" si="2"/>
        <v>116187</v>
      </c>
      <c r="S44" s="9">
        <v>116187</v>
      </c>
      <c r="T44" s="9"/>
      <c r="U44" s="9"/>
      <c r="V44" s="9"/>
      <c r="W44" s="9"/>
    </row>
    <row r="45" spans="1:23" ht="15" customHeight="1">
      <c r="A45" s="27"/>
      <c r="B45" s="6" t="s">
        <v>111</v>
      </c>
      <c r="C45" s="9">
        <f t="shared" si="0"/>
        <v>8800</v>
      </c>
      <c r="D45" s="9">
        <v>8800</v>
      </c>
      <c r="E45" s="9" t="s">
        <v>12</v>
      </c>
      <c r="F45" s="9"/>
      <c r="G45" s="9"/>
      <c r="H45" s="10"/>
      <c r="I45" s="10"/>
      <c r="J45" s="9"/>
      <c r="K45" s="9"/>
      <c r="L45" s="9">
        <f t="shared" si="3"/>
        <v>8800</v>
      </c>
      <c r="M45" s="9">
        <v>8800</v>
      </c>
      <c r="N45" s="9"/>
      <c r="O45" s="9"/>
      <c r="P45" s="9"/>
      <c r="Q45" s="11">
        <f t="shared" si="1"/>
        <v>100</v>
      </c>
      <c r="R45" s="10">
        <f t="shared" si="2"/>
        <v>8800</v>
      </c>
      <c r="S45" s="9">
        <v>8800</v>
      </c>
      <c r="T45" s="9"/>
      <c r="U45" s="9"/>
      <c r="V45" s="9"/>
      <c r="W45" s="9"/>
    </row>
    <row r="46" spans="1:23" ht="15" customHeight="1">
      <c r="A46" s="27"/>
      <c r="B46" s="6" t="s">
        <v>112</v>
      </c>
      <c r="C46" s="9">
        <f t="shared" si="0"/>
        <v>130651</v>
      </c>
      <c r="D46" s="9">
        <v>130651</v>
      </c>
      <c r="E46" s="9" t="s">
        <v>12</v>
      </c>
      <c r="F46" s="9"/>
      <c r="G46" s="9"/>
      <c r="H46" s="10"/>
      <c r="I46" s="10"/>
      <c r="J46" s="9"/>
      <c r="K46" s="9"/>
      <c r="L46" s="9">
        <f t="shared" si="3"/>
        <v>110680</v>
      </c>
      <c r="M46" s="9">
        <v>110680</v>
      </c>
      <c r="N46" s="9"/>
      <c r="O46" s="9"/>
      <c r="P46" s="9"/>
      <c r="Q46" s="11">
        <f t="shared" si="1"/>
        <v>84.71423869698663</v>
      </c>
      <c r="R46" s="10">
        <f t="shared" si="2"/>
        <v>130651</v>
      </c>
      <c r="S46" s="9">
        <v>130651</v>
      </c>
      <c r="T46" s="9"/>
      <c r="U46" s="9"/>
      <c r="V46" s="9"/>
      <c r="W46" s="9"/>
    </row>
    <row r="47" spans="1:23" ht="15" customHeight="1">
      <c r="A47" s="27"/>
      <c r="B47" s="6" t="s">
        <v>113</v>
      </c>
      <c r="C47" s="9">
        <f t="shared" si="0"/>
        <v>754005</v>
      </c>
      <c r="D47" s="9">
        <v>754005</v>
      </c>
      <c r="E47" s="9" t="s">
        <v>12</v>
      </c>
      <c r="F47" s="9"/>
      <c r="G47" s="9"/>
      <c r="H47" s="10"/>
      <c r="I47" s="10"/>
      <c r="J47" s="9"/>
      <c r="K47" s="9"/>
      <c r="L47" s="9">
        <f t="shared" si="3"/>
        <v>754005</v>
      </c>
      <c r="M47" s="9">
        <v>754005</v>
      </c>
      <c r="N47" s="9"/>
      <c r="O47" s="9"/>
      <c r="P47" s="9"/>
      <c r="Q47" s="11">
        <f t="shared" si="1"/>
        <v>100</v>
      </c>
      <c r="R47" s="10">
        <f t="shared" si="2"/>
        <v>754005</v>
      </c>
      <c r="S47" s="9">
        <v>754005</v>
      </c>
      <c r="T47" s="9"/>
      <c r="U47" s="9"/>
      <c r="V47" s="9"/>
      <c r="W47" s="9"/>
    </row>
    <row r="48" spans="1:23" ht="15" customHeight="1">
      <c r="A48" s="27"/>
      <c r="B48" s="6" t="s">
        <v>114</v>
      </c>
      <c r="C48" s="9">
        <f t="shared" si="0"/>
        <v>134188</v>
      </c>
      <c r="D48" s="9">
        <v>134188</v>
      </c>
      <c r="E48" s="9" t="s">
        <v>12</v>
      </c>
      <c r="F48" s="9"/>
      <c r="G48" s="9"/>
      <c r="H48" s="10"/>
      <c r="I48" s="10"/>
      <c r="J48" s="9"/>
      <c r="K48" s="9"/>
      <c r="L48" s="9">
        <f t="shared" si="3"/>
        <v>134188</v>
      </c>
      <c r="M48" s="9">
        <v>134188</v>
      </c>
      <c r="N48" s="9"/>
      <c r="O48" s="9"/>
      <c r="P48" s="9"/>
      <c r="Q48" s="11">
        <f t="shared" si="1"/>
        <v>100</v>
      </c>
      <c r="R48" s="10">
        <f t="shared" si="2"/>
        <v>134188</v>
      </c>
      <c r="S48" s="9">
        <v>134188</v>
      </c>
      <c r="T48" s="9"/>
      <c r="U48" s="9"/>
      <c r="V48" s="9"/>
      <c r="W48" s="9"/>
    </row>
    <row r="49" spans="1:23" ht="15" customHeight="1">
      <c r="A49" s="28"/>
      <c r="B49" s="6" t="s">
        <v>63</v>
      </c>
      <c r="C49" s="9">
        <f>SUM(D49+F49+G49+H49)</f>
        <v>826592</v>
      </c>
      <c r="D49" s="9"/>
      <c r="E49" s="9"/>
      <c r="F49" s="9">
        <v>826592</v>
      </c>
      <c r="G49" s="9"/>
      <c r="H49" s="10"/>
      <c r="I49" s="10" t="s">
        <v>53</v>
      </c>
      <c r="J49" s="9" t="s">
        <v>70</v>
      </c>
      <c r="K49" s="9">
        <v>20210817</v>
      </c>
      <c r="L49" s="9">
        <f>SUM(M49:P49)</f>
        <v>0</v>
      </c>
      <c r="M49" s="9"/>
      <c r="N49" s="9">
        <v>0</v>
      </c>
      <c r="O49" s="9"/>
      <c r="P49" s="9">
        <v>0</v>
      </c>
      <c r="Q49" s="11">
        <f>SUM(L49/C49)*100</f>
        <v>0</v>
      </c>
      <c r="R49" s="10">
        <f>SUM(S49:V49)</f>
        <v>826592</v>
      </c>
      <c r="S49" s="9"/>
      <c r="T49" s="9">
        <v>826592</v>
      </c>
      <c r="U49" s="9"/>
      <c r="V49" s="9"/>
      <c r="W49" s="9"/>
    </row>
    <row r="50" spans="1:23" ht="15" customHeight="1">
      <c r="A50" s="5"/>
      <c r="B50" s="6" t="s">
        <v>0</v>
      </c>
      <c r="C50" s="9">
        <f aca="true" t="shared" si="4" ref="C50:J50">SUM(C7:C49)</f>
        <v>112688533.5</v>
      </c>
      <c r="D50" s="9">
        <f t="shared" si="4"/>
        <v>2276131</v>
      </c>
      <c r="E50" s="9">
        <f t="shared" si="4"/>
        <v>0</v>
      </c>
      <c r="F50" s="9">
        <f t="shared" si="4"/>
        <v>4354249</v>
      </c>
      <c r="G50" s="9">
        <f t="shared" si="4"/>
        <v>6563016</v>
      </c>
      <c r="H50" s="9">
        <f t="shared" si="4"/>
        <v>99495137.5</v>
      </c>
      <c r="I50" s="9">
        <f t="shared" si="4"/>
        <v>0</v>
      </c>
      <c r="J50" s="9">
        <f t="shared" si="4"/>
        <v>0</v>
      </c>
      <c r="K50" s="9"/>
      <c r="L50" s="9">
        <f>SUM(L7:L49)</f>
        <v>61226963.5</v>
      </c>
      <c r="M50" s="9">
        <f>SUM(M7:M49)</f>
        <v>2026860</v>
      </c>
      <c r="N50" s="9">
        <f>SUM(N7:N49)</f>
        <v>515153</v>
      </c>
      <c r="O50" s="9">
        <f>SUM(O7:O49)</f>
        <v>4048542</v>
      </c>
      <c r="P50" s="9">
        <f>SUM(P7:P49)</f>
        <v>54636408.5</v>
      </c>
      <c r="Q50" s="14">
        <v>0.55</v>
      </c>
      <c r="R50" s="9">
        <f>SUM(R7:R49)</f>
        <v>97959450.5</v>
      </c>
      <c r="S50" s="9">
        <f>SUM(S7:S49)</f>
        <v>2276131</v>
      </c>
      <c r="T50" s="9">
        <f>SUM(T7:T49)</f>
        <v>4354249</v>
      </c>
      <c r="U50" s="9">
        <f>SUM(U7:U49)</f>
        <v>6460116</v>
      </c>
      <c r="V50" s="9">
        <f>SUM(V7:V49)</f>
        <v>84868954.5</v>
      </c>
      <c r="W50" s="9"/>
    </row>
    <row r="51" spans="1:23" ht="24" customHeight="1">
      <c r="A51" s="23" t="s">
        <v>10</v>
      </c>
      <c r="B51" s="4" t="s">
        <v>6</v>
      </c>
      <c r="C51" s="4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4"/>
    </row>
    <row r="52" spans="1:23" ht="24" customHeight="1">
      <c r="A52" s="24"/>
      <c r="B52" s="4" t="s">
        <v>2</v>
      </c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4"/>
    </row>
    <row r="53" spans="1:23" ht="24" customHeight="1">
      <c r="A53" s="24"/>
      <c r="B53" s="4" t="s">
        <v>3</v>
      </c>
      <c r="C53" s="4"/>
      <c r="D53" s="4"/>
      <c r="E53" s="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"/>
    </row>
    <row r="54" spans="1:23" ht="73.5" customHeight="1">
      <c r="A54" s="24"/>
      <c r="B54" s="25" t="s">
        <v>9</v>
      </c>
      <c r="C54" s="25"/>
      <c r="D54" s="25"/>
      <c r="E54" s="25"/>
      <c r="F54" s="25"/>
      <c r="G54" s="25"/>
      <c r="H54" s="25"/>
      <c r="I54" s="25"/>
      <c r="J54" s="25"/>
      <c r="K54" s="25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4"/>
    </row>
    <row r="55" spans="1:23" ht="24" customHeight="1">
      <c r="A55" s="24"/>
      <c r="B55" s="4" t="s">
        <v>4</v>
      </c>
      <c r="C55" s="4"/>
      <c r="D55" s="4"/>
      <c r="E55" s="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4"/>
    </row>
    <row r="56" spans="1:23" ht="24" customHeight="1">
      <c r="A56" s="24"/>
      <c r="B56" s="4" t="s">
        <v>5</v>
      </c>
      <c r="C56" s="4"/>
      <c r="D56" s="4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4"/>
    </row>
  </sheetData>
  <sheetProtection/>
  <mergeCells count="26">
    <mergeCell ref="A51:A56"/>
    <mergeCell ref="A3:A6"/>
    <mergeCell ref="B54:K54"/>
    <mergeCell ref="O4:O5"/>
    <mergeCell ref="S4:S5"/>
    <mergeCell ref="T4:T5"/>
    <mergeCell ref="D4:E4"/>
    <mergeCell ref="A7:A49"/>
    <mergeCell ref="A2:W2"/>
    <mergeCell ref="C3:K3"/>
    <mergeCell ref="L4:L5"/>
    <mergeCell ref="M4:M5"/>
    <mergeCell ref="N4:N5"/>
    <mergeCell ref="C4:C5"/>
    <mergeCell ref="B3:B5"/>
    <mergeCell ref="F4:F5"/>
    <mergeCell ref="G4:G5"/>
    <mergeCell ref="H4:K4"/>
    <mergeCell ref="U4:U5"/>
    <mergeCell ref="V4:V5"/>
    <mergeCell ref="R3:V3"/>
    <mergeCell ref="W3:W5"/>
    <mergeCell ref="P4:P5"/>
    <mergeCell ref="R4:R5"/>
    <mergeCell ref="Q4:Q5"/>
    <mergeCell ref="L3:Q3"/>
  </mergeCells>
  <printOptions/>
  <pageMargins left="0.7480314960629921" right="0.15748031496062992" top="0.5905511811023623" bottom="0" header="0.5118110236220472" footer="0.5118110236220472"/>
  <pageSetup firstPageNumber="1" useFirstPageNumber="1" horizontalDpi="600" verticalDpi="600" orientation="landscape" paperSize="8" scale="60" r:id="rId1"/>
  <ignoredErrors>
    <ignoredError sqref="L25 D50 F50:H50 M50:P50 S50:V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李洪文</cp:lastModifiedBy>
  <cp:lastPrinted>2021-09-22T07:26:57Z</cp:lastPrinted>
  <dcterms:created xsi:type="dcterms:W3CDTF">2020-07-06T01:03:41Z</dcterms:created>
  <dcterms:modified xsi:type="dcterms:W3CDTF">2021-09-22T07:34:16Z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