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15" yWindow="-45" windowWidth="8505" windowHeight="7815" firstSheet="16" activeTab="19"/>
  </bookViews>
  <sheets>
    <sheet name="一般预算收入决算表" sheetId="1" r:id="rId1"/>
    <sheet name="一般预算支出决算表" sheetId="25" r:id="rId2"/>
    <sheet name="一般平衡表" sheetId="5" r:id="rId3"/>
    <sheet name="41上级对市县补助" sheetId="9" r:id="rId4"/>
    <sheet name="05-对下补助分项目" sheetId="42" r:id="rId5"/>
    <sheet name="06-基本支出经济分类决算表" sheetId="32" r:id="rId6"/>
    <sheet name="07-预算内基本建设" sheetId="43" r:id="rId7"/>
    <sheet name="基金收入决算表" sheetId="4" r:id="rId8"/>
    <sheet name="基金支出决算表" sheetId="6" r:id="rId9"/>
    <sheet name="基金平衡表" sheetId="7" r:id="rId10"/>
    <sheet name="54-上级对市县基金补助" sheetId="12" r:id="rId11"/>
    <sheet name="13-对下基金补助" sheetId="44" r:id="rId12"/>
    <sheet name="国有资本经营预算" sheetId="37" r:id="rId13"/>
    <sheet name="社保基金收支决算表" sheetId="45" r:id="rId14"/>
    <sheet name="5-一般债务余额 " sheetId="38" r:id="rId15"/>
    <sheet name="10-专项债务余额" sheetId="39" r:id="rId16"/>
    <sheet name="33-债务汇总" sheetId="40" r:id="rId17"/>
    <sheet name="34-分地区汇总" sheetId="41" r:id="rId18"/>
    <sheet name="债券发行、还本付息决算数" sheetId="46" r:id="rId19"/>
    <sheet name="2020年度债券使用情况" sheetId="4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。" localSheetId="4">#REF!</definedName>
    <definedName name="。" localSheetId="5">#REF!</definedName>
    <definedName name="。" localSheetId="6">#REF!</definedName>
    <definedName name="。" localSheetId="15">#REF!</definedName>
    <definedName name="。" localSheetId="11">#REF!</definedName>
    <definedName name="。" localSheetId="14">#REF!</definedName>
    <definedName name="。" localSheetId="12">#REF!</definedName>
    <definedName name="。">#REF!</definedName>
    <definedName name="_______________A01" localSheetId="5">#REF!</definedName>
    <definedName name="_______________A01" localSheetId="6">#REF!</definedName>
    <definedName name="_______________A01" localSheetId="15">#REF!</definedName>
    <definedName name="_______________A01" localSheetId="14">#REF!</definedName>
    <definedName name="_______________A01" localSheetId="12">#REF!</definedName>
    <definedName name="_______________A01">#REF!</definedName>
    <definedName name="_______________A08" localSheetId="4">'[6]A01-1'!$A$5:$C$36</definedName>
    <definedName name="_______________A08" localSheetId="15">'[1]A01-1'!$A$5:$C$36</definedName>
    <definedName name="_______________A08" localSheetId="11">'[6]A01-1'!$A$5:$C$36</definedName>
    <definedName name="_______________A08" localSheetId="17">'[1]A01-1'!$A$5:$C$36</definedName>
    <definedName name="_______________A08" localSheetId="14">'[1]A01-1'!$A$5:$C$36</definedName>
    <definedName name="_______________A08">'[2]A01-1'!$A$5:$C$36</definedName>
    <definedName name="___1A01_" localSheetId="4">#REF!</definedName>
    <definedName name="___1A01_" localSheetId="5">#REF!</definedName>
    <definedName name="___1A01_" localSheetId="6">#REF!</definedName>
    <definedName name="___1A01_" localSheetId="15">#REF!</definedName>
    <definedName name="___1A01_" localSheetId="11">#REF!</definedName>
    <definedName name="___1A01_" localSheetId="14">#REF!</definedName>
    <definedName name="___1A01_" localSheetId="12">#REF!</definedName>
    <definedName name="___1A01_" localSheetId="1">#REF!</definedName>
    <definedName name="___1A01_">#REF!</definedName>
    <definedName name="___2A08_" localSheetId="4">'[6]A01-1'!$A$5:$C$36</definedName>
    <definedName name="___2A08_" localSheetId="15">'[1]A01-1'!$A$5:$C$36</definedName>
    <definedName name="___2A08_" localSheetId="11">'[6]A01-1'!$A$5:$C$36</definedName>
    <definedName name="___2A08_" localSheetId="17">'[1]A01-1'!$A$5:$C$36</definedName>
    <definedName name="___2A08_" localSheetId="14">'[1]A01-1'!$A$5:$C$36</definedName>
    <definedName name="___2A08_">'[2]A01-1'!$A$5:$C$36</definedName>
    <definedName name="__1A01_" localSheetId="4">#REF!</definedName>
    <definedName name="__1A01_" localSheetId="5">#REF!</definedName>
    <definedName name="__1A01_" localSheetId="6">#REF!</definedName>
    <definedName name="__1A01_" localSheetId="15">#REF!</definedName>
    <definedName name="__1A01_" localSheetId="11">#REF!</definedName>
    <definedName name="__1A01_" localSheetId="14">#REF!</definedName>
    <definedName name="__1A01_" localSheetId="12">#REF!</definedName>
    <definedName name="__1A01_" localSheetId="1">#REF!</definedName>
    <definedName name="__1A01_">#REF!</definedName>
    <definedName name="__2A08_" localSheetId="4">'[6]A01-1'!$A$5:$C$36</definedName>
    <definedName name="__2A08_" localSheetId="15">'[1]A01-1'!$A$5:$C$36</definedName>
    <definedName name="__2A08_" localSheetId="11">'[6]A01-1'!$A$5:$C$36</definedName>
    <definedName name="__2A08_" localSheetId="17">'[1]A01-1'!$A$5:$C$36</definedName>
    <definedName name="__2A08_" localSheetId="14">'[1]A01-1'!$A$5:$C$36</definedName>
    <definedName name="__2A08_">'[2]A01-1'!$A$5:$C$36</definedName>
    <definedName name="__A01" localSheetId="4">#REF!</definedName>
    <definedName name="__A01" localSheetId="5">#REF!</definedName>
    <definedName name="__A01" localSheetId="6">#REF!</definedName>
    <definedName name="__A01" localSheetId="15">#REF!</definedName>
    <definedName name="__A01" localSheetId="11">#REF!</definedName>
    <definedName name="__A01" localSheetId="14">#REF!</definedName>
    <definedName name="__A01" localSheetId="12">#REF!</definedName>
    <definedName name="__A01" localSheetId="1">#REF!</definedName>
    <definedName name="__A01">#REF!</definedName>
    <definedName name="__A08" localSheetId="4">'[6]A01-1'!$A$5:$C$36</definedName>
    <definedName name="__A08" localSheetId="15">'[1]A01-1'!$A$5:$C$36</definedName>
    <definedName name="__A08" localSheetId="11">'[6]A01-1'!$A$5:$C$36</definedName>
    <definedName name="__A08" localSheetId="17">'[1]A01-1'!$A$5:$C$36</definedName>
    <definedName name="__A08" localSheetId="14">'[1]A01-1'!$A$5:$C$36</definedName>
    <definedName name="__A08">'[2]A01-1'!$A$5:$C$36</definedName>
    <definedName name="_1A01_" localSheetId="4">#REF!</definedName>
    <definedName name="_1A01_" localSheetId="5">#REF!</definedName>
    <definedName name="_1A01_" localSheetId="6">#REF!</definedName>
    <definedName name="_1A01_" localSheetId="15">#REF!</definedName>
    <definedName name="_1A01_" localSheetId="11">#REF!</definedName>
    <definedName name="_1A01_" localSheetId="14">#REF!</definedName>
    <definedName name="_1A01_" localSheetId="12">#REF!</definedName>
    <definedName name="_1A01_" localSheetId="1">#REF!</definedName>
    <definedName name="_1A01_">#REF!</definedName>
    <definedName name="_2A01_" localSheetId="4">#REF!</definedName>
    <definedName name="_2A01_" localSheetId="5">#REF!</definedName>
    <definedName name="_2A01_" localSheetId="6">#REF!</definedName>
    <definedName name="_2A01_" localSheetId="15">#REF!</definedName>
    <definedName name="_2A01_" localSheetId="11">#REF!</definedName>
    <definedName name="_2A01_" localSheetId="14">#REF!</definedName>
    <definedName name="_2A01_" localSheetId="12">#REF!</definedName>
    <definedName name="_2A01_">#REF!</definedName>
    <definedName name="_2A08_" localSheetId="4">'[7]A01-1'!$A$5:$C$36</definedName>
    <definedName name="_2A08_" localSheetId="15">'[3]A01-1'!$A$5:$C$36</definedName>
    <definedName name="_2A08_" localSheetId="11">'[7]A01-1'!$A$5:$C$36</definedName>
    <definedName name="_2A08_" localSheetId="17">'[3]A01-1'!$A$5:$C$36</definedName>
    <definedName name="_2A08_" localSheetId="14">'[3]A01-1'!$A$5:$C$36</definedName>
    <definedName name="_2A08_">'[4]A01-1'!$A$5:$C$36</definedName>
    <definedName name="_4A08_" localSheetId="4">'[6]A01-1'!$A$5:$C$36</definedName>
    <definedName name="_4A08_" localSheetId="15">'[1]A01-1'!$A$5:$C$36</definedName>
    <definedName name="_4A08_" localSheetId="11">'[6]A01-1'!$A$5:$C$36</definedName>
    <definedName name="_4A08_" localSheetId="17">'[1]A01-1'!$A$5:$C$36</definedName>
    <definedName name="_4A08_" localSheetId="14">'[1]A01-1'!$A$5:$C$36</definedName>
    <definedName name="_4A08_">'[2]A01-1'!$A$5:$C$36</definedName>
    <definedName name="_A01" localSheetId="4">#REF!</definedName>
    <definedName name="_A01" localSheetId="5">#REF!</definedName>
    <definedName name="_A01" localSheetId="6">#REF!</definedName>
    <definedName name="_A01" localSheetId="15">#REF!</definedName>
    <definedName name="_A01" localSheetId="11">#REF!</definedName>
    <definedName name="_A01" localSheetId="14">#REF!</definedName>
    <definedName name="_A01" localSheetId="12">#REF!</definedName>
    <definedName name="_A01" localSheetId="1">#REF!</definedName>
    <definedName name="_A01">#REF!</definedName>
    <definedName name="_A08" localSheetId="4">'[6]A01-1'!$A$5:$C$36</definedName>
    <definedName name="_A08" localSheetId="15">'[1]A01-1'!$A$5:$C$36</definedName>
    <definedName name="_A08" localSheetId="11">'[6]A01-1'!$A$5:$C$36</definedName>
    <definedName name="_A08" localSheetId="17">'[1]A01-1'!$A$5:$C$36</definedName>
    <definedName name="_A08" localSheetId="14">'[1]A01-1'!$A$5:$C$36</definedName>
    <definedName name="_A08">'[2]A01-1'!$A$5:$C$36</definedName>
    <definedName name="_xlnm._FilterDatabase" localSheetId="8" hidden="1">基金支出决算表!$A$4:$F$43</definedName>
    <definedName name="_xlnm._FilterDatabase" localSheetId="1" hidden="1">一般预算支出决算表!$A$4:$Y$482</definedName>
    <definedName name="a" localSheetId="4">#REF!</definedName>
    <definedName name="a" localSheetId="5">#N/A</definedName>
    <definedName name="a" localSheetId="6">#N/A</definedName>
    <definedName name="a" localSheetId="11">#REF!</definedName>
    <definedName name="a" localSheetId="17">#N/A</definedName>
    <definedName name="a" localSheetId="14">#N/A</definedName>
    <definedName name="a" localSheetId="12">#N/A</definedName>
    <definedName name="a" localSheetId="13">#REF!</definedName>
    <definedName name="a">#REF!</definedName>
    <definedName name="aaa" localSheetId="4">#REF!</definedName>
    <definedName name="aaa" localSheetId="5">#REF!</definedName>
    <definedName name="aaa" localSheetId="6">#REF!</definedName>
    <definedName name="aaa" localSheetId="11">#REF!</definedName>
    <definedName name="aaa" localSheetId="17">#REF!</definedName>
    <definedName name="aaa" localSheetId="14">#REF!</definedName>
    <definedName name="aaa" localSheetId="12">#REF!</definedName>
    <definedName name="aaa">#REF!</definedName>
    <definedName name="b">#N/A</definedName>
    <definedName name="d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15">#REF!</definedName>
    <definedName name="_xlnm.Database" localSheetId="11">#REF!</definedName>
    <definedName name="_xlnm.Database" localSheetId="14">#REF!</definedName>
    <definedName name="_xlnm.Database" localSheetId="12">#REF!</definedName>
    <definedName name="_xlnm.Database" localSheetId="1">#REF!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7">'34-分地区汇总'!$A$1:$C$9</definedName>
    <definedName name="_xlnm.Print_Area" localSheetId="9">基金平衡表!$A$1:$D$13</definedName>
    <definedName name="_xlnm.Print_Area" localSheetId="7">基金收入决算表!$A$1:$F$7</definedName>
    <definedName name="_xlnm.Print_Area" localSheetId="8">基金支出决算表!$B$1:$G$43</definedName>
    <definedName name="_xlnm.Print_Area" localSheetId="13">社保基金收支决算表!$A$1:$C$11</definedName>
    <definedName name="_xlnm.Print_Area" localSheetId="1">一般预算支出决算表!$B$1:$G$482</definedName>
    <definedName name="_xlnm.Print_Area">#N/A</definedName>
    <definedName name="_xlnm.Print_Titles" localSheetId="5">'06-基本支出经济分类决算表'!$2:$4</definedName>
    <definedName name="_xlnm.Print_Titles" localSheetId="3">'41上级对市县补助'!$2:$4</definedName>
    <definedName name="_xlnm.Print_Titles" localSheetId="8">基金支出决算表!$2:$4</definedName>
    <definedName name="_xlnm.Print_Titles" localSheetId="1">一般预算支出决算表!$2:$4</definedName>
    <definedName name="_xlnm.Print_Titles">#N/A</definedName>
    <definedName name="qsq" localSheetId="5">#REF!</definedName>
    <definedName name="qsq" localSheetId="15">#REF!</definedName>
    <definedName name="qsq" localSheetId="17">#REF!</definedName>
    <definedName name="qsq" localSheetId="14">#REF!</definedName>
    <definedName name="qsq" localSheetId="12">#REF!</definedName>
    <definedName name="qsq">#REF!</definedName>
    <definedName name="s">#N/A</definedName>
    <definedName name="ss">#N/A</definedName>
    <definedName name="x" localSheetId="5">#REF!</definedName>
    <definedName name="x" localSheetId="15">#REF!</definedName>
    <definedName name="x" localSheetId="17">#REF!</definedName>
    <definedName name="x" localSheetId="14">#REF!</definedName>
    <definedName name="x" localSheetId="12">#REF!</definedName>
    <definedName name="x" localSheetId="1">#REF!</definedName>
    <definedName name="x">#REF!</definedName>
    <definedName name="xxxx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15">#REF!</definedName>
    <definedName name="地区名称" localSheetId="11">#REF!</definedName>
    <definedName name="地区名称" localSheetId="14">#REF!</definedName>
    <definedName name="地区名称" localSheetId="12">#REF!</definedName>
    <definedName name="地区名称">#REF!</definedName>
    <definedName name="支出" localSheetId="4">#REF!</definedName>
    <definedName name="支出" localSheetId="5">#REF!</definedName>
    <definedName name="支出" localSheetId="6">#REF!</definedName>
    <definedName name="支出" localSheetId="15">#REF!</definedName>
    <definedName name="支出" localSheetId="11">#REF!</definedName>
    <definedName name="支出" localSheetId="14">#REF!</definedName>
    <definedName name="支出" localSheetId="12">#REF!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C5" i="41"/>
  <c r="F6" i="4"/>
  <c r="F5"/>
  <c r="H7"/>
  <c r="R27" i="25"/>
  <c r="R26"/>
  <c r="R25"/>
  <c r="R24"/>
  <c r="R22"/>
  <c r="R21"/>
  <c r="R20"/>
  <c r="R19"/>
  <c r="R17"/>
  <c r="R16"/>
  <c r="R15"/>
  <c r="R14"/>
  <c r="R13"/>
  <c r="R12"/>
  <c r="R11"/>
  <c r="R10"/>
  <c r="R9"/>
  <c r="R8"/>
  <c r="R7"/>
  <c r="R6"/>
  <c r="R5"/>
  <c r="I28" i="1"/>
  <c r="F6"/>
  <c r="F7"/>
  <c r="F8"/>
  <c r="F9"/>
  <c r="F10"/>
  <c r="F11"/>
  <c r="F12"/>
  <c r="F13"/>
  <c r="F14"/>
  <c r="F15"/>
  <c r="F16"/>
  <c r="F17"/>
  <c r="F18"/>
  <c r="F19"/>
  <c r="F21"/>
  <c r="F22"/>
  <c r="F23"/>
  <c r="F24"/>
  <c r="F26"/>
  <c r="F27"/>
  <c r="B5" i="41"/>
  <c r="B9" i="40"/>
  <c r="B9" i="39"/>
  <c r="B5" i="12"/>
  <c r="B6" i="7"/>
  <c r="D21" i="6"/>
  <c r="E21"/>
  <c r="E6"/>
  <c r="E5" s="1"/>
  <c r="D6"/>
  <c r="D12"/>
  <c r="D37"/>
  <c r="E37"/>
  <c r="D41"/>
  <c r="E41"/>
  <c r="E34"/>
  <c r="E33" s="1"/>
  <c r="D30"/>
  <c r="D29" s="1"/>
  <c r="E30"/>
  <c r="E29" s="1"/>
  <c r="C30"/>
  <c r="C29" s="1"/>
  <c r="E23"/>
  <c r="D18"/>
  <c r="D17" s="1"/>
  <c r="E18"/>
  <c r="E17" s="1"/>
  <c r="E9"/>
  <c r="E8" s="1"/>
  <c r="D15"/>
  <c r="E15"/>
  <c r="C15"/>
  <c r="E12"/>
  <c r="C12"/>
  <c r="D11" l="1"/>
  <c r="E20"/>
  <c r="C11"/>
  <c r="C43" s="1"/>
  <c r="E11"/>
  <c r="E36"/>
  <c r="D36"/>
  <c r="E43" l="1"/>
  <c r="B9" i="38"/>
  <c r="B11" i="9" l="1"/>
  <c r="B33"/>
  <c r="B12" i="5"/>
  <c r="D482" i="25"/>
  <c r="E482"/>
  <c r="C482"/>
  <c r="F6"/>
  <c r="F7"/>
  <c r="F8"/>
  <c r="F9"/>
  <c r="F10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4"/>
  <c r="F235"/>
  <c r="F236"/>
  <c r="F237"/>
  <c r="F238"/>
  <c r="F239"/>
  <c r="F240"/>
  <c r="F241"/>
  <c r="F242"/>
  <c r="F243"/>
  <c r="F244"/>
  <c r="F246"/>
  <c r="F247"/>
  <c r="F248"/>
  <c r="F249"/>
  <c r="F250"/>
  <c r="F251"/>
  <c r="F252"/>
  <c r="F253"/>
  <c r="F254"/>
  <c r="F255"/>
  <c r="F256"/>
  <c r="F257"/>
  <c r="F258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3"/>
  <c r="F474"/>
  <c r="F475"/>
  <c r="F476"/>
  <c r="F477"/>
  <c r="F478"/>
  <c r="F480"/>
  <c r="F481"/>
  <c r="F482" l="1"/>
  <c r="D11" i="37" l="1"/>
  <c r="D13" s="1"/>
  <c r="B11"/>
  <c r="B13" s="1"/>
  <c r="F24" i="6" l="1"/>
  <c r="C64" i="32" l="1"/>
  <c r="C59"/>
  <c r="C50"/>
  <c r="C43"/>
  <c r="C40"/>
  <c r="C36"/>
  <c r="C29"/>
  <c r="C21"/>
  <c r="C10"/>
  <c r="C5"/>
  <c r="C69" l="1"/>
  <c r="D5" i="5"/>
  <c r="B5" i="1"/>
  <c r="C5"/>
  <c r="D5"/>
  <c r="F5" s="1"/>
  <c r="D20"/>
  <c r="F20" s="1"/>
  <c r="B20"/>
  <c r="F41" i="6" l="1"/>
  <c r="F37"/>
  <c r="F40" l="1"/>
  <c r="F36"/>
  <c r="D34"/>
  <c r="D33" s="1"/>
  <c r="F5" i="25"/>
  <c r="F35" i="6" l="1"/>
  <c r="F39"/>
  <c r="F34" l="1"/>
  <c r="F33"/>
  <c r="F32"/>
  <c r="F31"/>
  <c r="F30"/>
  <c r="D23"/>
  <c r="F27"/>
  <c r="F38"/>
  <c r="F16"/>
  <c r="F15"/>
  <c r="F7"/>
  <c r="D7" i="4"/>
  <c r="B5" i="7" l="1"/>
  <c r="B12" s="1"/>
  <c r="F7" i="4"/>
  <c r="F11" i="6"/>
  <c r="D20"/>
  <c r="F20" s="1"/>
  <c r="F23"/>
  <c r="F22"/>
  <c r="D5" i="7"/>
  <c r="F28" i="6"/>
  <c r="F29"/>
  <c r="F26"/>
  <c r="F14"/>
  <c r="D9" l="1"/>
  <c r="D8" s="1"/>
  <c r="F13"/>
  <c r="F25"/>
  <c r="F8" l="1"/>
  <c r="F10"/>
  <c r="E6" i="1"/>
  <c r="E7"/>
  <c r="E8"/>
  <c r="E9"/>
  <c r="E10"/>
  <c r="E11"/>
  <c r="E12"/>
  <c r="E13"/>
  <c r="E14"/>
  <c r="E15"/>
  <c r="E16"/>
  <c r="E17"/>
  <c r="E21"/>
  <c r="E22"/>
  <c r="E23"/>
  <c r="E24"/>
  <c r="E26"/>
  <c r="E27"/>
  <c r="C20"/>
  <c r="D5" i="6" l="1"/>
  <c r="F6"/>
  <c r="F9"/>
  <c r="C28" i="1"/>
  <c r="F5" i="6" l="1"/>
  <c r="D43"/>
  <c r="F43" s="1"/>
  <c r="B6" i="5"/>
  <c r="E5" i="4"/>
  <c r="E6"/>
  <c r="C7"/>
  <c r="B7"/>
  <c r="D17" i="5"/>
  <c r="D12" i="7"/>
  <c r="E20" i="1" l="1"/>
  <c r="B28"/>
  <c r="D13" i="7"/>
  <c r="E7" i="4"/>
  <c r="E5" i="1" l="1"/>
  <c r="D28" l="1"/>
  <c r="B5" i="5" l="1"/>
  <c r="B17" s="1"/>
  <c r="D19" s="1"/>
  <c r="F28" i="1"/>
  <c r="E28"/>
  <c r="B6" i="9" l="1"/>
  <c r="B5" s="1"/>
</calcChain>
</file>

<file path=xl/sharedStrings.xml><?xml version="1.0" encoding="utf-8"?>
<sst xmlns="http://schemas.openxmlformats.org/spreadsheetml/2006/main" count="1497" uniqueCount="1133">
  <si>
    <t>调整预算数</t>
    <phoneticPr fontId="6" type="noConversion"/>
  </si>
  <si>
    <t>年初预算数</t>
    <phoneticPr fontId="6" type="noConversion"/>
  </si>
  <si>
    <t>决算数</t>
    <phoneticPr fontId="6" type="noConversion"/>
  </si>
  <si>
    <t>单位：万元</t>
    <phoneticPr fontId="6" type="noConversion"/>
  </si>
  <si>
    <t>预算科目</t>
    <phoneticPr fontId="6" type="noConversion"/>
  </si>
  <si>
    <t>税收收入小计</t>
    <phoneticPr fontId="6" type="noConversion"/>
  </si>
  <si>
    <t>一般公共服务支出</t>
  </si>
  <si>
    <t>公共安全支出</t>
  </si>
  <si>
    <t>教育支出</t>
  </si>
  <si>
    <t>科学技术支出</t>
  </si>
  <si>
    <t>社会保障和就业支出</t>
  </si>
  <si>
    <t>节能环保支出</t>
  </si>
  <si>
    <t>城乡社区支出</t>
  </si>
  <si>
    <t>农林水支出</t>
  </si>
  <si>
    <t>交通运输支出</t>
  </si>
  <si>
    <t>商业服务业等支出</t>
  </si>
  <si>
    <t>住房保障支出</t>
  </si>
  <si>
    <t>粮油物资储备支出</t>
  </si>
  <si>
    <t>债务付息支出</t>
  </si>
  <si>
    <t>债务发行费用支出</t>
  </si>
  <si>
    <t>一般公共预算支出合计</t>
    <phoneticPr fontId="6" type="noConversion"/>
  </si>
  <si>
    <t>文化旅游体育与传媒支出</t>
  </si>
  <si>
    <t>卫生健康支出</t>
  </si>
  <si>
    <t>自然资源海洋气象等支出</t>
  </si>
  <si>
    <t>灾害防治及应急管理支出</t>
  </si>
  <si>
    <t>资源勘探工业信息等支出</t>
  </si>
  <si>
    <t>金融支出</t>
  </si>
  <si>
    <t>　　地质勘查与矿产资源管理</t>
  </si>
  <si>
    <t>预备费</t>
    <phoneticPr fontId="15" type="noConversion"/>
  </si>
  <si>
    <t xml:space="preserve">                                                          </t>
    <phoneticPr fontId="6" type="noConversion"/>
  </si>
  <si>
    <t>-</t>
    <phoneticPr fontId="6" type="noConversion"/>
  </si>
  <si>
    <t>-</t>
    <phoneticPr fontId="15" type="noConversion"/>
  </si>
  <si>
    <t>-</t>
    <phoneticPr fontId="6" type="noConversion"/>
  </si>
  <si>
    <r>
      <rPr>
        <sz val="12"/>
        <color theme="1"/>
        <rFont val="宋体"/>
        <family val="3"/>
        <charset val="134"/>
      </rPr>
      <t>单位：万元</t>
    </r>
    <phoneticPr fontId="15" type="noConversion"/>
  </si>
  <si>
    <r>
      <rPr>
        <b/>
        <sz val="12"/>
        <color theme="1"/>
        <rFont val="宋体"/>
        <family val="3"/>
        <charset val="134"/>
      </rPr>
      <t>债务限额</t>
    </r>
    <phoneticPr fontId="15" type="noConversion"/>
  </si>
  <si>
    <r>
      <rPr>
        <b/>
        <sz val="12"/>
        <color theme="1"/>
        <rFont val="宋体"/>
        <family val="3"/>
        <charset val="134"/>
      </rPr>
      <t>债务余额</t>
    </r>
    <phoneticPr fontId="15" type="noConversion"/>
  </si>
  <si>
    <r>
      <t xml:space="preserve">          </t>
    </r>
    <r>
      <rPr>
        <b/>
        <sz val="12"/>
        <color indexed="8"/>
        <rFont val="宋体"/>
        <family val="3"/>
        <charset val="134"/>
      </rPr>
      <t>仁和区</t>
    </r>
    <phoneticPr fontId="15" type="noConversion"/>
  </si>
  <si>
    <r>
      <t xml:space="preserve">     </t>
    </r>
    <r>
      <rPr>
        <sz val="12"/>
        <color indexed="8"/>
        <rFont val="宋体"/>
        <family val="3"/>
        <charset val="134"/>
      </rPr>
      <t>专项债券</t>
    </r>
    <phoneticPr fontId="15" type="noConversion"/>
  </si>
  <si>
    <r>
      <rPr>
        <sz val="12"/>
        <color theme="1"/>
        <rFont val="宋体"/>
        <family val="3"/>
        <charset val="134"/>
      </rPr>
      <t>单位：万元</t>
    </r>
    <phoneticPr fontId="15" type="noConversion"/>
  </si>
  <si>
    <r>
      <t xml:space="preserve">    </t>
    </r>
    <r>
      <rPr>
        <sz val="12"/>
        <color indexed="8"/>
        <rFont val="宋体"/>
        <family val="3"/>
        <charset val="134"/>
      </rPr>
      <t>其中：一般公共预算和政府性基金预算安排还本额</t>
    </r>
  </si>
  <si>
    <r>
      <rPr>
        <sz val="12"/>
        <color indexed="8"/>
        <rFont val="宋体"/>
        <family val="3"/>
        <charset val="134"/>
      </rPr>
      <t>注：本表反映举借额和偿还额均包含置换债券、再融资债券。</t>
    </r>
    <phoneticPr fontId="15" type="noConversion"/>
  </si>
  <si>
    <r>
      <rPr>
        <sz val="12"/>
        <color theme="1"/>
        <rFont val="宋体"/>
        <family val="3"/>
        <charset val="134"/>
      </rPr>
      <t>单位：万元</t>
    </r>
  </si>
  <si>
    <r>
      <t xml:space="preserve">    </t>
    </r>
    <r>
      <rPr>
        <sz val="12"/>
        <color theme="1"/>
        <rFont val="宋体"/>
        <family val="3"/>
        <charset val="134"/>
      </rPr>
      <t>其中：政府性基金预算安排还本额</t>
    </r>
  </si>
  <si>
    <r>
      <t xml:space="preserve">    </t>
    </r>
    <r>
      <rPr>
        <sz val="12"/>
        <color theme="1"/>
        <rFont val="宋体"/>
        <family val="3"/>
        <charset val="134"/>
      </rPr>
      <t>其中：一般公共预算安排还本额</t>
    </r>
  </si>
  <si>
    <r>
      <rPr>
        <sz val="10"/>
        <rFont val="宋体"/>
        <family val="3"/>
        <charset val="134"/>
      </rPr>
      <t>单位：万元</t>
    </r>
  </si>
  <si>
    <r>
      <rPr>
        <b/>
        <sz val="10"/>
        <rFont val="宋体"/>
        <family val="3"/>
        <charset val="134"/>
      </rPr>
      <t>预算科目</t>
    </r>
  </si>
  <si>
    <r>
      <t xml:space="preserve">  </t>
    </r>
    <r>
      <rPr>
        <b/>
        <sz val="9"/>
        <color indexed="8"/>
        <rFont val="宋体"/>
        <family val="3"/>
        <charset val="134"/>
      </rPr>
      <t>利润收入</t>
    </r>
  </si>
  <si>
    <r>
      <t xml:space="preserve">  </t>
    </r>
    <r>
      <rPr>
        <b/>
        <sz val="9"/>
        <color indexed="8"/>
        <rFont val="宋体"/>
        <family val="3"/>
        <charset val="134"/>
      </rPr>
      <t>股利、股息收入</t>
    </r>
  </si>
  <si>
    <r>
      <t xml:space="preserve">  </t>
    </r>
    <r>
      <rPr>
        <b/>
        <sz val="9"/>
        <color indexed="8"/>
        <rFont val="宋体"/>
        <family val="3"/>
        <charset val="134"/>
      </rPr>
      <t>产权转让收入</t>
    </r>
  </si>
  <si>
    <r>
      <t xml:space="preserve">  </t>
    </r>
    <r>
      <rPr>
        <b/>
        <sz val="9"/>
        <color indexed="8"/>
        <rFont val="宋体"/>
        <family val="3"/>
        <charset val="134"/>
      </rPr>
      <t>清算收入</t>
    </r>
  </si>
  <si>
    <r>
      <t xml:space="preserve">  </t>
    </r>
    <r>
      <rPr>
        <b/>
        <sz val="9"/>
        <rFont val="宋体"/>
        <family val="3"/>
        <charset val="134"/>
      </rPr>
      <t>其他国有资本经营预算收入</t>
    </r>
  </si>
  <si>
    <r>
      <rPr>
        <b/>
        <sz val="10"/>
        <rFont val="宋体"/>
        <family val="3"/>
        <charset val="134"/>
      </rPr>
      <t>五、其他国有资本经营预算支出</t>
    </r>
  </si>
  <si>
    <r>
      <rPr>
        <b/>
        <sz val="9"/>
        <color indexed="8"/>
        <rFont val="宋体"/>
        <family val="3"/>
        <charset val="134"/>
      </rPr>
      <t>收入合计</t>
    </r>
  </si>
  <si>
    <r>
      <rPr>
        <b/>
        <sz val="9"/>
        <color indexed="8"/>
        <rFont val="宋体"/>
        <family val="3"/>
        <charset val="134"/>
      </rPr>
      <t>支出合计</t>
    </r>
  </si>
  <si>
    <r>
      <t xml:space="preserve">  </t>
    </r>
    <r>
      <rPr>
        <b/>
        <sz val="10"/>
        <rFont val="宋体"/>
        <family val="3"/>
        <charset val="134"/>
      </rPr>
      <t>转移性收入</t>
    </r>
  </si>
  <si>
    <r>
      <rPr>
        <b/>
        <sz val="10"/>
        <rFont val="宋体"/>
        <family val="3"/>
        <charset val="134"/>
      </rPr>
      <t>调出资金</t>
    </r>
  </si>
  <si>
    <r>
      <rPr>
        <b/>
        <sz val="10"/>
        <rFont val="宋体"/>
        <family val="3"/>
        <charset val="134"/>
      </rPr>
      <t>国有资本经营收入</t>
    </r>
  </si>
  <si>
    <r>
      <rPr>
        <b/>
        <sz val="10"/>
        <rFont val="宋体"/>
        <family val="3"/>
        <charset val="134"/>
      </rPr>
      <t>国有资本经营支出</t>
    </r>
  </si>
  <si>
    <r>
      <rPr>
        <sz val="12"/>
        <rFont val="宋体"/>
        <family val="3"/>
        <charset val="134"/>
      </rPr>
      <t>单位：万元</t>
    </r>
  </si>
  <si>
    <r>
      <rPr>
        <b/>
        <sz val="14"/>
        <rFont val="宋体"/>
        <family val="3"/>
        <charset val="134"/>
      </rPr>
      <t>上级补助收入</t>
    </r>
  </si>
  <si>
    <r>
      <t xml:space="preserve">   </t>
    </r>
    <r>
      <rPr>
        <sz val="12"/>
        <rFont val="宋体"/>
        <family val="3"/>
        <charset val="134"/>
      </rPr>
      <t>一、国家电影事业发展专项资金收入</t>
    </r>
  </si>
  <si>
    <r>
      <t xml:space="preserve">   </t>
    </r>
    <r>
      <rPr>
        <sz val="12"/>
        <rFont val="宋体"/>
        <family val="3"/>
        <charset val="134"/>
      </rPr>
      <t>二、大中型水库移民后期扶持基金收入</t>
    </r>
  </si>
  <si>
    <r>
      <rPr>
        <b/>
        <sz val="12"/>
        <rFont val="宋体"/>
        <family val="3"/>
        <charset val="134"/>
      </rPr>
      <t>政府性基金预算上级补助收入</t>
    </r>
  </si>
  <si>
    <r>
      <rPr>
        <b/>
        <sz val="12"/>
        <rFont val="宋体"/>
        <family val="3"/>
        <charset val="134"/>
      </rPr>
      <t>债务还本支出</t>
    </r>
  </si>
  <si>
    <r>
      <t xml:space="preserve">  </t>
    </r>
    <r>
      <rPr>
        <sz val="12"/>
        <rFont val="宋体"/>
        <family val="3"/>
        <charset val="134"/>
      </rPr>
      <t>政府性基金转移支付收入</t>
    </r>
  </si>
  <si>
    <r>
      <t xml:space="preserve">  </t>
    </r>
    <r>
      <rPr>
        <sz val="12"/>
        <rFont val="宋体"/>
        <family val="3"/>
        <charset val="134"/>
      </rPr>
      <t>抗疫特别国债转移支付收入</t>
    </r>
  </si>
  <si>
    <r>
      <rPr>
        <b/>
        <sz val="12"/>
        <rFont val="宋体"/>
        <family val="3"/>
        <charset val="134"/>
      </rPr>
      <t>政府性基金预算上年结余</t>
    </r>
  </si>
  <si>
    <r>
      <rPr>
        <b/>
        <sz val="12"/>
        <rFont val="宋体"/>
        <family val="3"/>
        <charset val="134"/>
      </rPr>
      <t>债务转贷收入</t>
    </r>
  </si>
  <si>
    <r>
      <rPr>
        <b/>
        <sz val="12"/>
        <rFont val="宋体"/>
        <family val="3"/>
        <charset val="134"/>
      </rPr>
      <t>收　　入　　总　　计　</t>
    </r>
  </si>
  <si>
    <r>
      <rPr>
        <b/>
        <sz val="12"/>
        <rFont val="宋体"/>
        <family val="3"/>
        <charset val="134"/>
      </rPr>
      <t>支　　出　　总　　计</t>
    </r>
  </si>
  <si>
    <r>
      <t xml:space="preserve">  </t>
    </r>
    <r>
      <rPr>
        <b/>
        <sz val="12"/>
        <rFont val="宋体"/>
        <family val="3"/>
        <charset val="134"/>
      </rPr>
      <t>国家电影事业发展专项资金安排的支出</t>
    </r>
  </si>
  <si>
    <r>
      <t xml:space="preserve">    </t>
    </r>
    <r>
      <rPr>
        <sz val="12"/>
        <rFont val="宋体"/>
        <family val="3"/>
        <charset val="134"/>
      </rPr>
      <t>其他国家电影事业发展专项资金支出</t>
    </r>
  </si>
  <si>
    <r>
      <t xml:space="preserve">  </t>
    </r>
    <r>
      <rPr>
        <b/>
        <sz val="12"/>
        <rFont val="宋体"/>
        <family val="3"/>
        <charset val="134"/>
      </rPr>
      <t>大中型水库移民后期扶持基金支出</t>
    </r>
  </si>
  <si>
    <r>
      <t xml:space="preserve">    </t>
    </r>
    <r>
      <rPr>
        <sz val="12"/>
        <rFont val="宋体"/>
        <family val="3"/>
        <charset val="134"/>
      </rPr>
      <t>移民补助</t>
    </r>
  </si>
  <si>
    <r>
      <t xml:space="preserve">  </t>
    </r>
    <r>
      <rPr>
        <b/>
        <sz val="12"/>
        <rFont val="宋体"/>
        <family val="3"/>
        <charset val="134"/>
      </rPr>
      <t>国有土地使用权出让收入安排的支出</t>
    </r>
  </si>
  <si>
    <r>
      <t xml:space="preserve">    </t>
    </r>
    <r>
      <rPr>
        <sz val="12"/>
        <rFont val="宋体"/>
        <family val="3"/>
        <charset val="134"/>
      </rPr>
      <t>征地和拆迁补偿支出</t>
    </r>
  </si>
  <si>
    <r>
      <t xml:space="preserve">    </t>
    </r>
    <r>
      <rPr>
        <sz val="12"/>
        <rFont val="宋体"/>
        <family val="3"/>
        <charset val="134"/>
      </rPr>
      <t>土地开发支出</t>
    </r>
  </si>
  <si>
    <r>
      <t xml:space="preserve">  </t>
    </r>
    <r>
      <rPr>
        <b/>
        <sz val="12"/>
        <rFont val="宋体"/>
        <family val="3"/>
        <charset val="134"/>
      </rPr>
      <t>城市基础设施配套费安排的支出</t>
    </r>
  </si>
  <si>
    <r>
      <t xml:space="preserve">    </t>
    </r>
    <r>
      <rPr>
        <sz val="12"/>
        <rFont val="宋体"/>
        <family val="3"/>
        <charset val="134"/>
      </rPr>
      <t>城市环境卫生</t>
    </r>
  </si>
  <si>
    <r>
      <t xml:space="preserve">  </t>
    </r>
    <r>
      <rPr>
        <b/>
        <sz val="12"/>
        <rFont val="宋体"/>
        <family val="3"/>
        <charset val="134"/>
      </rPr>
      <t>大中型水库库区基金安排的支出</t>
    </r>
  </si>
  <si>
    <r>
      <t xml:space="preserve">    </t>
    </r>
    <r>
      <rPr>
        <sz val="12"/>
        <rFont val="宋体"/>
        <family val="3"/>
        <charset val="134"/>
      </rPr>
      <t>基础设施建设和经济发展</t>
    </r>
  </si>
  <si>
    <r>
      <t xml:space="preserve">  </t>
    </r>
    <r>
      <rPr>
        <b/>
        <sz val="12"/>
        <rFont val="宋体"/>
        <family val="3"/>
        <charset val="134"/>
      </rPr>
      <t>其他政府性基金及对应专项债务收入安排的支出</t>
    </r>
  </si>
  <si>
    <r>
      <t xml:space="preserve">  </t>
    </r>
    <r>
      <rPr>
        <b/>
        <sz val="12"/>
        <rFont val="宋体"/>
        <family val="3"/>
        <charset val="134"/>
      </rPr>
      <t>彩票公益金安排的支出</t>
    </r>
  </si>
  <si>
    <r>
      <t xml:space="preserve">    </t>
    </r>
    <r>
      <rPr>
        <sz val="12"/>
        <rFont val="宋体"/>
        <family val="3"/>
        <charset val="134"/>
      </rPr>
      <t>用于社会福利的彩票公益金支出</t>
    </r>
  </si>
  <si>
    <r>
      <t xml:space="preserve">    </t>
    </r>
    <r>
      <rPr>
        <sz val="12"/>
        <rFont val="宋体"/>
        <family val="3"/>
        <charset val="134"/>
      </rPr>
      <t>用于体育事业的彩票公益金支出</t>
    </r>
  </si>
  <si>
    <r>
      <t xml:space="preserve">    </t>
    </r>
    <r>
      <rPr>
        <sz val="12"/>
        <rFont val="宋体"/>
        <family val="3"/>
        <charset val="134"/>
      </rPr>
      <t>用于教育事业的彩票公益金支出</t>
    </r>
  </si>
  <si>
    <r>
      <t xml:space="preserve">    </t>
    </r>
    <r>
      <rPr>
        <sz val="12"/>
        <rFont val="宋体"/>
        <family val="3"/>
        <charset val="134"/>
      </rPr>
      <t>用于残疾人事业的彩票公益金支出</t>
    </r>
  </si>
  <si>
    <r>
      <t xml:space="preserve">    </t>
    </r>
    <r>
      <rPr>
        <sz val="12"/>
        <rFont val="宋体"/>
        <family val="3"/>
        <charset val="134"/>
      </rPr>
      <t>用于城乡医疗救助的彩票公益金支出</t>
    </r>
  </si>
  <si>
    <r>
      <t xml:space="preserve">  </t>
    </r>
    <r>
      <rPr>
        <b/>
        <sz val="12"/>
        <rFont val="宋体"/>
        <family val="3"/>
        <charset val="134"/>
      </rPr>
      <t>地方政府专项债务付息支出</t>
    </r>
  </si>
  <si>
    <r>
      <t xml:space="preserve">    </t>
    </r>
    <r>
      <rPr>
        <sz val="12"/>
        <rFont val="宋体"/>
        <family val="3"/>
        <charset val="134"/>
      </rPr>
      <t>国有土地使用权出让金债务付息支出</t>
    </r>
  </si>
  <si>
    <r>
      <t xml:space="preserve">    </t>
    </r>
    <r>
      <rPr>
        <sz val="12"/>
        <rFont val="宋体"/>
        <family val="3"/>
        <charset val="134"/>
      </rPr>
      <t>土地储备专项债券付息支出</t>
    </r>
  </si>
  <si>
    <r>
      <t xml:space="preserve">  </t>
    </r>
    <r>
      <rPr>
        <b/>
        <sz val="12"/>
        <rFont val="宋体"/>
        <family val="3"/>
        <charset val="134"/>
      </rPr>
      <t>地方政府专项债务发行费用支出</t>
    </r>
  </si>
  <si>
    <r>
      <t xml:space="preserve">    </t>
    </r>
    <r>
      <rPr>
        <sz val="12"/>
        <rFont val="宋体"/>
        <family val="3"/>
        <charset val="134"/>
      </rPr>
      <t>国有土地使用权出让金债务发行费用支出</t>
    </r>
  </si>
  <si>
    <r>
      <t xml:space="preserve">  </t>
    </r>
    <r>
      <rPr>
        <b/>
        <sz val="12"/>
        <rFont val="宋体"/>
        <family val="3"/>
        <charset val="134"/>
      </rPr>
      <t>基础设施建设</t>
    </r>
  </si>
  <si>
    <r>
      <t xml:space="preserve">    </t>
    </r>
    <r>
      <rPr>
        <sz val="12"/>
        <rFont val="宋体"/>
        <family val="3"/>
        <charset val="134"/>
      </rPr>
      <t>重大疫情防控救治体系建设</t>
    </r>
  </si>
  <si>
    <r>
      <t xml:space="preserve">    </t>
    </r>
    <r>
      <rPr>
        <sz val="12"/>
        <rFont val="宋体"/>
        <family val="3"/>
        <charset val="134"/>
      </rPr>
      <t>产业链改造升级</t>
    </r>
  </si>
  <si>
    <r>
      <t xml:space="preserve">    </t>
    </r>
    <r>
      <rPr>
        <sz val="12"/>
        <rFont val="宋体"/>
        <family val="3"/>
        <charset val="134"/>
      </rPr>
      <t>其他基础设施建设</t>
    </r>
  </si>
  <si>
    <r>
      <t xml:space="preserve">  </t>
    </r>
    <r>
      <rPr>
        <b/>
        <sz val="12"/>
        <rFont val="宋体"/>
        <family val="3"/>
        <charset val="134"/>
      </rPr>
      <t>抗疫相关支出</t>
    </r>
  </si>
  <si>
    <r>
      <t xml:space="preserve">    </t>
    </r>
    <r>
      <rPr>
        <sz val="12"/>
        <rFont val="宋体"/>
        <family val="3"/>
        <charset val="134"/>
      </rPr>
      <t>其他抗疫相关支出</t>
    </r>
  </si>
  <si>
    <r>
      <rPr>
        <b/>
        <sz val="10"/>
        <rFont val="宋体"/>
        <family val="3"/>
        <charset val="134"/>
      </rPr>
      <t>编码</t>
    </r>
    <phoneticPr fontId="15" type="noConversion"/>
  </si>
  <si>
    <r>
      <rPr>
        <b/>
        <sz val="12"/>
        <rFont val="宋体"/>
        <family val="3"/>
        <charset val="134"/>
      </rPr>
      <t>经济分类科目</t>
    </r>
  </si>
  <si>
    <r>
      <rPr>
        <b/>
        <sz val="11"/>
        <color indexed="8"/>
        <rFont val="宋体"/>
        <family val="3"/>
        <charset val="134"/>
      </rPr>
      <t>一、机关工资福利支出</t>
    </r>
  </si>
  <si>
    <r>
      <t xml:space="preserve">        </t>
    </r>
    <r>
      <rPr>
        <sz val="11"/>
        <color indexed="8"/>
        <rFont val="宋体"/>
        <family val="3"/>
        <charset val="134"/>
      </rPr>
      <t>会议费</t>
    </r>
  </si>
  <si>
    <r>
      <t xml:space="preserve">        </t>
    </r>
    <r>
      <rPr>
        <sz val="11"/>
        <color indexed="8"/>
        <rFont val="宋体"/>
        <family val="3"/>
        <charset val="134"/>
      </rPr>
      <t>利息补贴</t>
    </r>
  </si>
  <si>
    <r>
      <rPr>
        <b/>
        <sz val="11"/>
        <color indexed="8"/>
        <rFont val="宋体"/>
        <family val="3"/>
        <charset val="134"/>
      </rPr>
      <t>合计</t>
    </r>
  </si>
  <si>
    <r>
      <rPr>
        <sz val="12"/>
        <rFont val="宋体"/>
        <family val="3"/>
        <charset val="134"/>
      </rPr>
      <t>单位：万元</t>
    </r>
    <phoneticPr fontId="6" type="noConversion"/>
  </si>
  <si>
    <r>
      <rPr>
        <b/>
        <sz val="14"/>
        <rFont val="宋体"/>
        <family val="3"/>
        <charset val="134"/>
      </rPr>
      <t>决算数</t>
    </r>
    <phoneticPr fontId="6" type="noConversion"/>
  </si>
  <si>
    <r>
      <rPr>
        <b/>
        <sz val="12"/>
        <rFont val="宋体"/>
        <family val="3"/>
        <charset val="134"/>
      </rPr>
      <t>上级补助收入</t>
    </r>
  </si>
  <si>
    <r>
      <t xml:space="preserve">  </t>
    </r>
    <r>
      <rPr>
        <b/>
        <sz val="12"/>
        <rFont val="宋体"/>
        <family val="3"/>
        <charset val="134"/>
      </rPr>
      <t>返还性收入</t>
    </r>
  </si>
  <si>
    <r>
      <t xml:space="preserve">    </t>
    </r>
    <r>
      <rPr>
        <sz val="12"/>
        <rFont val="宋体"/>
        <family val="3"/>
        <charset val="134"/>
      </rPr>
      <t>增值税和消费税税收返还收入</t>
    </r>
  </si>
  <si>
    <r>
      <t xml:space="preserve">    </t>
    </r>
    <r>
      <rPr>
        <sz val="12"/>
        <rFont val="宋体"/>
        <family val="3"/>
        <charset val="134"/>
      </rPr>
      <t>所得税基数返还收入</t>
    </r>
  </si>
  <si>
    <r>
      <t xml:space="preserve">    </t>
    </r>
    <r>
      <rPr>
        <sz val="12"/>
        <rFont val="宋体"/>
        <family val="3"/>
        <charset val="134"/>
      </rPr>
      <t>成品油价格和税费改革税收返还收入</t>
    </r>
  </si>
  <si>
    <r>
      <t xml:space="preserve">    </t>
    </r>
    <r>
      <rPr>
        <sz val="12"/>
        <rFont val="宋体"/>
        <family val="3"/>
        <charset val="134"/>
      </rPr>
      <t>其他税收返还收入</t>
    </r>
  </si>
  <si>
    <r>
      <t xml:space="preserve">  </t>
    </r>
    <r>
      <rPr>
        <b/>
        <sz val="12"/>
        <rFont val="宋体"/>
        <family val="3"/>
        <charset val="134"/>
      </rPr>
      <t>一般性转移支付收入</t>
    </r>
  </si>
  <si>
    <r>
      <t xml:space="preserve">    </t>
    </r>
    <r>
      <rPr>
        <sz val="12"/>
        <rFont val="宋体"/>
        <family val="3"/>
        <charset val="134"/>
      </rPr>
      <t>均衡性转移支付收入</t>
    </r>
  </si>
  <si>
    <r>
      <t xml:space="preserve">    </t>
    </r>
    <r>
      <rPr>
        <sz val="12"/>
        <rFont val="宋体"/>
        <family val="3"/>
        <charset val="134"/>
      </rPr>
      <t>农村转移人口市民化转移支付收入</t>
    </r>
  </si>
  <si>
    <r>
      <t xml:space="preserve">    </t>
    </r>
    <r>
      <rPr>
        <sz val="12"/>
        <rFont val="宋体"/>
        <family val="3"/>
        <charset val="134"/>
      </rPr>
      <t>县级基本财力保障机制奖补资金收入</t>
    </r>
  </si>
  <si>
    <r>
      <t xml:space="preserve">    </t>
    </r>
    <r>
      <rPr>
        <sz val="12"/>
        <rFont val="宋体"/>
        <family val="3"/>
        <charset val="134"/>
      </rPr>
      <t>结算补助收入</t>
    </r>
  </si>
  <si>
    <r>
      <t xml:space="preserve">    </t>
    </r>
    <r>
      <rPr>
        <sz val="12"/>
        <rFont val="宋体"/>
        <family val="3"/>
        <charset val="134"/>
      </rPr>
      <t>资源枯竭型城市转移支付补助收入</t>
    </r>
  </si>
  <si>
    <r>
      <t xml:space="preserve">    </t>
    </r>
    <r>
      <rPr>
        <sz val="12"/>
        <rFont val="宋体"/>
        <family val="3"/>
        <charset val="134"/>
      </rPr>
      <t>企业事业单位划转补助收入</t>
    </r>
  </si>
  <si>
    <r>
      <t xml:space="preserve">    </t>
    </r>
    <r>
      <rPr>
        <sz val="12"/>
        <rFont val="宋体"/>
        <family val="3"/>
        <charset val="134"/>
      </rPr>
      <t>重点生态功能区转移支付收入</t>
    </r>
  </si>
  <si>
    <r>
      <t xml:space="preserve">    </t>
    </r>
    <r>
      <rPr>
        <sz val="12"/>
        <rFont val="宋体"/>
        <family val="3"/>
        <charset val="134"/>
      </rPr>
      <t>固定数额补助收入</t>
    </r>
  </si>
  <si>
    <r>
      <t xml:space="preserve">    </t>
    </r>
    <r>
      <rPr>
        <sz val="12"/>
        <rFont val="宋体"/>
        <family val="3"/>
        <charset val="134"/>
      </rPr>
      <t>贫困地区转移支付收入</t>
    </r>
  </si>
  <si>
    <r>
      <t xml:space="preserve">    </t>
    </r>
    <r>
      <rPr>
        <sz val="12"/>
        <rFont val="宋体"/>
        <family val="3"/>
        <charset val="134"/>
      </rPr>
      <t>其他一般性转移支付收入</t>
    </r>
  </si>
  <si>
    <r>
      <t xml:space="preserve">  </t>
    </r>
    <r>
      <rPr>
        <b/>
        <sz val="12"/>
        <rFont val="宋体"/>
        <family val="3"/>
        <charset val="134"/>
      </rPr>
      <t>专项转移支付收入</t>
    </r>
  </si>
  <si>
    <r>
      <t xml:space="preserve">    </t>
    </r>
    <r>
      <rPr>
        <sz val="12"/>
        <rFont val="宋体"/>
        <family val="3"/>
        <charset val="134"/>
      </rPr>
      <t>一般公共服务</t>
    </r>
  </si>
  <si>
    <r>
      <t xml:space="preserve">    </t>
    </r>
    <r>
      <rPr>
        <sz val="12"/>
        <rFont val="宋体"/>
        <family val="3"/>
        <charset val="134"/>
      </rPr>
      <t>公共安全</t>
    </r>
  </si>
  <si>
    <r>
      <t xml:space="preserve">    </t>
    </r>
    <r>
      <rPr>
        <sz val="12"/>
        <rFont val="宋体"/>
        <family val="3"/>
        <charset val="134"/>
      </rPr>
      <t>教育</t>
    </r>
  </si>
  <si>
    <r>
      <t xml:space="preserve">    </t>
    </r>
    <r>
      <rPr>
        <sz val="12"/>
        <rFont val="宋体"/>
        <family val="3"/>
        <charset val="134"/>
      </rPr>
      <t>科学技术</t>
    </r>
  </si>
  <si>
    <r>
      <t xml:space="preserve">    </t>
    </r>
    <r>
      <rPr>
        <sz val="12"/>
        <rFont val="宋体"/>
        <family val="3"/>
        <charset val="134"/>
      </rPr>
      <t>文化旅游体育与传媒</t>
    </r>
  </si>
  <si>
    <r>
      <t xml:space="preserve">    </t>
    </r>
    <r>
      <rPr>
        <sz val="12"/>
        <rFont val="宋体"/>
        <family val="3"/>
        <charset val="134"/>
      </rPr>
      <t>社会保障和就业</t>
    </r>
  </si>
  <si>
    <r>
      <t xml:space="preserve">    </t>
    </r>
    <r>
      <rPr>
        <sz val="12"/>
        <rFont val="宋体"/>
        <family val="3"/>
        <charset val="134"/>
      </rPr>
      <t>卫生健康</t>
    </r>
  </si>
  <si>
    <r>
      <t xml:space="preserve">    </t>
    </r>
    <r>
      <rPr>
        <sz val="12"/>
        <rFont val="宋体"/>
        <family val="3"/>
        <charset val="134"/>
      </rPr>
      <t>节能环保</t>
    </r>
  </si>
  <si>
    <r>
      <t xml:space="preserve">    </t>
    </r>
    <r>
      <rPr>
        <sz val="12"/>
        <rFont val="宋体"/>
        <family val="3"/>
        <charset val="134"/>
      </rPr>
      <t>城乡社区</t>
    </r>
  </si>
  <si>
    <r>
      <t xml:space="preserve">    </t>
    </r>
    <r>
      <rPr>
        <sz val="12"/>
        <rFont val="宋体"/>
        <family val="3"/>
        <charset val="134"/>
      </rPr>
      <t>农林水</t>
    </r>
  </si>
  <si>
    <r>
      <t xml:space="preserve">    </t>
    </r>
    <r>
      <rPr>
        <sz val="12"/>
        <rFont val="宋体"/>
        <family val="3"/>
        <charset val="134"/>
      </rPr>
      <t>交通运输</t>
    </r>
  </si>
  <si>
    <r>
      <t xml:space="preserve">    </t>
    </r>
    <r>
      <rPr>
        <sz val="12"/>
        <rFont val="宋体"/>
        <family val="3"/>
        <charset val="134"/>
      </rPr>
      <t>资源勘探信息等</t>
    </r>
  </si>
  <si>
    <r>
      <t xml:space="preserve">    </t>
    </r>
    <r>
      <rPr>
        <sz val="12"/>
        <rFont val="宋体"/>
        <family val="3"/>
        <charset val="134"/>
      </rPr>
      <t>商业服务业等</t>
    </r>
  </si>
  <si>
    <r>
      <t xml:space="preserve">    </t>
    </r>
    <r>
      <rPr>
        <sz val="12"/>
        <rFont val="宋体"/>
        <family val="3"/>
        <charset val="134"/>
      </rPr>
      <t>金融</t>
    </r>
  </si>
  <si>
    <r>
      <t xml:space="preserve">    </t>
    </r>
    <r>
      <rPr>
        <sz val="12"/>
        <rFont val="宋体"/>
        <family val="3"/>
        <charset val="134"/>
      </rPr>
      <t>自然资源海洋气象等</t>
    </r>
  </si>
  <si>
    <r>
      <t xml:space="preserve">    </t>
    </r>
    <r>
      <rPr>
        <sz val="12"/>
        <rFont val="宋体"/>
        <family val="3"/>
        <charset val="134"/>
      </rPr>
      <t>住房保障</t>
    </r>
  </si>
  <si>
    <r>
      <t xml:space="preserve">    </t>
    </r>
    <r>
      <rPr>
        <sz val="12"/>
        <rFont val="宋体"/>
        <family val="3"/>
        <charset val="134"/>
      </rPr>
      <t>粮油物资储备</t>
    </r>
  </si>
  <si>
    <r>
      <t xml:space="preserve">    </t>
    </r>
    <r>
      <rPr>
        <sz val="12"/>
        <rFont val="宋体"/>
        <family val="3"/>
        <charset val="134"/>
      </rPr>
      <t>灾害防治及应急管理</t>
    </r>
  </si>
  <si>
    <r>
      <t xml:space="preserve">    </t>
    </r>
    <r>
      <rPr>
        <sz val="12"/>
        <rFont val="宋体"/>
        <family val="3"/>
        <charset val="134"/>
      </rPr>
      <t>其他收入</t>
    </r>
  </si>
  <si>
    <r>
      <rPr>
        <b/>
        <sz val="12"/>
        <rFont val="宋体"/>
        <family val="3"/>
        <charset val="134"/>
      </rPr>
      <t>预算科目</t>
    </r>
  </si>
  <si>
    <r>
      <rPr>
        <b/>
        <sz val="12"/>
        <rFont val="宋体"/>
        <family val="3"/>
        <charset val="134"/>
      </rPr>
      <t>一般公共预算收入</t>
    </r>
  </si>
  <si>
    <r>
      <rPr>
        <b/>
        <sz val="12"/>
        <rFont val="宋体"/>
        <family val="3"/>
        <charset val="134"/>
      </rPr>
      <t>一般公共预算支出</t>
    </r>
  </si>
  <si>
    <r>
      <rPr>
        <b/>
        <sz val="12"/>
        <rFont val="宋体"/>
        <family val="3"/>
        <charset val="134"/>
      </rPr>
      <t>上解上级支出</t>
    </r>
    <phoneticPr fontId="6" type="noConversion"/>
  </si>
  <si>
    <r>
      <t xml:space="preserve">  </t>
    </r>
    <r>
      <rPr>
        <sz val="12"/>
        <rFont val="宋体"/>
        <family val="3"/>
        <charset val="134"/>
      </rPr>
      <t>返还性收入</t>
    </r>
    <phoneticPr fontId="6" type="noConversion"/>
  </si>
  <si>
    <r>
      <rPr>
        <b/>
        <sz val="12"/>
        <rFont val="宋体"/>
        <family val="3"/>
        <charset val="134"/>
      </rPr>
      <t>债务还本支出</t>
    </r>
    <phoneticPr fontId="6" type="noConversion"/>
  </si>
  <si>
    <r>
      <t xml:space="preserve">  </t>
    </r>
    <r>
      <rPr>
        <sz val="12"/>
        <rFont val="宋体"/>
        <family val="3"/>
        <charset val="134"/>
      </rPr>
      <t>一般性转移支付收入</t>
    </r>
    <phoneticPr fontId="6" type="noConversion"/>
  </si>
  <si>
    <r>
      <rPr>
        <b/>
        <sz val="12"/>
        <rFont val="宋体"/>
        <family val="3"/>
        <charset val="134"/>
      </rPr>
      <t>安排预算稳定调节基金</t>
    </r>
    <phoneticPr fontId="6" type="noConversion"/>
  </si>
  <si>
    <r>
      <t xml:space="preserve">  </t>
    </r>
    <r>
      <rPr>
        <sz val="12"/>
        <rFont val="宋体"/>
        <family val="3"/>
        <charset val="134"/>
      </rPr>
      <t>专项转移支付收入</t>
    </r>
    <phoneticPr fontId="6" type="noConversion"/>
  </si>
  <si>
    <r>
      <rPr>
        <b/>
        <sz val="12"/>
        <rFont val="宋体"/>
        <family val="3"/>
        <charset val="134"/>
      </rPr>
      <t>上年结转</t>
    </r>
    <phoneticPr fontId="6" type="noConversion"/>
  </si>
  <si>
    <r>
      <t xml:space="preserve">  </t>
    </r>
    <r>
      <rPr>
        <sz val="12"/>
        <rFont val="宋体"/>
        <family val="3"/>
        <charset val="134"/>
      </rPr>
      <t>从政府性基金预算调入</t>
    </r>
  </si>
  <si>
    <r>
      <t xml:space="preserve">  </t>
    </r>
    <r>
      <rPr>
        <sz val="12"/>
        <rFont val="宋体"/>
        <family val="3"/>
        <charset val="134"/>
      </rPr>
      <t>从国有资本经营预算调入</t>
    </r>
  </si>
  <si>
    <r>
      <t xml:space="preserve">  </t>
    </r>
    <r>
      <rPr>
        <sz val="12"/>
        <rFont val="宋体"/>
        <family val="3"/>
        <charset val="134"/>
      </rPr>
      <t>从其他资金调入</t>
    </r>
  </si>
  <si>
    <r>
      <rPr>
        <b/>
        <sz val="12"/>
        <rFont val="宋体"/>
        <family val="3"/>
        <charset val="134"/>
      </rPr>
      <t>调入预算稳定调节基金</t>
    </r>
    <phoneticPr fontId="6" type="noConversion"/>
  </si>
  <si>
    <r>
      <rPr>
        <b/>
        <sz val="12"/>
        <rFont val="宋体"/>
        <family val="3"/>
        <charset val="134"/>
      </rPr>
      <t>年终结余</t>
    </r>
    <phoneticPr fontId="6" type="noConversion"/>
  </si>
  <si>
    <r>
      <t xml:space="preserve">  </t>
    </r>
    <r>
      <rPr>
        <sz val="12"/>
        <rFont val="宋体"/>
        <family val="3"/>
        <charset val="134"/>
      </rPr>
      <t>其中：结转下年支出</t>
    </r>
    <phoneticPr fontId="6" type="noConversion"/>
  </si>
  <si>
    <r>
      <t xml:space="preserve">        </t>
    </r>
    <r>
      <rPr>
        <sz val="12"/>
        <rFont val="宋体"/>
        <family val="3"/>
        <charset val="134"/>
      </rPr>
      <t>净结余</t>
    </r>
    <phoneticPr fontId="6" type="noConversion"/>
  </si>
  <si>
    <r>
      <t xml:space="preserve">  </t>
    </r>
    <r>
      <rPr>
        <b/>
        <sz val="11"/>
        <rFont val="宋体"/>
        <family val="3"/>
        <charset val="134"/>
      </rPr>
      <t>人大事务</t>
    </r>
  </si>
  <si>
    <r>
      <t xml:space="preserve">    </t>
    </r>
    <r>
      <rPr>
        <sz val="11"/>
        <rFont val="宋体"/>
        <family val="3"/>
        <charset val="134"/>
      </rPr>
      <t>行政运行</t>
    </r>
  </si>
  <si>
    <r>
      <t xml:space="preserve">    </t>
    </r>
    <r>
      <rPr>
        <sz val="11"/>
        <rFont val="宋体"/>
        <family val="3"/>
        <charset val="134"/>
      </rPr>
      <t>一般行政管理事务</t>
    </r>
  </si>
  <si>
    <r>
      <t xml:space="preserve">    </t>
    </r>
    <r>
      <rPr>
        <sz val="11"/>
        <rFont val="宋体"/>
        <family val="3"/>
        <charset val="134"/>
      </rPr>
      <t>人大会议</t>
    </r>
  </si>
  <si>
    <r>
      <t xml:space="preserve">    </t>
    </r>
    <r>
      <rPr>
        <sz val="11"/>
        <rFont val="宋体"/>
        <family val="3"/>
        <charset val="134"/>
      </rPr>
      <t>人大立法</t>
    </r>
  </si>
  <si>
    <r>
      <t xml:space="preserve">    </t>
    </r>
    <r>
      <rPr>
        <sz val="11"/>
        <rFont val="宋体"/>
        <family val="3"/>
        <charset val="134"/>
      </rPr>
      <t>人大代表履职能力提升</t>
    </r>
  </si>
  <si>
    <r>
      <t xml:space="preserve">    </t>
    </r>
    <r>
      <rPr>
        <sz val="11"/>
        <rFont val="宋体"/>
        <family val="3"/>
        <charset val="134"/>
      </rPr>
      <t>代表工作</t>
    </r>
  </si>
  <si>
    <r>
      <t xml:space="preserve">    </t>
    </r>
    <r>
      <rPr>
        <sz val="11"/>
        <rFont val="宋体"/>
        <family val="3"/>
        <charset val="134"/>
      </rPr>
      <t>事业运行</t>
    </r>
  </si>
  <si>
    <r>
      <t xml:space="preserve">    </t>
    </r>
    <r>
      <rPr>
        <sz val="11"/>
        <rFont val="宋体"/>
        <family val="3"/>
        <charset val="134"/>
      </rPr>
      <t>其他人大事务支出</t>
    </r>
  </si>
  <si>
    <r>
      <t xml:space="preserve">  </t>
    </r>
    <r>
      <rPr>
        <b/>
        <sz val="11"/>
        <rFont val="宋体"/>
        <family val="3"/>
        <charset val="134"/>
      </rPr>
      <t>政协事务</t>
    </r>
  </si>
  <si>
    <r>
      <t xml:space="preserve">    </t>
    </r>
    <r>
      <rPr>
        <sz val="11"/>
        <rFont val="宋体"/>
        <family val="3"/>
        <charset val="134"/>
      </rPr>
      <t>政协会议</t>
    </r>
  </si>
  <si>
    <r>
      <t xml:space="preserve">    </t>
    </r>
    <r>
      <rPr>
        <sz val="11"/>
        <rFont val="宋体"/>
        <family val="3"/>
        <charset val="134"/>
      </rPr>
      <t>委员视察</t>
    </r>
  </si>
  <si>
    <r>
      <t xml:space="preserve">    </t>
    </r>
    <r>
      <rPr>
        <sz val="11"/>
        <rFont val="宋体"/>
        <family val="3"/>
        <charset val="134"/>
      </rPr>
      <t>参政议政</t>
    </r>
  </si>
  <si>
    <r>
      <t xml:space="preserve">    </t>
    </r>
    <r>
      <rPr>
        <sz val="11"/>
        <rFont val="宋体"/>
        <family val="3"/>
        <charset val="134"/>
      </rPr>
      <t>其他政协事务支出</t>
    </r>
  </si>
  <si>
    <r>
      <t xml:space="preserve">    </t>
    </r>
    <r>
      <rPr>
        <sz val="11"/>
        <rFont val="宋体"/>
        <family val="3"/>
        <charset val="134"/>
      </rPr>
      <t>机关服务</t>
    </r>
  </si>
  <si>
    <r>
      <t xml:space="preserve">    </t>
    </r>
    <r>
      <rPr>
        <sz val="11"/>
        <rFont val="宋体"/>
        <family val="3"/>
        <charset val="134"/>
      </rPr>
      <t>专项服务</t>
    </r>
  </si>
  <si>
    <r>
      <t xml:space="preserve">    </t>
    </r>
    <r>
      <rPr>
        <sz val="11"/>
        <rFont val="宋体"/>
        <family val="3"/>
        <charset val="134"/>
      </rPr>
      <t>专项业务活动</t>
    </r>
  </si>
  <si>
    <r>
      <t xml:space="preserve">    </t>
    </r>
    <r>
      <rPr>
        <sz val="11"/>
        <rFont val="宋体"/>
        <family val="3"/>
        <charset val="134"/>
      </rPr>
      <t>政务公开审批</t>
    </r>
  </si>
  <si>
    <r>
      <t>2019</t>
    </r>
    <r>
      <rPr>
        <b/>
        <sz val="11"/>
        <rFont val="宋体"/>
        <family val="3"/>
        <charset val="134"/>
      </rPr>
      <t>年</t>
    </r>
    <phoneticPr fontId="67" type="noConversion"/>
  </si>
  <si>
    <r>
      <t>2020</t>
    </r>
    <r>
      <rPr>
        <b/>
        <sz val="11"/>
        <rFont val="宋体"/>
        <family val="3"/>
        <charset val="134"/>
      </rPr>
      <t>年</t>
    </r>
    <phoneticPr fontId="67" type="noConversion"/>
  </si>
  <si>
    <r>
      <t xml:space="preserve">    </t>
    </r>
    <r>
      <rPr>
        <sz val="11"/>
        <rFont val="宋体"/>
        <family val="3"/>
        <charset val="134"/>
      </rPr>
      <t>信访事务</t>
    </r>
  </si>
  <si>
    <r>
      <t xml:space="preserve">  </t>
    </r>
    <r>
      <rPr>
        <b/>
        <sz val="11"/>
        <rFont val="宋体"/>
        <family val="3"/>
        <charset val="134"/>
      </rPr>
      <t>发展与改革事务</t>
    </r>
  </si>
  <si>
    <r>
      <t xml:space="preserve">    </t>
    </r>
    <r>
      <rPr>
        <sz val="11"/>
        <rFont val="宋体"/>
        <family val="3"/>
        <charset val="134"/>
      </rPr>
      <t>战略规划与实施</t>
    </r>
  </si>
  <si>
    <r>
      <t xml:space="preserve">    </t>
    </r>
    <r>
      <rPr>
        <sz val="11"/>
        <rFont val="宋体"/>
        <family val="3"/>
        <charset val="134"/>
      </rPr>
      <t>其他发展与改革事务支出</t>
    </r>
  </si>
  <si>
    <r>
      <t xml:space="preserve">  </t>
    </r>
    <r>
      <rPr>
        <b/>
        <sz val="11"/>
        <rFont val="宋体"/>
        <family val="3"/>
        <charset val="134"/>
      </rPr>
      <t>统计信息事务</t>
    </r>
  </si>
  <si>
    <r>
      <t xml:space="preserve">    </t>
    </r>
    <r>
      <rPr>
        <sz val="11"/>
        <rFont val="宋体"/>
        <family val="3"/>
        <charset val="134"/>
      </rPr>
      <t>专项统计业务</t>
    </r>
  </si>
  <si>
    <r>
      <t xml:space="preserve">    </t>
    </r>
    <r>
      <rPr>
        <sz val="11"/>
        <rFont val="宋体"/>
        <family val="3"/>
        <charset val="134"/>
      </rPr>
      <t>专项普查活动</t>
    </r>
  </si>
  <si>
    <r>
      <t xml:space="preserve">    </t>
    </r>
    <r>
      <rPr>
        <sz val="11"/>
        <rFont val="宋体"/>
        <family val="3"/>
        <charset val="134"/>
      </rPr>
      <t>统计抽样调查</t>
    </r>
  </si>
  <si>
    <r>
      <t xml:space="preserve">  </t>
    </r>
    <r>
      <rPr>
        <b/>
        <sz val="11"/>
        <rFont val="宋体"/>
        <family val="3"/>
        <charset val="134"/>
      </rPr>
      <t>财政事务</t>
    </r>
  </si>
  <si>
    <r>
      <t xml:space="preserve">    </t>
    </r>
    <r>
      <rPr>
        <sz val="11"/>
        <rFont val="宋体"/>
        <family val="3"/>
        <charset val="134"/>
      </rPr>
      <t>财政监察</t>
    </r>
    <phoneticPr fontId="15" type="noConversion"/>
  </si>
  <si>
    <r>
      <t xml:space="preserve">    </t>
    </r>
    <r>
      <rPr>
        <sz val="11"/>
        <rFont val="宋体"/>
        <family val="3"/>
        <charset val="134"/>
      </rPr>
      <t>信息化建设</t>
    </r>
  </si>
  <si>
    <r>
      <t xml:space="preserve">    </t>
    </r>
    <r>
      <rPr>
        <sz val="11"/>
        <rFont val="宋体"/>
        <family val="3"/>
        <charset val="134"/>
      </rPr>
      <t>财政委托业务支出</t>
    </r>
  </si>
  <si>
    <r>
      <t xml:space="preserve">    </t>
    </r>
    <r>
      <rPr>
        <sz val="11"/>
        <rFont val="宋体"/>
        <family val="3"/>
        <charset val="134"/>
      </rPr>
      <t>其他财政事务支出</t>
    </r>
  </si>
  <si>
    <r>
      <t xml:space="preserve">  </t>
    </r>
    <r>
      <rPr>
        <b/>
        <sz val="11"/>
        <rFont val="宋体"/>
        <family val="3"/>
        <charset val="134"/>
      </rPr>
      <t>税收事务</t>
    </r>
  </si>
  <si>
    <r>
      <t xml:space="preserve">    </t>
    </r>
    <r>
      <rPr>
        <sz val="11"/>
        <rFont val="宋体"/>
        <family val="3"/>
        <charset val="134"/>
      </rPr>
      <t>其他税收事务支出</t>
    </r>
  </si>
  <si>
    <r>
      <t xml:space="preserve">  </t>
    </r>
    <r>
      <rPr>
        <b/>
        <sz val="11"/>
        <rFont val="宋体"/>
        <family val="3"/>
        <charset val="134"/>
      </rPr>
      <t>审计事务</t>
    </r>
  </si>
  <si>
    <r>
      <t xml:space="preserve">    </t>
    </r>
    <r>
      <rPr>
        <sz val="11"/>
        <rFont val="宋体"/>
        <family val="3"/>
        <charset val="134"/>
      </rPr>
      <t>审计业务</t>
    </r>
  </si>
  <si>
    <r>
      <t xml:space="preserve">  </t>
    </r>
    <r>
      <rPr>
        <b/>
        <sz val="11"/>
        <rFont val="宋体"/>
        <family val="3"/>
        <charset val="134"/>
      </rPr>
      <t>人力资源事务</t>
    </r>
  </si>
  <si>
    <r>
      <t xml:space="preserve">    </t>
    </r>
    <r>
      <rPr>
        <sz val="11"/>
        <rFont val="宋体"/>
        <family val="3"/>
        <charset val="134"/>
      </rPr>
      <t>其他人力资源事务支出</t>
    </r>
  </si>
  <si>
    <r>
      <t xml:space="preserve">  </t>
    </r>
    <r>
      <rPr>
        <b/>
        <sz val="11"/>
        <rFont val="宋体"/>
        <family val="3"/>
        <charset val="134"/>
      </rPr>
      <t>纪检监察事务</t>
    </r>
  </si>
  <si>
    <r>
      <t xml:space="preserve">    </t>
    </r>
    <r>
      <rPr>
        <sz val="11"/>
        <rFont val="宋体"/>
        <family val="3"/>
        <charset val="134"/>
      </rPr>
      <t>其他纪检监察事务支出</t>
    </r>
  </si>
  <si>
    <r>
      <t xml:space="preserve">  </t>
    </r>
    <r>
      <rPr>
        <b/>
        <sz val="11"/>
        <rFont val="宋体"/>
        <family val="3"/>
        <charset val="134"/>
      </rPr>
      <t>商贸事务</t>
    </r>
  </si>
  <si>
    <r>
      <t xml:space="preserve">    </t>
    </r>
    <r>
      <rPr>
        <sz val="11"/>
        <rFont val="宋体"/>
        <family val="3"/>
        <charset val="134"/>
      </rPr>
      <t>招商引资</t>
    </r>
  </si>
  <si>
    <r>
      <t xml:space="preserve">    </t>
    </r>
    <r>
      <rPr>
        <sz val="11"/>
        <rFont val="宋体"/>
        <family val="3"/>
        <charset val="134"/>
      </rPr>
      <t>其他商贸事务支出</t>
    </r>
  </si>
  <si>
    <r>
      <t xml:space="preserve">  </t>
    </r>
    <r>
      <rPr>
        <b/>
        <sz val="11"/>
        <rFont val="宋体"/>
        <family val="3"/>
        <charset val="134"/>
      </rPr>
      <t>知识产权事务</t>
    </r>
  </si>
  <si>
    <r>
      <t xml:space="preserve">    </t>
    </r>
    <r>
      <rPr>
        <sz val="11"/>
        <rFont val="宋体"/>
        <family val="3"/>
        <charset val="134"/>
      </rPr>
      <t>专利试点和产业化推进</t>
    </r>
  </si>
  <si>
    <r>
      <t xml:space="preserve">  </t>
    </r>
    <r>
      <rPr>
        <b/>
        <sz val="11"/>
        <rFont val="宋体"/>
        <family val="3"/>
        <charset val="134"/>
      </rPr>
      <t>民族事务</t>
    </r>
  </si>
  <si>
    <r>
      <t xml:space="preserve">    </t>
    </r>
    <r>
      <rPr>
        <sz val="11"/>
        <rFont val="宋体"/>
        <family val="3"/>
        <charset val="134"/>
      </rPr>
      <t>民族工作专项</t>
    </r>
  </si>
  <si>
    <r>
      <t xml:space="preserve">    </t>
    </r>
    <r>
      <rPr>
        <sz val="11"/>
        <rFont val="宋体"/>
        <family val="3"/>
        <charset val="134"/>
      </rPr>
      <t>其他民族事务支出</t>
    </r>
  </si>
  <si>
    <r>
      <t xml:space="preserve">  </t>
    </r>
    <r>
      <rPr>
        <b/>
        <sz val="11"/>
        <rFont val="宋体"/>
        <family val="3"/>
        <charset val="134"/>
      </rPr>
      <t>档案事务</t>
    </r>
  </si>
  <si>
    <r>
      <t xml:space="preserve">    </t>
    </r>
    <r>
      <rPr>
        <sz val="11"/>
        <rFont val="宋体"/>
        <family val="3"/>
        <charset val="134"/>
      </rPr>
      <t>档案馆</t>
    </r>
  </si>
  <si>
    <r>
      <t xml:space="preserve">    </t>
    </r>
    <r>
      <rPr>
        <sz val="11"/>
        <rFont val="宋体"/>
        <family val="3"/>
        <charset val="134"/>
      </rPr>
      <t>其他档案事务支出</t>
    </r>
  </si>
  <si>
    <r>
      <t xml:space="preserve">  </t>
    </r>
    <r>
      <rPr>
        <b/>
        <sz val="11"/>
        <rFont val="宋体"/>
        <family val="3"/>
        <charset val="134"/>
      </rPr>
      <t>民主党派及工商联事务</t>
    </r>
  </si>
  <si>
    <r>
      <t xml:space="preserve">    </t>
    </r>
    <r>
      <rPr>
        <sz val="11"/>
        <rFont val="宋体"/>
        <family val="3"/>
        <charset val="134"/>
      </rPr>
      <t>其他民主党派及工商联事务支出</t>
    </r>
  </si>
  <si>
    <r>
      <t xml:space="preserve">  </t>
    </r>
    <r>
      <rPr>
        <b/>
        <sz val="11"/>
        <rFont val="宋体"/>
        <family val="3"/>
        <charset val="134"/>
      </rPr>
      <t>群众团体事务</t>
    </r>
  </si>
  <si>
    <r>
      <t xml:space="preserve">    </t>
    </r>
    <r>
      <rPr>
        <sz val="11"/>
        <rFont val="宋体"/>
        <family val="3"/>
        <charset val="134"/>
      </rPr>
      <t>其他群众团体事务支出</t>
    </r>
  </si>
  <si>
    <r>
      <t xml:space="preserve">    </t>
    </r>
    <r>
      <rPr>
        <sz val="11"/>
        <rFont val="宋体"/>
        <family val="3"/>
        <charset val="134"/>
      </rPr>
      <t>专项业务</t>
    </r>
  </si>
  <si>
    <r>
      <t xml:space="preserve">  </t>
    </r>
    <r>
      <rPr>
        <b/>
        <sz val="11"/>
        <rFont val="宋体"/>
        <family val="3"/>
        <charset val="134"/>
      </rPr>
      <t>组织事务</t>
    </r>
  </si>
  <si>
    <r>
      <t xml:space="preserve">    </t>
    </r>
    <r>
      <rPr>
        <sz val="11"/>
        <rFont val="宋体"/>
        <family val="3"/>
        <charset val="134"/>
      </rPr>
      <t>其他组织事务支出</t>
    </r>
    <phoneticPr fontId="15" type="noConversion"/>
  </si>
  <si>
    <r>
      <t xml:space="preserve">  </t>
    </r>
    <r>
      <rPr>
        <b/>
        <sz val="11"/>
        <rFont val="宋体"/>
        <family val="3"/>
        <charset val="134"/>
      </rPr>
      <t>宣传事务</t>
    </r>
  </si>
  <si>
    <r>
      <t xml:space="preserve">    </t>
    </r>
    <r>
      <rPr>
        <sz val="11"/>
        <rFont val="宋体"/>
        <family val="3"/>
        <charset val="134"/>
      </rPr>
      <t>其他宣传事务支出</t>
    </r>
  </si>
  <si>
    <r>
      <t xml:space="preserve">  </t>
    </r>
    <r>
      <rPr>
        <b/>
        <sz val="11"/>
        <rFont val="宋体"/>
        <family val="3"/>
        <charset val="134"/>
      </rPr>
      <t>统战事务</t>
    </r>
  </si>
  <si>
    <r>
      <t xml:space="preserve">    </t>
    </r>
    <r>
      <rPr>
        <sz val="11"/>
        <rFont val="宋体"/>
        <family val="3"/>
        <charset val="134"/>
      </rPr>
      <t>宗教事务</t>
    </r>
  </si>
  <si>
    <r>
      <t xml:space="preserve">    </t>
    </r>
    <r>
      <rPr>
        <sz val="11"/>
        <rFont val="宋体"/>
        <family val="3"/>
        <charset val="134"/>
      </rPr>
      <t>其他统战事务支出</t>
    </r>
  </si>
  <si>
    <r>
      <t xml:space="preserve">  </t>
    </r>
    <r>
      <rPr>
        <b/>
        <sz val="11"/>
        <rFont val="宋体"/>
        <family val="3"/>
        <charset val="134"/>
      </rPr>
      <t>市场监督管理事务</t>
    </r>
  </si>
  <si>
    <r>
      <t xml:space="preserve">    </t>
    </r>
    <r>
      <rPr>
        <sz val="11"/>
        <rFont val="宋体"/>
        <family val="3"/>
        <charset val="134"/>
      </rPr>
      <t>药品事务</t>
    </r>
  </si>
  <si>
    <r>
      <t xml:space="preserve">    </t>
    </r>
    <r>
      <rPr>
        <sz val="11"/>
        <rFont val="宋体"/>
        <family val="3"/>
        <charset val="134"/>
      </rPr>
      <t>食品安全监管</t>
    </r>
  </si>
  <si>
    <r>
      <t xml:space="preserve">  </t>
    </r>
    <r>
      <rPr>
        <b/>
        <sz val="11"/>
        <rFont val="宋体"/>
        <family val="3"/>
        <charset val="134"/>
      </rPr>
      <t>公安</t>
    </r>
  </si>
  <si>
    <r>
      <t xml:space="preserve">    </t>
    </r>
    <r>
      <rPr>
        <sz val="11"/>
        <rFont val="宋体"/>
        <family val="3"/>
        <charset val="134"/>
      </rPr>
      <t>其他公安支出</t>
    </r>
  </si>
  <si>
    <r>
      <t xml:space="preserve">  </t>
    </r>
    <r>
      <rPr>
        <b/>
        <sz val="11"/>
        <rFont val="宋体"/>
        <family val="3"/>
        <charset val="134"/>
      </rPr>
      <t>检察</t>
    </r>
  </si>
  <si>
    <r>
      <t xml:space="preserve">    </t>
    </r>
    <r>
      <rPr>
        <sz val="11"/>
        <rFont val="宋体"/>
        <family val="3"/>
        <charset val="134"/>
      </rPr>
      <t>其他检察支出</t>
    </r>
  </si>
  <si>
    <r>
      <t xml:space="preserve">  </t>
    </r>
    <r>
      <rPr>
        <b/>
        <sz val="11"/>
        <rFont val="宋体"/>
        <family val="3"/>
        <charset val="134"/>
      </rPr>
      <t>法院</t>
    </r>
  </si>
  <si>
    <r>
      <t xml:space="preserve">    </t>
    </r>
    <r>
      <rPr>
        <sz val="11"/>
        <rFont val="宋体"/>
        <family val="3"/>
        <charset val="134"/>
      </rPr>
      <t>案件审判</t>
    </r>
  </si>
  <si>
    <r>
      <t xml:space="preserve">    </t>
    </r>
    <r>
      <rPr>
        <sz val="11"/>
        <rFont val="宋体"/>
        <family val="3"/>
        <charset val="134"/>
      </rPr>
      <t>其他法院支出</t>
    </r>
  </si>
  <si>
    <r>
      <t xml:space="preserve">  </t>
    </r>
    <r>
      <rPr>
        <b/>
        <sz val="11"/>
        <rFont val="宋体"/>
        <family val="3"/>
        <charset val="134"/>
      </rPr>
      <t>司法</t>
    </r>
  </si>
  <si>
    <r>
      <t xml:space="preserve">    </t>
    </r>
    <r>
      <rPr>
        <sz val="11"/>
        <rFont val="宋体"/>
        <family val="3"/>
        <charset val="134"/>
      </rPr>
      <t>普法宣传</t>
    </r>
  </si>
  <si>
    <r>
      <t xml:space="preserve">    </t>
    </r>
    <r>
      <rPr>
        <sz val="11"/>
        <rFont val="宋体"/>
        <family val="3"/>
        <charset val="134"/>
      </rPr>
      <t>法律援助</t>
    </r>
  </si>
  <si>
    <r>
      <t xml:space="preserve">    </t>
    </r>
    <r>
      <rPr>
        <sz val="11"/>
        <rFont val="宋体"/>
        <family val="3"/>
        <charset val="134"/>
      </rPr>
      <t>社区矫正</t>
    </r>
  </si>
  <si>
    <r>
      <t xml:space="preserve">    </t>
    </r>
    <r>
      <rPr>
        <sz val="11"/>
        <rFont val="宋体"/>
        <family val="3"/>
        <charset val="134"/>
      </rPr>
      <t>法制建设</t>
    </r>
  </si>
  <si>
    <r>
      <t xml:space="preserve">    </t>
    </r>
    <r>
      <rPr>
        <sz val="11"/>
        <rFont val="宋体"/>
        <family val="3"/>
        <charset val="134"/>
      </rPr>
      <t>其他司法支出</t>
    </r>
  </si>
  <si>
    <r>
      <t xml:space="preserve">  </t>
    </r>
    <r>
      <rPr>
        <b/>
        <sz val="11"/>
        <rFont val="宋体"/>
        <family val="3"/>
        <charset val="134"/>
      </rPr>
      <t>教育管理事务</t>
    </r>
  </si>
  <si>
    <r>
      <t xml:space="preserve">    </t>
    </r>
    <r>
      <rPr>
        <sz val="11"/>
        <rFont val="宋体"/>
        <family val="3"/>
        <charset val="134"/>
      </rPr>
      <t>其他教育管理事务支出</t>
    </r>
  </si>
  <si>
    <r>
      <t xml:space="preserve">  </t>
    </r>
    <r>
      <rPr>
        <b/>
        <sz val="11"/>
        <rFont val="宋体"/>
        <family val="3"/>
        <charset val="134"/>
      </rPr>
      <t>普通教育</t>
    </r>
  </si>
  <si>
    <r>
      <t xml:space="preserve">    </t>
    </r>
    <r>
      <rPr>
        <sz val="11"/>
        <rFont val="宋体"/>
        <family val="3"/>
        <charset val="134"/>
      </rPr>
      <t>学前教育</t>
    </r>
  </si>
  <si>
    <r>
      <t xml:space="preserve">    </t>
    </r>
    <r>
      <rPr>
        <sz val="11"/>
        <rFont val="宋体"/>
        <family val="3"/>
        <charset val="134"/>
      </rPr>
      <t>小学教育</t>
    </r>
  </si>
  <si>
    <r>
      <t xml:space="preserve">    </t>
    </r>
    <r>
      <rPr>
        <sz val="11"/>
        <rFont val="宋体"/>
        <family val="3"/>
        <charset val="134"/>
      </rPr>
      <t>初中教育</t>
    </r>
  </si>
  <si>
    <r>
      <t xml:space="preserve">    </t>
    </r>
    <r>
      <rPr>
        <sz val="11"/>
        <rFont val="宋体"/>
        <family val="3"/>
        <charset val="134"/>
      </rPr>
      <t>高中教育</t>
    </r>
  </si>
  <si>
    <r>
      <t xml:space="preserve">    </t>
    </r>
    <r>
      <rPr>
        <sz val="11"/>
        <rFont val="宋体"/>
        <family val="3"/>
        <charset val="134"/>
      </rPr>
      <t>高等教育</t>
    </r>
  </si>
  <si>
    <r>
      <t xml:space="preserve">  </t>
    </r>
    <r>
      <rPr>
        <b/>
        <sz val="11"/>
        <rFont val="宋体"/>
        <family val="3"/>
        <charset val="134"/>
      </rPr>
      <t>职业教育</t>
    </r>
  </si>
  <si>
    <r>
      <t xml:space="preserve">    </t>
    </r>
    <r>
      <rPr>
        <sz val="11"/>
        <rFont val="宋体"/>
        <family val="3"/>
        <charset val="134"/>
      </rPr>
      <t>中等职业教育</t>
    </r>
  </si>
  <si>
    <r>
      <t xml:space="preserve">    </t>
    </r>
    <r>
      <rPr>
        <sz val="11"/>
        <rFont val="宋体"/>
        <family val="3"/>
        <charset val="134"/>
      </rPr>
      <t>技校教育</t>
    </r>
  </si>
  <si>
    <r>
      <t xml:space="preserve">  </t>
    </r>
    <r>
      <rPr>
        <b/>
        <sz val="11"/>
        <rFont val="宋体"/>
        <family val="3"/>
        <charset val="134"/>
      </rPr>
      <t>进修及培训</t>
    </r>
  </si>
  <si>
    <r>
      <t xml:space="preserve">    </t>
    </r>
    <r>
      <rPr>
        <sz val="11"/>
        <rFont val="宋体"/>
        <family val="3"/>
        <charset val="134"/>
      </rPr>
      <t>教师进修</t>
    </r>
  </si>
  <si>
    <r>
      <t xml:space="preserve">    </t>
    </r>
    <r>
      <rPr>
        <sz val="11"/>
        <rFont val="宋体"/>
        <family val="3"/>
        <charset val="134"/>
      </rPr>
      <t>干部教育</t>
    </r>
  </si>
  <si>
    <r>
      <t xml:space="preserve">  </t>
    </r>
    <r>
      <rPr>
        <b/>
        <sz val="11"/>
        <rFont val="宋体"/>
        <family val="3"/>
        <charset val="134"/>
      </rPr>
      <t>教育费附加安排的支出</t>
    </r>
  </si>
  <si>
    <r>
      <t xml:space="preserve">    </t>
    </r>
    <r>
      <rPr>
        <sz val="11"/>
        <rFont val="宋体"/>
        <family val="3"/>
        <charset val="134"/>
      </rPr>
      <t>其他教育费附加安排的支出</t>
    </r>
  </si>
  <si>
    <r>
      <t xml:space="preserve">  </t>
    </r>
    <r>
      <rPr>
        <b/>
        <sz val="11"/>
        <rFont val="宋体"/>
        <family val="3"/>
        <charset val="134"/>
      </rPr>
      <t>科学技术管理事务</t>
    </r>
  </si>
  <si>
    <r>
      <t xml:space="preserve">    </t>
    </r>
    <r>
      <rPr>
        <sz val="11"/>
        <rFont val="宋体"/>
        <family val="3"/>
        <charset val="134"/>
      </rPr>
      <t>其他科学技术管理事务支出</t>
    </r>
  </si>
  <si>
    <r>
      <t xml:space="preserve">  </t>
    </r>
    <r>
      <rPr>
        <b/>
        <sz val="11"/>
        <rFont val="宋体"/>
        <family val="3"/>
        <charset val="134"/>
      </rPr>
      <t>技术研究与开发</t>
    </r>
  </si>
  <si>
    <r>
      <t xml:space="preserve">    </t>
    </r>
    <r>
      <rPr>
        <sz val="11"/>
        <rFont val="宋体"/>
        <family val="3"/>
        <charset val="134"/>
      </rPr>
      <t>其他技术研究与开发支出</t>
    </r>
  </si>
  <si>
    <r>
      <t xml:space="preserve">  </t>
    </r>
    <r>
      <rPr>
        <b/>
        <sz val="11"/>
        <rFont val="宋体"/>
        <family val="3"/>
        <charset val="134"/>
      </rPr>
      <t>科学技术普及</t>
    </r>
  </si>
  <si>
    <r>
      <t xml:space="preserve">    </t>
    </r>
    <r>
      <rPr>
        <sz val="11"/>
        <rFont val="宋体"/>
        <family val="3"/>
        <charset val="134"/>
      </rPr>
      <t>科普活动</t>
    </r>
  </si>
  <si>
    <r>
      <t xml:space="preserve">    </t>
    </r>
    <r>
      <rPr>
        <sz val="11"/>
        <rFont val="宋体"/>
        <family val="3"/>
        <charset val="134"/>
      </rPr>
      <t>其他科学技术普及支出</t>
    </r>
  </si>
  <si>
    <r>
      <t xml:space="preserve">  </t>
    </r>
    <r>
      <rPr>
        <b/>
        <sz val="11"/>
        <rFont val="宋体"/>
        <family val="3"/>
        <charset val="134"/>
      </rPr>
      <t>科技重大项目</t>
    </r>
  </si>
  <si>
    <r>
      <t xml:space="preserve">    </t>
    </r>
    <r>
      <rPr>
        <sz val="11"/>
        <rFont val="宋体"/>
        <family val="3"/>
        <charset val="134"/>
      </rPr>
      <t>重点研发计划</t>
    </r>
  </si>
  <si>
    <r>
      <t xml:space="preserve">  </t>
    </r>
    <r>
      <rPr>
        <b/>
        <sz val="11"/>
        <rFont val="宋体"/>
        <family val="3"/>
        <charset val="134"/>
      </rPr>
      <t>文化和旅游</t>
    </r>
  </si>
  <si>
    <r>
      <t xml:space="preserve">    </t>
    </r>
    <r>
      <rPr>
        <sz val="11"/>
        <rFont val="宋体"/>
        <family val="3"/>
        <charset val="134"/>
      </rPr>
      <t>群众文化</t>
    </r>
  </si>
  <si>
    <r>
      <t xml:space="preserve">    </t>
    </r>
    <r>
      <rPr>
        <sz val="11"/>
        <rFont val="宋体"/>
        <family val="3"/>
        <charset val="134"/>
      </rPr>
      <t>文化创作与保护</t>
    </r>
  </si>
  <si>
    <r>
      <t xml:space="preserve">    </t>
    </r>
    <r>
      <rPr>
        <sz val="11"/>
        <rFont val="宋体"/>
        <family val="3"/>
        <charset val="134"/>
      </rPr>
      <t>旅游宣传</t>
    </r>
  </si>
  <si>
    <r>
      <t xml:space="preserve">    </t>
    </r>
    <r>
      <rPr>
        <sz val="11"/>
        <rFont val="宋体"/>
        <family val="3"/>
        <charset val="134"/>
      </rPr>
      <t>其他文化和旅游支出</t>
    </r>
  </si>
  <si>
    <r>
      <t xml:space="preserve">  </t>
    </r>
    <r>
      <rPr>
        <b/>
        <sz val="11"/>
        <rFont val="宋体"/>
        <family val="3"/>
        <charset val="134"/>
      </rPr>
      <t>文物</t>
    </r>
  </si>
  <si>
    <r>
      <t xml:space="preserve">    </t>
    </r>
    <r>
      <rPr>
        <sz val="11"/>
        <rFont val="宋体"/>
        <family val="3"/>
        <charset val="134"/>
      </rPr>
      <t>文物保护</t>
    </r>
  </si>
  <si>
    <r>
      <t xml:space="preserve">    </t>
    </r>
    <r>
      <rPr>
        <sz val="11"/>
        <rFont val="宋体"/>
        <family val="3"/>
        <charset val="134"/>
      </rPr>
      <t>博物馆</t>
    </r>
  </si>
  <si>
    <r>
      <t xml:space="preserve">    </t>
    </r>
    <r>
      <rPr>
        <sz val="11"/>
        <rFont val="宋体"/>
        <family val="3"/>
        <charset val="134"/>
      </rPr>
      <t>其他文物支出</t>
    </r>
  </si>
  <si>
    <r>
      <t xml:space="preserve">  </t>
    </r>
    <r>
      <rPr>
        <b/>
        <sz val="11"/>
        <rFont val="宋体"/>
        <family val="3"/>
        <charset val="134"/>
      </rPr>
      <t>体育</t>
    </r>
  </si>
  <si>
    <r>
      <t xml:space="preserve">    </t>
    </r>
    <r>
      <rPr>
        <sz val="11"/>
        <rFont val="宋体"/>
        <family val="3"/>
        <charset val="134"/>
      </rPr>
      <t>其他体育支出</t>
    </r>
  </si>
  <si>
    <r>
      <t xml:space="preserve">  </t>
    </r>
    <r>
      <rPr>
        <b/>
        <sz val="11"/>
        <rFont val="宋体"/>
        <family val="3"/>
        <charset val="134"/>
      </rPr>
      <t>新闻出版电影</t>
    </r>
  </si>
  <si>
    <r>
      <t xml:space="preserve">    </t>
    </r>
    <r>
      <rPr>
        <sz val="11"/>
        <rFont val="宋体"/>
        <family val="3"/>
        <charset val="134"/>
      </rPr>
      <t>电影</t>
    </r>
  </si>
  <si>
    <r>
      <t xml:space="preserve">    </t>
    </r>
    <r>
      <rPr>
        <sz val="11"/>
        <rFont val="宋体"/>
        <family val="3"/>
        <charset val="134"/>
      </rPr>
      <t>其他新闻出版电影支出</t>
    </r>
  </si>
  <si>
    <r>
      <t xml:space="preserve">  </t>
    </r>
    <r>
      <rPr>
        <b/>
        <sz val="11"/>
        <rFont val="宋体"/>
        <family val="3"/>
        <charset val="134"/>
      </rPr>
      <t>广播电视</t>
    </r>
  </si>
  <si>
    <r>
      <t xml:space="preserve">    </t>
    </r>
    <r>
      <rPr>
        <sz val="11"/>
        <rFont val="宋体"/>
        <family val="3"/>
        <charset val="134"/>
      </rPr>
      <t>广播</t>
    </r>
  </si>
  <si>
    <r>
      <t xml:space="preserve">    </t>
    </r>
    <r>
      <rPr>
        <sz val="11"/>
        <rFont val="宋体"/>
        <family val="3"/>
        <charset val="134"/>
      </rPr>
      <t>宣传文化发展专项支出</t>
    </r>
  </si>
  <si>
    <r>
      <t xml:space="preserve">  </t>
    </r>
    <r>
      <rPr>
        <b/>
        <sz val="11"/>
        <rFont val="宋体"/>
        <family val="3"/>
        <charset val="134"/>
      </rPr>
      <t>人力资源和社会保障管理事务</t>
    </r>
  </si>
  <si>
    <r>
      <t xml:space="preserve">    </t>
    </r>
    <r>
      <rPr>
        <sz val="11"/>
        <rFont val="宋体"/>
        <family val="3"/>
        <charset val="134"/>
      </rPr>
      <t>就业管理事务</t>
    </r>
  </si>
  <si>
    <r>
      <t xml:space="preserve">    </t>
    </r>
    <r>
      <rPr>
        <sz val="11"/>
        <rFont val="宋体"/>
        <family val="3"/>
        <charset val="134"/>
      </rPr>
      <t>社会保险经办机构</t>
    </r>
  </si>
  <si>
    <r>
      <t xml:space="preserve">    </t>
    </r>
    <r>
      <rPr>
        <sz val="11"/>
        <rFont val="宋体"/>
        <family val="3"/>
        <charset val="134"/>
      </rPr>
      <t>劳动人事争议调解仲裁</t>
    </r>
  </si>
  <si>
    <r>
      <t xml:space="preserve">    </t>
    </r>
    <r>
      <rPr>
        <sz val="11"/>
        <rFont val="宋体"/>
        <family val="3"/>
        <charset val="134"/>
      </rPr>
      <t>其他人力资源和社会保障管理事务支出</t>
    </r>
  </si>
  <si>
    <r>
      <t xml:space="preserve">  </t>
    </r>
    <r>
      <rPr>
        <b/>
        <sz val="11"/>
        <rFont val="宋体"/>
        <family val="3"/>
        <charset val="134"/>
      </rPr>
      <t>民政管理事务</t>
    </r>
  </si>
  <si>
    <r>
      <t xml:space="preserve">    </t>
    </r>
    <r>
      <rPr>
        <sz val="11"/>
        <rFont val="宋体"/>
        <family val="3"/>
        <charset val="134"/>
      </rPr>
      <t>基层政权建设和社区治理</t>
    </r>
  </si>
  <si>
    <r>
      <t xml:space="preserve">    </t>
    </r>
    <r>
      <rPr>
        <sz val="11"/>
        <rFont val="宋体"/>
        <family val="3"/>
        <charset val="134"/>
      </rPr>
      <t>其他民政管理事务支出</t>
    </r>
  </si>
  <si>
    <r>
      <t xml:space="preserve">  </t>
    </r>
    <r>
      <rPr>
        <b/>
        <sz val="11"/>
        <rFont val="宋体"/>
        <family val="3"/>
        <charset val="134"/>
      </rPr>
      <t>行政事业单位养老支出</t>
    </r>
  </si>
  <si>
    <r>
      <t xml:space="preserve">    </t>
    </r>
    <r>
      <rPr>
        <sz val="11"/>
        <rFont val="宋体"/>
        <family val="3"/>
        <charset val="134"/>
      </rPr>
      <t>行政单位离退休</t>
    </r>
  </si>
  <si>
    <r>
      <t xml:space="preserve">    </t>
    </r>
    <r>
      <rPr>
        <sz val="11"/>
        <rFont val="宋体"/>
        <family val="3"/>
        <charset val="134"/>
      </rPr>
      <t>事业单位离退休</t>
    </r>
  </si>
  <si>
    <r>
      <t xml:space="preserve">    </t>
    </r>
    <r>
      <rPr>
        <sz val="11"/>
        <rFont val="宋体"/>
        <family val="3"/>
        <charset val="134"/>
      </rPr>
      <t>机关事业单位基本养老保险缴费支出</t>
    </r>
  </si>
  <si>
    <r>
      <t xml:space="preserve">    </t>
    </r>
    <r>
      <rPr>
        <sz val="11"/>
        <rFont val="宋体"/>
        <family val="3"/>
        <charset val="134"/>
      </rPr>
      <t>机关事业单位职业年金缴费支出</t>
    </r>
  </si>
  <si>
    <r>
      <t xml:space="preserve">    </t>
    </r>
    <r>
      <rPr>
        <sz val="11"/>
        <rFont val="宋体"/>
        <family val="3"/>
        <charset val="134"/>
      </rPr>
      <t>其他行政事业单位养老支出</t>
    </r>
  </si>
  <si>
    <r>
      <t xml:space="preserve">  </t>
    </r>
    <r>
      <rPr>
        <b/>
        <sz val="11"/>
        <rFont val="宋体"/>
        <family val="3"/>
        <charset val="134"/>
      </rPr>
      <t>企业改革补助</t>
    </r>
  </si>
  <si>
    <r>
      <t xml:space="preserve">    </t>
    </r>
    <r>
      <rPr>
        <sz val="11"/>
        <rFont val="宋体"/>
        <family val="3"/>
        <charset val="134"/>
      </rPr>
      <t>其他企业改革发展补助</t>
    </r>
  </si>
  <si>
    <r>
      <t xml:space="preserve">  </t>
    </r>
    <r>
      <rPr>
        <b/>
        <sz val="11"/>
        <rFont val="宋体"/>
        <family val="3"/>
        <charset val="134"/>
      </rPr>
      <t>就业补助</t>
    </r>
  </si>
  <si>
    <r>
      <t xml:space="preserve">    </t>
    </r>
    <r>
      <rPr>
        <sz val="11"/>
        <rFont val="宋体"/>
        <family val="3"/>
        <charset val="134"/>
      </rPr>
      <t>求职创业补贴</t>
    </r>
  </si>
  <si>
    <r>
      <t xml:space="preserve">    </t>
    </r>
    <r>
      <rPr>
        <sz val="11"/>
        <rFont val="宋体"/>
        <family val="3"/>
        <charset val="134"/>
      </rPr>
      <t>其他就业补助支出</t>
    </r>
  </si>
  <si>
    <r>
      <t xml:space="preserve">  </t>
    </r>
    <r>
      <rPr>
        <b/>
        <sz val="11"/>
        <rFont val="宋体"/>
        <family val="3"/>
        <charset val="134"/>
      </rPr>
      <t>抚恤</t>
    </r>
  </si>
  <si>
    <r>
      <t xml:space="preserve">    </t>
    </r>
    <r>
      <rPr>
        <sz val="11"/>
        <rFont val="宋体"/>
        <family val="3"/>
        <charset val="134"/>
      </rPr>
      <t>死亡抚恤</t>
    </r>
  </si>
  <si>
    <r>
      <t xml:space="preserve">    </t>
    </r>
    <r>
      <rPr>
        <sz val="11"/>
        <rFont val="宋体"/>
        <family val="3"/>
        <charset val="134"/>
      </rPr>
      <t>伤残抚恤</t>
    </r>
  </si>
  <si>
    <r>
      <t xml:space="preserve">    </t>
    </r>
    <r>
      <rPr>
        <sz val="11"/>
        <rFont val="宋体"/>
        <family val="3"/>
        <charset val="134"/>
      </rPr>
      <t>在乡复员、退伍军人生活补助</t>
    </r>
  </si>
  <si>
    <r>
      <t xml:space="preserve">    </t>
    </r>
    <r>
      <rPr>
        <sz val="11"/>
        <rFont val="宋体"/>
        <family val="3"/>
        <charset val="134"/>
      </rPr>
      <t>义务兵优待</t>
    </r>
  </si>
  <si>
    <r>
      <t xml:space="preserve">    </t>
    </r>
    <r>
      <rPr>
        <sz val="11"/>
        <rFont val="宋体"/>
        <family val="3"/>
        <charset val="134"/>
      </rPr>
      <t>其他优抚支出</t>
    </r>
  </si>
  <si>
    <r>
      <t xml:space="preserve">  </t>
    </r>
    <r>
      <rPr>
        <b/>
        <sz val="11"/>
        <rFont val="宋体"/>
        <family val="3"/>
        <charset val="134"/>
      </rPr>
      <t>退役安置</t>
    </r>
  </si>
  <si>
    <r>
      <t xml:space="preserve">    </t>
    </r>
    <r>
      <rPr>
        <sz val="11"/>
        <rFont val="宋体"/>
        <family val="3"/>
        <charset val="134"/>
      </rPr>
      <t>退役士兵安置</t>
    </r>
  </si>
  <si>
    <r>
      <t xml:space="preserve">    </t>
    </r>
    <r>
      <rPr>
        <sz val="11"/>
        <rFont val="宋体"/>
        <family val="3"/>
        <charset val="134"/>
      </rPr>
      <t>军队移交政府的离退休人员安置</t>
    </r>
  </si>
  <si>
    <r>
      <t xml:space="preserve">    </t>
    </r>
    <r>
      <rPr>
        <sz val="11"/>
        <rFont val="宋体"/>
        <family val="3"/>
        <charset val="134"/>
      </rPr>
      <t>退役士兵管理教育</t>
    </r>
  </si>
  <si>
    <r>
      <t xml:space="preserve">    </t>
    </r>
    <r>
      <rPr>
        <sz val="11"/>
        <rFont val="宋体"/>
        <family val="3"/>
        <charset val="134"/>
      </rPr>
      <t>军队转业干部安置</t>
    </r>
    <phoneticPr fontId="15" type="noConversion"/>
  </si>
  <si>
    <r>
      <t xml:space="preserve">    </t>
    </r>
    <r>
      <rPr>
        <sz val="11"/>
        <rFont val="宋体"/>
        <family val="3"/>
        <charset val="134"/>
      </rPr>
      <t>其他退役安置支出</t>
    </r>
  </si>
  <si>
    <r>
      <t xml:space="preserve">  </t>
    </r>
    <r>
      <rPr>
        <b/>
        <sz val="11"/>
        <rFont val="宋体"/>
        <family val="3"/>
        <charset val="134"/>
      </rPr>
      <t>社会福利</t>
    </r>
  </si>
  <si>
    <r>
      <t xml:space="preserve">    </t>
    </r>
    <r>
      <rPr>
        <sz val="11"/>
        <rFont val="宋体"/>
        <family val="3"/>
        <charset val="134"/>
      </rPr>
      <t>儿童福利</t>
    </r>
  </si>
  <si>
    <r>
      <t xml:space="preserve">    </t>
    </r>
    <r>
      <rPr>
        <sz val="11"/>
        <rFont val="宋体"/>
        <family val="3"/>
        <charset val="134"/>
      </rPr>
      <t>殡葬</t>
    </r>
  </si>
  <si>
    <r>
      <t xml:space="preserve">    </t>
    </r>
    <r>
      <rPr>
        <sz val="11"/>
        <rFont val="宋体"/>
        <family val="3"/>
        <charset val="134"/>
      </rPr>
      <t>社会福利事业单位</t>
    </r>
  </si>
  <si>
    <r>
      <t xml:space="preserve">    </t>
    </r>
    <r>
      <rPr>
        <sz val="11"/>
        <rFont val="宋体"/>
        <family val="3"/>
        <charset val="134"/>
      </rPr>
      <t>养老服务</t>
    </r>
  </si>
  <si>
    <r>
      <t xml:space="preserve">    </t>
    </r>
    <r>
      <rPr>
        <sz val="11"/>
        <rFont val="宋体"/>
        <family val="3"/>
        <charset val="134"/>
      </rPr>
      <t>其他社会福利支出</t>
    </r>
  </si>
  <si>
    <r>
      <t xml:space="preserve">  </t>
    </r>
    <r>
      <rPr>
        <b/>
        <sz val="11"/>
        <rFont val="宋体"/>
        <family val="3"/>
        <charset val="134"/>
      </rPr>
      <t>残疾人事业</t>
    </r>
  </si>
  <si>
    <r>
      <t xml:space="preserve">    </t>
    </r>
    <r>
      <rPr>
        <sz val="11"/>
        <rFont val="宋体"/>
        <family val="3"/>
        <charset val="134"/>
      </rPr>
      <t>残疾人康复</t>
    </r>
  </si>
  <si>
    <r>
      <t xml:space="preserve">    </t>
    </r>
    <r>
      <rPr>
        <sz val="11"/>
        <rFont val="宋体"/>
        <family val="3"/>
        <charset val="134"/>
      </rPr>
      <t>残疾人就业和扶贫</t>
    </r>
  </si>
  <si>
    <r>
      <t xml:space="preserve">    </t>
    </r>
    <r>
      <rPr>
        <sz val="11"/>
        <rFont val="宋体"/>
        <family val="3"/>
        <charset val="134"/>
      </rPr>
      <t>残疾人生活和护理补贴</t>
    </r>
  </si>
  <si>
    <r>
      <t xml:space="preserve">    </t>
    </r>
    <r>
      <rPr>
        <sz val="11"/>
        <rFont val="宋体"/>
        <family val="3"/>
        <charset val="134"/>
      </rPr>
      <t>其他残疾人事业支出</t>
    </r>
  </si>
  <si>
    <r>
      <t xml:space="preserve">  </t>
    </r>
    <r>
      <rPr>
        <b/>
        <sz val="11"/>
        <rFont val="宋体"/>
        <family val="3"/>
        <charset val="134"/>
      </rPr>
      <t>最低生活保障</t>
    </r>
  </si>
  <si>
    <r>
      <t xml:space="preserve">    </t>
    </r>
    <r>
      <rPr>
        <sz val="11"/>
        <rFont val="宋体"/>
        <family val="3"/>
        <charset val="134"/>
      </rPr>
      <t>城市最低生活保障金支出</t>
    </r>
  </si>
  <si>
    <r>
      <t xml:space="preserve">    </t>
    </r>
    <r>
      <rPr>
        <sz val="11"/>
        <rFont val="宋体"/>
        <family val="3"/>
        <charset val="134"/>
      </rPr>
      <t>农村最低生活保障金支出</t>
    </r>
  </si>
  <si>
    <r>
      <t xml:space="preserve">  </t>
    </r>
    <r>
      <rPr>
        <b/>
        <sz val="11"/>
        <rFont val="宋体"/>
        <family val="3"/>
        <charset val="134"/>
      </rPr>
      <t>临时救助</t>
    </r>
  </si>
  <si>
    <r>
      <t xml:space="preserve">    </t>
    </r>
    <r>
      <rPr>
        <sz val="11"/>
        <rFont val="宋体"/>
        <family val="3"/>
        <charset val="134"/>
      </rPr>
      <t>临时救助支出</t>
    </r>
  </si>
  <si>
    <r>
      <t xml:space="preserve">    </t>
    </r>
    <r>
      <rPr>
        <sz val="11"/>
        <rFont val="宋体"/>
        <family val="3"/>
        <charset val="134"/>
      </rPr>
      <t>流浪乞讨人员救助支出</t>
    </r>
  </si>
  <si>
    <r>
      <t xml:space="preserve">  </t>
    </r>
    <r>
      <rPr>
        <b/>
        <sz val="11"/>
        <rFont val="宋体"/>
        <family val="3"/>
        <charset val="134"/>
      </rPr>
      <t>特困人员救助供养</t>
    </r>
  </si>
  <si>
    <r>
      <t xml:space="preserve">    </t>
    </r>
    <r>
      <rPr>
        <sz val="11"/>
        <rFont val="宋体"/>
        <family val="3"/>
        <charset val="134"/>
      </rPr>
      <t>农村特困人员救助供养支出</t>
    </r>
  </si>
  <si>
    <r>
      <t xml:space="preserve">  </t>
    </r>
    <r>
      <rPr>
        <b/>
        <sz val="11"/>
        <rFont val="宋体"/>
        <family val="3"/>
        <charset val="134"/>
      </rPr>
      <t>其他生活救助</t>
    </r>
  </si>
  <si>
    <r>
      <t xml:space="preserve">    </t>
    </r>
    <r>
      <rPr>
        <sz val="11"/>
        <rFont val="宋体"/>
        <family val="3"/>
        <charset val="134"/>
      </rPr>
      <t>其他农村生活救助</t>
    </r>
  </si>
  <si>
    <r>
      <t xml:space="preserve">  </t>
    </r>
    <r>
      <rPr>
        <b/>
        <sz val="11"/>
        <rFont val="宋体"/>
        <family val="3"/>
        <charset val="134"/>
      </rPr>
      <t>退役军人管理事务</t>
    </r>
  </si>
  <si>
    <r>
      <t xml:space="preserve">    </t>
    </r>
    <r>
      <rPr>
        <sz val="11"/>
        <rFont val="宋体"/>
        <family val="3"/>
        <charset val="134"/>
      </rPr>
      <t>拥军优属</t>
    </r>
  </si>
  <si>
    <r>
      <t xml:space="preserve">  </t>
    </r>
    <r>
      <rPr>
        <b/>
        <sz val="11"/>
        <rFont val="宋体"/>
        <family val="3"/>
        <charset val="134"/>
      </rPr>
      <t>卫生健康管理事务</t>
    </r>
  </si>
  <si>
    <r>
      <t xml:space="preserve">    </t>
    </r>
    <r>
      <rPr>
        <sz val="11"/>
        <rFont val="宋体"/>
        <family val="3"/>
        <charset val="134"/>
      </rPr>
      <t>其他卫生健康管理事务支出</t>
    </r>
  </si>
  <si>
    <r>
      <t xml:space="preserve">  </t>
    </r>
    <r>
      <rPr>
        <b/>
        <sz val="11"/>
        <rFont val="宋体"/>
        <family val="3"/>
        <charset val="134"/>
      </rPr>
      <t>公立医院</t>
    </r>
  </si>
  <si>
    <r>
      <t xml:space="preserve">    </t>
    </r>
    <r>
      <rPr>
        <sz val="11"/>
        <rFont val="宋体"/>
        <family val="3"/>
        <charset val="134"/>
      </rPr>
      <t>综合医院</t>
    </r>
  </si>
  <si>
    <r>
      <t xml:space="preserve">    </t>
    </r>
    <r>
      <rPr>
        <sz val="11"/>
        <rFont val="宋体"/>
        <family val="3"/>
        <charset val="134"/>
      </rPr>
      <t>其他公立医院支出</t>
    </r>
  </si>
  <si>
    <r>
      <t xml:space="preserve">  </t>
    </r>
    <r>
      <rPr>
        <b/>
        <sz val="11"/>
        <rFont val="宋体"/>
        <family val="3"/>
        <charset val="134"/>
      </rPr>
      <t>基层医疗卫生机构</t>
    </r>
  </si>
  <si>
    <r>
      <t xml:space="preserve">    </t>
    </r>
    <r>
      <rPr>
        <sz val="11"/>
        <rFont val="宋体"/>
        <family val="3"/>
        <charset val="134"/>
      </rPr>
      <t>城市社区卫生机构</t>
    </r>
  </si>
  <si>
    <r>
      <t xml:space="preserve">    </t>
    </r>
    <r>
      <rPr>
        <sz val="11"/>
        <rFont val="宋体"/>
        <family val="3"/>
        <charset val="134"/>
      </rPr>
      <t>乡镇卫生院</t>
    </r>
  </si>
  <si>
    <r>
      <t xml:space="preserve">    </t>
    </r>
    <r>
      <rPr>
        <sz val="11"/>
        <rFont val="宋体"/>
        <family val="3"/>
        <charset val="134"/>
      </rPr>
      <t>其他基层医疗卫生机构支出</t>
    </r>
  </si>
  <si>
    <r>
      <t xml:space="preserve">  </t>
    </r>
    <r>
      <rPr>
        <b/>
        <sz val="11"/>
        <rFont val="宋体"/>
        <family val="3"/>
        <charset val="134"/>
      </rPr>
      <t>公共卫生</t>
    </r>
  </si>
  <si>
    <r>
      <t xml:space="preserve">    </t>
    </r>
    <r>
      <rPr>
        <sz val="11"/>
        <rFont val="宋体"/>
        <family val="3"/>
        <charset val="134"/>
      </rPr>
      <t>疾病预防控制机构</t>
    </r>
  </si>
  <si>
    <r>
      <t xml:space="preserve">    </t>
    </r>
    <r>
      <rPr>
        <sz val="11"/>
        <rFont val="宋体"/>
        <family val="3"/>
        <charset val="134"/>
      </rPr>
      <t>卫生监督机构</t>
    </r>
  </si>
  <si>
    <r>
      <t xml:space="preserve">    </t>
    </r>
    <r>
      <rPr>
        <sz val="11"/>
        <rFont val="宋体"/>
        <family val="3"/>
        <charset val="134"/>
      </rPr>
      <t>妇幼保健机构</t>
    </r>
  </si>
  <si>
    <r>
      <t xml:space="preserve">    </t>
    </r>
    <r>
      <rPr>
        <sz val="11"/>
        <rFont val="宋体"/>
        <family val="3"/>
        <charset val="134"/>
      </rPr>
      <t>应急救治机构</t>
    </r>
  </si>
  <si>
    <r>
      <t xml:space="preserve">    </t>
    </r>
    <r>
      <rPr>
        <sz val="11"/>
        <rFont val="宋体"/>
        <family val="3"/>
        <charset val="134"/>
      </rPr>
      <t>基本公共卫生服务</t>
    </r>
  </si>
  <si>
    <r>
      <t xml:space="preserve">    </t>
    </r>
    <r>
      <rPr>
        <sz val="11"/>
        <rFont val="宋体"/>
        <family val="3"/>
        <charset val="134"/>
      </rPr>
      <t>重大公共卫生服务</t>
    </r>
  </si>
  <si>
    <r>
      <t xml:space="preserve">    </t>
    </r>
    <r>
      <rPr>
        <sz val="11"/>
        <rFont val="宋体"/>
        <family val="3"/>
        <charset val="134"/>
      </rPr>
      <t>突发公共卫生事件应急处理</t>
    </r>
  </si>
  <si>
    <r>
      <t xml:space="preserve">    </t>
    </r>
    <r>
      <rPr>
        <sz val="11"/>
        <rFont val="宋体"/>
        <family val="3"/>
        <charset val="134"/>
      </rPr>
      <t>其他公共卫生支出</t>
    </r>
  </si>
  <si>
    <r>
      <t xml:space="preserve">  </t>
    </r>
    <r>
      <rPr>
        <b/>
        <sz val="11"/>
        <rFont val="宋体"/>
        <family val="3"/>
        <charset val="134"/>
      </rPr>
      <t>中医药</t>
    </r>
  </si>
  <si>
    <r>
      <t xml:space="preserve">  </t>
    </r>
    <r>
      <rPr>
        <b/>
        <sz val="11"/>
        <rFont val="宋体"/>
        <family val="3"/>
        <charset val="134"/>
      </rPr>
      <t>计划生育事务</t>
    </r>
  </si>
  <si>
    <r>
      <t xml:space="preserve">    </t>
    </r>
    <r>
      <rPr>
        <sz val="11"/>
        <rFont val="宋体"/>
        <family val="3"/>
        <charset val="134"/>
      </rPr>
      <t>计划生育机构</t>
    </r>
  </si>
  <si>
    <r>
      <t xml:space="preserve">    </t>
    </r>
    <r>
      <rPr>
        <sz val="11"/>
        <rFont val="宋体"/>
        <family val="3"/>
        <charset val="134"/>
      </rPr>
      <t>计划生育服务</t>
    </r>
  </si>
  <si>
    <r>
      <t xml:space="preserve">    </t>
    </r>
    <r>
      <rPr>
        <sz val="11"/>
        <rFont val="宋体"/>
        <family val="3"/>
        <charset val="134"/>
      </rPr>
      <t>其他计划生育事务支出</t>
    </r>
  </si>
  <si>
    <r>
      <t xml:space="preserve">  </t>
    </r>
    <r>
      <rPr>
        <b/>
        <sz val="11"/>
        <rFont val="宋体"/>
        <family val="3"/>
        <charset val="134"/>
      </rPr>
      <t>行政事业单位医疗</t>
    </r>
  </si>
  <si>
    <r>
      <t xml:space="preserve">    </t>
    </r>
    <r>
      <rPr>
        <sz val="11"/>
        <rFont val="宋体"/>
        <family val="3"/>
        <charset val="134"/>
      </rPr>
      <t>行政单位医疗</t>
    </r>
  </si>
  <si>
    <r>
      <t xml:space="preserve">    </t>
    </r>
    <r>
      <rPr>
        <sz val="11"/>
        <rFont val="宋体"/>
        <family val="3"/>
        <charset val="134"/>
      </rPr>
      <t>事业单位医疗</t>
    </r>
  </si>
  <si>
    <r>
      <t xml:space="preserve">    </t>
    </r>
    <r>
      <rPr>
        <sz val="11"/>
        <rFont val="宋体"/>
        <family val="3"/>
        <charset val="134"/>
      </rPr>
      <t>公务员医疗补助</t>
    </r>
  </si>
  <si>
    <r>
      <t xml:space="preserve">  </t>
    </r>
    <r>
      <rPr>
        <b/>
        <sz val="11"/>
        <rFont val="宋体"/>
        <family val="3"/>
        <charset val="134"/>
      </rPr>
      <t>医疗救助</t>
    </r>
  </si>
  <si>
    <r>
      <t xml:space="preserve">    </t>
    </r>
    <r>
      <rPr>
        <sz val="11"/>
        <rFont val="宋体"/>
        <family val="3"/>
        <charset val="134"/>
      </rPr>
      <t>城乡医疗救助</t>
    </r>
  </si>
  <si>
    <r>
      <t xml:space="preserve">  </t>
    </r>
    <r>
      <rPr>
        <b/>
        <sz val="11"/>
        <rFont val="宋体"/>
        <family val="3"/>
        <charset val="134"/>
      </rPr>
      <t>优抚对象医疗</t>
    </r>
  </si>
  <si>
    <r>
      <t xml:space="preserve">    </t>
    </r>
    <r>
      <rPr>
        <sz val="11"/>
        <rFont val="宋体"/>
        <family val="3"/>
        <charset val="134"/>
      </rPr>
      <t>优抚对象医疗补助</t>
    </r>
  </si>
  <si>
    <r>
      <t xml:space="preserve">  </t>
    </r>
    <r>
      <rPr>
        <b/>
        <sz val="11"/>
        <rFont val="宋体"/>
        <family val="3"/>
        <charset val="134"/>
      </rPr>
      <t>医疗保障管理事务</t>
    </r>
  </si>
  <si>
    <r>
      <t xml:space="preserve">    </t>
    </r>
    <r>
      <rPr>
        <sz val="11"/>
        <rFont val="宋体"/>
        <family val="3"/>
        <charset val="134"/>
      </rPr>
      <t>其他医疗保障管理事务支出</t>
    </r>
  </si>
  <si>
    <r>
      <t xml:space="preserve">  </t>
    </r>
    <r>
      <rPr>
        <b/>
        <sz val="11"/>
        <rFont val="宋体"/>
        <family val="3"/>
        <charset val="134"/>
      </rPr>
      <t>环境保护管理事务</t>
    </r>
  </si>
  <si>
    <r>
      <t xml:space="preserve">    </t>
    </r>
    <r>
      <rPr>
        <sz val="11"/>
        <rFont val="宋体"/>
        <family val="3"/>
        <charset val="134"/>
      </rPr>
      <t>其他环境保护管理事务支出</t>
    </r>
  </si>
  <si>
    <r>
      <t xml:space="preserve">  </t>
    </r>
    <r>
      <rPr>
        <b/>
        <sz val="11"/>
        <rFont val="宋体"/>
        <family val="3"/>
        <charset val="134"/>
      </rPr>
      <t>污染防治</t>
    </r>
  </si>
  <si>
    <r>
      <t xml:space="preserve">    </t>
    </r>
    <r>
      <rPr>
        <sz val="11"/>
        <rFont val="宋体"/>
        <family val="3"/>
        <charset val="134"/>
      </rPr>
      <t>水体</t>
    </r>
  </si>
  <si>
    <r>
      <t xml:space="preserve">    </t>
    </r>
    <r>
      <rPr>
        <sz val="11"/>
        <rFont val="宋体"/>
        <family val="3"/>
        <charset val="134"/>
      </rPr>
      <t>其他污染防治支出</t>
    </r>
  </si>
  <si>
    <r>
      <t xml:space="preserve">  </t>
    </r>
    <r>
      <rPr>
        <b/>
        <sz val="11"/>
        <rFont val="宋体"/>
        <family val="3"/>
        <charset val="134"/>
      </rPr>
      <t>自然生态保护</t>
    </r>
  </si>
  <si>
    <r>
      <t xml:space="preserve">    </t>
    </r>
    <r>
      <rPr>
        <sz val="11"/>
        <rFont val="宋体"/>
        <family val="3"/>
        <charset val="134"/>
      </rPr>
      <t>生态保护</t>
    </r>
  </si>
  <si>
    <r>
      <t xml:space="preserve">  </t>
    </r>
    <r>
      <rPr>
        <b/>
        <sz val="11"/>
        <rFont val="宋体"/>
        <family val="3"/>
        <charset val="134"/>
      </rPr>
      <t>退耕还林还草</t>
    </r>
  </si>
  <si>
    <r>
      <t xml:space="preserve">    </t>
    </r>
    <r>
      <rPr>
        <sz val="11"/>
        <rFont val="宋体"/>
        <family val="3"/>
        <charset val="134"/>
      </rPr>
      <t>退耕现金</t>
    </r>
  </si>
  <si>
    <r>
      <t xml:space="preserve">    </t>
    </r>
    <r>
      <rPr>
        <sz val="11"/>
        <rFont val="宋体"/>
        <family val="3"/>
        <charset val="134"/>
      </rPr>
      <t>退耕还林粮食费用补贴</t>
    </r>
  </si>
  <si>
    <r>
      <t xml:space="preserve">  </t>
    </r>
    <r>
      <rPr>
        <b/>
        <sz val="11"/>
        <rFont val="宋体"/>
        <family val="3"/>
        <charset val="134"/>
      </rPr>
      <t>城乡社区管理事务</t>
    </r>
  </si>
  <si>
    <r>
      <t xml:space="preserve">    </t>
    </r>
    <r>
      <rPr>
        <sz val="11"/>
        <rFont val="宋体"/>
        <family val="3"/>
        <charset val="134"/>
      </rPr>
      <t>其他城乡社区管理事务支出</t>
    </r>
  </si>
  <si>
    <r>
      <t xml:space="preserve">  </t>
    </r>
    <r>
      <rPr>
        <b/>
        <sz val="11"/>
        <rFont val="宋体"/>
        <family val="3"/>
        <charset val="134"/>
      </rPr>
      <t>城乡社区公共设施</t>
    </r>
  </si>
  <si>
    <r>
      <t xml:space="preserve">    </t>
    </r>
    <r>
      <rPr>
        <sz val="11"/>
        <rFont val="宋体"/>
        <family val="3"/>
        <charset val="134"/>
      </rPr>
      <t>其他城乡社区公共设施支出</t>
    </r>
  </si>
  <si>
    <r>
      <t xml:space="preserve">  </t>
    </r>
    <r>
      <rPr>
        <b/>
        <sz val="11"/>
        <rFont val="宋体"/>
        <family val="3"/>
        <charset val="134"/>
      </rPr>
      <t>农业农村</t>
    </r>
  </si>
  <si>
    <r>
      <t xml:space="preserve">    </t>
    </r>
    <r>
      <rPr>
        <sz val="11"/>
        <rFont val="宋体"/>
        <family val="3"/>
        <charset val="134"/>
      </rPr>
      <t>科技转化与推广服务</t>
    </r>
  </si>
  <si>
    <r>
      <t xml:space="preserve">    </t>
    </r>
    <r>
      <rPr>
        <sz val="11"/>
        <rFont val="宋体"/>
        <family val="3"/>
        <charset val="134"/>
      </rPr>
      <t>病虫害控制</t>
    </r>
  </si>
  <si>
    <r>
      <t xml:space="preserve">    </t>
    </r>
    <r>
      <rPr>
        <sz val="11"/>
        <rFont val="宋体"/>
        <family val="3"/>
        <charset val="134"/>
      </rPr>
      <t>农产品质量安全</t>
    </r>
  </si>
  <si>
    <r>
      <t xml:space="preserve">    </t>
    </r>
    <r>
      <rPr>
        <sz val="11"/>
        <rFont val="宋体"/>
        <family val="3"/>
        <charset val="134"/>
      </rPr>
      <t>行业业务管理</t>
    </r>
  </si>
  <si>
    <r>
      <t xml:space="preserve">    </t>
    </r>
    <r>
      <rPr>
        <sz val="11"/>
        <rFont val="宋体"/>
        <family val="3"/>
        <charset val="134"/>
      </rPr>
      <t>防灾救灾</t>
    </r>
  </si>
  <si>
    <r>
      <t xml:space="preserve">    </t>
    </r>
    <r>
      <rPr>
        <sz val="11"/>
        <rFont val="宋体"/>
        <family val="3"/>
        <charset val="134"/>
      </rPr>
      <t>稳定农民收入补贴</t>
    </r>
  </si>
  <si>
    <r>
      <t xml:space="preserve">    </t>
    </r>
    <r>
      <rPr>
        <sz val="11"/>
        <rFont val="宋体"/>
        <family val="3"/>
        <charset val="134"/>
      </rPr>
      <t>农业生产发展</t>
    </r>
  </si>
  <si>
    <r>
      <t xml:space="preserve">    </t>
    </r>
    <r>
      <rPr>
        <sz val="11"/>
        <rFont val="宋体"/>
        <family val="3"/>
        <charset val="134"/>
      </rPr>
      <t>农村合作经济</t>
    </r>
  </si>
  <si>
    <r>
      <t xml:space="preserve">    </t>
    </r>
    <r>
      <rPr>
        <sz val="11"/>
        <rFont val="宋体"/>
        <family val="3"/>
        <charset val="134"/>
      </rPr>
      <t>农业资源保护修复与利用</t>
    </r>
  </si>
  <si>
    <r>
      <t xml:space="preserve">    </t>
    </r>
    <r>
      <rPr>
        <sz val="11"/>
        <rFont val="宋体"/>
        <family val="3"/>
        <charset val="134"/>
      </rPr>
      <t>对高校毕业生到基层任职补助</t>
    </r>
  </si>
  <si>
    <r>
      <t xml:space="preserve">    </t>
    </r>
    <r>
      <rPr>
        <sz val="11"/>
        <rFont val="宋体"/>
        <family val="3"/>
        <charset val="134"/>
      </rPr>
      <t>农田建设</t>
    </r>
  </si>
  <si>
    <r>
      <t xml:space="preserve">    </t>
    </r>
    <r>
      <rPr>
        <sz val="11"/>
        <rFont val="宋体"/>
        <family val="3"/>
        <charset val="134"/>
      </rPr>
      <t>其他农业农村支出</t>
    </r>
  </si>
  <si>
    <r>
      <t xml:space="preserve">  </t>
    </r>
    <r>
      <rPr>
        <b/>
        <sz val="11"/>
        <rFont val="宋体"/>
        <family val="3"/>
        <charset val="134"/>
      </rPr>
      <t>林业和草原</t>
    </r>
  </si>
  <si>
    <r>
      <t xml:space="preserve">    </t>
    </r>
    <r>
      <rPr>
        <sz val="11"/>
        <rFont val="宋体"/>
        <family val="3"/>
        <charset val="134"/>
      </rPr>
      <t>事业机构</t>
    </r>
  </si>
  <si>
    <r>
      <t xml:space="preserve">    </t>
    </r>
    <r>
      <rPr>
        <sz val="11"/>
        <rFont val="宋体"/>
        <family val="3"/>
        <charset val="134"/>
      </rPr>
      <t>森林资源培育</t>
    </r>
  </si>
  <si>
    <r>
      <t xml:space="preserve">    </t>
    </r>
    <r>
      <rPr>
        <sz val="11"/>
        <rFont val="宋体"/>
        <family val="3"/>
        <charset val="134"/>
      </rPr>
      <t>技术推广与转化</t>
    </r>
  </si>
  <si>
    <r>
      <t xml:space="preserve">    </t>
    </r>
    <r>
      <rPr>
        <sz val="11"/>
        <rFont val="宋体"/>
        <family val="3"/>
        <charset val="134"/>
      </rPr>
      <t>森林资源管理</t>
    </r>
  </si>
  <si>
    <r>
      <t xml:space="preserve">    </t>
    </r>
    <r>
      <rPr>
        <sz val="11"/>
        <rFont val="宋体"/>
        <family val="3"/>
        <charset val="134"/>
      </rPr>
      <t>森林生态效益补偿</t>
    </r>
  </si>
  <si>
    <r>
      <t xml:space="preserve">    </t>
    </r>
    <r>
      <rPr>
        <sz val="11"/>
        <rFont val="宋体"/>
        <family val="3"/>
        <charset val="134"/>
      </rPr>
      <t>自然保护区等管理</t>
    </r>
  </si>
  <si>
    <r>
      <t xml:space="preserve">    </t>
    </r>
    <r>
      <rPr>
        <sz val="11"/>
        <rFont val="宋体"/>
        <family val="3"/>
        <charset val="134"/>
      </rPr>
      <t>动植物保护</t>
    </r>
  </si>
  <si>
    <r>
      <t xml:space="preserve">    </t>
    </r>
    <r>
      <rPr>
        <sz val="11"/>
        <rFont val="宋体"/>
        <family val="3"/>
        <charset val="134"/>
      </rPr>
      <t>林业草原防灾减灾</t>
    </r>
  </si>
  <si>
    <r>
      <t xml:space="preserve">    </t>
    </r>
    <r>
      <rPr>
        <sz val="11"/>
        <rFont val="宋体"/>
        <family val="3"/>
        <charset val="134"/>
      </rPr>
      <t>其他林业和草原支出</t>
    </r>
  </si>
  <si>
    <r>
      <t xml:space="preserve">  </t>
    </r>
    <r>
      <rPr>
        <b/>
        <sz val="11"/>
        <rFont val="宋体"/>
        <family val="3"/>
        <charset val="134"/>
      </rPr>
      <t>水利</t>
    </r>
  </si>
  <si>
    <r>
      <t xml:space="preserve">    </t>
    </r>
    <r>
      <rPr>
        <sz val="11"/>
        <rFont val="宋体"/>
        <family val="3"/>
        <charset val="134"/>
      </rPr>
      <t>水利工程运行与维护</t>
    </r>
  </si>
  <si>
    <r>
      <t xml:space="preserve">    </t>
    </r>
    <r>
      <rPr>
        <sz val="11"/>
        <rFont val="宋体"/>
        <family val="3"/>
        <charset val="134"/>
      </rPr>
      <t>防汛</t>
    </r>
  </si>
  <si>
    <r>
      <t xml:space="preserve">    </t>
    </r>
    <r>
      <rPr>
        <sz val="11"/>
        <rFont val="宋体"/>
        <family val="3"/>
        <charset val="134"/>
      </rPr>
      <t>抗旱</t>
    </r>
  </si>
  <si>
    <r>
      <t xml:space="preserve">    </t>
    </r>
    <r>
      <rPr>
        <sz val="11"/>
        <rFont val="宋体"/>
        <family val="3"/>
        <charset val="134"/>
      </rPr>
      <t>农村水利</t>
    </r>
  </si>
  <si>
    <r>
      <t xml:space="preserve">    </t>
    </r>
    <r>
      <rPr>
        <sz val="11"/>
        <rFont val="宋体"/>
        <family val="3"/>
        <charset val="134"/>
      </rPr>
      <t>农村人畜饮水</t>
    </r>
  </si>
  <si>
    <r>
      <t xml:space="preserve">    </t>
    </r>
    <r>
      <rPr>
        <sz val="11"/>
        <rFont val="宋体"/>
        <family val="3"/>
        <charset val="134"/>
      </rPr>
      <t>其他水利支出</t>
    </r>
  </si>
  <si>
    <r>
      <t xml:space="preserve">  </t>
    </r>
    <r>
      <rPr>
        <b/>
        <sz val="11"/>
        <rFont val="宋体"/>
        <family val="3"/>
        <charset val="134"/>
      </rPr>
      <t>扶贫</t>
    </r>
  </si>
  <si>
    <r>
      <t xml:space="preserve">    </t>
    </r>
    <r>
      <rPr>
        <sz val="11"/>
        <rFont val="宋体"/>
        <family val="3"/>
        <charset val="134"/>
      </rPr>
      <t>农村基础设施建设</t>
    </r>
  </si>
  <si>
    <r>
      <t xml:space="preserve">    </t>
    </r>
    <r>
      <rPr>
        <sz val="11"/>
        <rFont val="宋体"/>
        <family val="3"/>
        <charset val="134"/>
      </rPr>
      <t>社会发展</t>
    </r>
  </si>
  <si>
    <r>
      <t xml:space="preserve">    </t>
    </r>
    <r>
      <rPr>
        <sz val="11"/>
        <rFont val="宋体"/>
        <family val="3"/>
        <charset val="134"/>
      </rPr>
      <t>其他扶贫支出</t>
    </r>
  </si>
  <si>
    <r>
      <t xml:space="preserve">  </t>
    </r>
    <r>
      <rPr>
        <b/>
        <sz val="11"/>
        <rFont val="宋体"/>
        <family val="3"/>
        <charset val="134"/>
      </rPr>
      <t>农村综合改革</t>
    </r>
  </si>
  <si>
    <r>
      <t xml:space="preserve">    </t>
    </r>
    <r>
      <rPr>
        <sz val="11"/>
        <rFont val="宋体"/>
        <family val="3"/>
        <charset val="134"/>
      </rPr>
      <t>对村级一事一议的补助</t>
    </r>
    <phoneticPr fontId="15" type="noConversion"/>
  </si>
  <si>
    <r>
      <t xml:space="preserve">    </t>
    </r>
    <r>
      <rPr>
        <sz val="11"/>
        <rFont val="宋体"/>
        <family val="3"/>
        <charset val="134"/>
      </rPr>
      <t>对村民委员会和村党支部的补助</t>
    </r>
  </si>
  <si>
    <r>
      <t xml:space="preserve">    </t>
    </r>
    <r>
      <rPr>
        <sz val="11"/>
        <rFont val="宋体"/>
        <family val="3"/>
        <charset val="134"/>
      </rPr>
      <t>对村集体经济组织的补助</t>
    </r>
  </si>
  <si>
    <r>
      <t xml:space="preserve">    </t>
    </r>
    <r>
      <rPr>
        <sz val="11"/>
        <rFont val="宋体"/>
        <family val="3"/>
        <charset val="134"/>
      </rPr>
      <t>其他农村综合改革支出</t>
    </r>
  </si>
  <si>
    <r>
      <t xml:space="preserve">  </t>
    </r>
    <r>
      <rPr>
        <b/>
        <sz val="11"/>
        <rFont val="宋体"/>
        <family val="3"/>
        <charset val="134"/>
      </rPr>
      <t>普惠金融发展支出</t>
    </r>
  </si>
  <si>
    <r>
      <t xml:space="preserve">    </t>
    </r>
    <r>
      <rPr>
        <sz val="11"/>
        <rFont val="宋体"/>
        <family val="3"/>
        <charset val="134"/>
      </rPr>
      <t>农业保险保费补贴</t>
    </r>
  </si>
  <si>
    <r>
      <t xml:space="preserve">    </t>
    </r>
    <r>
      <rPr>
        <sz val="11"/>
        <rFont val="宋体"/>
        <family val="3"/>
        <charset val="134"/>
      </rPr>
      <t>其他普惠金融发展支出</t>
    </r>
  </si>
  <si>
    <r>
      <t xml:space="preserve">  </t>
    </r>
    <r>
      <rPr>
        <b/>
        <sz val="11"/>
        <rFont val="宋体"/>
        <family val="3"/>
        <charset val="134"/>
      </rPr>
      <t>公路水路运输</t>
    </r>
  </si>
  <si>
    <r>
      <t xml:space="preserve">    </t>
    </r>
    <r>
      <rPr>
        <sz val="11"/>
        <rFont val="宋体"/>
        <family val="3"/>
        <charset val="134"/>
      </rPr>
      <t>公路建设</t>
    </r>
  </si>
  <si>
    <r>
      <t xml:space="preserve">    </t>
    </r>
    <r>
      <rPr>
        <sz val="11"/>
        <rFont val="宋体"/>
        <family val="3"/>
        <charset val="134"/>
      </rPr>
      <t>公路养护</t>
    </r>
  </si>
  <si>
    <r>
      <t xml:space="preserve">    </t>
    </r>
    <r>
      <rPr>
        <sz val="11"/>
        <rFont val="宋体"/>
        <family val="3"/>
        <charset val="134"/>
      </rPr>
      <t>公路和运输安全</t>
    </r>
  </si>
  <si>
    <r>
      <t xml:space="preserve">    </t>
    </r>
    <r>
      <rPr>
        <sz val="11"/>
        <rFont val="宋体"/>
        <family val="3"/>
        <charset val="134"/>
      </rPr>
      <t>海事管理</t>
    </r>
  </si>
  <si>
    <r>
      <t xml:space="preserve">    </t>
    </r>
    <r>
      <rPr>
        <sz val="11"/>
        <rFont val="宋体"/>
        <family val="3"/>
        <charset val="134"/>
      </rPr>
      <t>其他公路水路运输支出</t>
    </r>
  </si>
  <si>
    <r>
      <t xml:space="preserve">  </t>
    </r>
    <r>
      <rPr>
        <b/>
        <sz val="11"/>
        <rFont val="宋体"/>
        <family val="3"/>
        <charset val="134"/>
      </rPr>
      <t>成品油价格改革对交通运输的补贴</t>
    </r>
    <phoneticPr fontId="15" type="noConversion"/>
  </si>
  <si>
    <r>
      <t xml:space="preserve">    </t>
    </r>
    <r>
      <rPr>
        <sz val="11"/>
        <rFont val="宋体"/>
        <family val="3"/>
        <charset val="134"/>
      </rPr>
      <t>对农村道路客运的补贴</t>
    </r>
    <phoneticPr fontId="15" type="noConversion"/>
  </si>
  <si>
    <r>
      <t xml:space="preserve">  </t>
    </r>
    <r>
      <rPr>
        <b/>
        <sz val="11"/>
        <rFont val="宋体"/>
        <family val="3"/>
        <charset val="134"/>
      </rPr>
      <t>车辆购置税支出</t>
    </r>
  </si>
  <si>
    <r>
      <t xml:space="preserve">    </t>
    </r>
    <r>
      <rPr>
        <sz val="11"/>
        <rFont val="宋体"/>
        <family val="3"/>
        <charset val="134"/>
      </rPr>
      <t>车辆购置税用于公路等基础设施建设支出</t>
    </r>
  </si>
  <si>
    <r>
      <t xml:space="preserve">  </t>
    </r>
    <r>
      <rPr>
        <b/>
        <sz val="11"/>
        <rFont val="宋体"/>
        <family val="3"/>
        <charset val="134"/>
      </rPr>
      <t>制造业</t>
    </r>
  </si>
  <si>
    <r>
      <t xml:space="preserve">    </t>
    </r>
    <r>
      <rPr>
        <sz val="11"/>
        <rFont val="宋体"/>
        <family val="3"/>
        <charset val="134"/>
      </rPr>
      <t>其他制造业支出</t>
    </r>
  </si>
  <si>
    <r>
      <t xml:space="preserve">  </t>
    </r>
    <r>
      <rPr>
        <b/>
        <sz val="11"/>
        <rFont val="宋体"/>
        <family val="3"/>
        <charset val="134"/>
      </rPr>
      <t>商业流通事务</t>
    </r>
  </si>
  <si>
    <r>
      <t xml:space="preserve">    </t>
    </r>
    <r>
      <rPr>
        <sz val="11"/>
        <rFont val="宋体"/>
        <family val="3"/>
        <charset val="134"/>
      </rPr>
      <t>其他商业流通事务支出</t>
    </r>
  </si>
  <si>
    <r>
      <t xml:space="preserve">  </t>
    </r>
    <r>
      <rPr>
        <b/>
        <sz val="11"/>
        <rFont val="宋体"/>
        <family val="3"/>
        <charset val="134"/>
      </rPr>
      <t>金融发展支出</t>
    </r>
  </si>
  <si>
    <r>
      <t xml:space="preserve">    </t>
    </r>
    <r>
      <rPr>
        <sz val="11"/>
        <rFont val="宋体"/>
        <family val="3"/>
        <charset val="134"/>
      </rPr>
      <t>其他金融发展支出</t>
    </r>
  </si>
  <si>
    <r>
      <t xml:space="preserve">  </t>
    </r>
    <r>
      <rPr>
        <b/>
        <sz val="11"/>
        <rFont val="宋体"/>
        <family val="3"/>
        <charset val="134"/>
      </rPr>
      <t>自然资源事务</t>
    </r>
  </si>
  <si>
    <r>
      <t xml:space="preserve">    </t>
    </r>
    <r>
      <rPr>
        <sz val="11"/>
        <rFont val="宋体"/>
        <family val="3"/>
        <charset val="134"/>
      </rPr>
      <t>自然资源利用与保护</t>
    </r>
  </si>
  <si>
    <r>
      <t xml:space="preserve">    </t>
    </r>
    <r>
      <rPr>
        <sz val="11"/>
        <rFont val="宋体"/>
        <family val="3"/>
        <charset val="134"/>
      </rPr>
      <t>自然资源调查与确权登记</t>
    </r>
  </si>
  <si>
    <r>
      <t xml:space="preserve">    </t>
    </r>
    <r>
      <rPr>
        <sz val="11"/>
        <rFont val="宋体"/>
        <family val="3"/>
        <charset val="134"/>
      </rPr>
      <t>其他自然资源事务支出</t>
    </r>
  </si>
  <si>
    <r>
      <t xml:space="preserve">  </t>
    </r>
    <r>
      <rPr>
        <b/>
        <sz val="11"/>
        <rFont val="宋体"/>
        <family val="3"/>
        <charset val="134"/>
      </rPr>
      <t>气象事务</t>
    </r>
  </si>
  <si>
    <r>
      <t xml:space="preserve">    </t>
    </r>
    <r>
      <rPr>
        <sz val="11"/>
        <rFont val="宋体"/>
        <family val="3"/>
        <charset val="134"/>
      </rPr>
      <t>气象事业机构</t>
    </r>
  </si>
  <si>
    <r>
      <t xml:space="preserve">    </t>
    </r>
    <r>
      <rPr>
        <sz val="11"/>
        <rFont val="宋体"/>
        <family val="3"/>
        <charset val="134"/>
      </rPr>
      <t>气象服务</t>
    </r>
  </si>
  <si>
    <r>
      <t xml:space="preserve">  </t>
    </r>
    <r>
      <rPr>
        <b/>
        <sz val="11"/>
        <rFont val="宋体"/>
        <family val="3"/>
        <charset val="134"/>
      </rPr>
      <t>保障性安居工程支出</t>
    </r>
  </si>
  <si>
    <r>
      <t xml:space="preserve">    </t>
    </r>
    <r>
      <rPr>
        <sz val="11"/>
        <rFont val="宋体"/>
        <family val="3"/>
        <charset val="134"/>
      </rPr>
      <t>沉陷区治理</t>
    </r>
  </si>
  <si>
    <r>
      <t xml:space="preserve">    </t>
    </r>
    <r>
      <rPr>
        <sz val="11"/>
        <rFont val="宋体"/>
        <family val="3"/>
        <charset val="134"/>
      </rPr>
      <t>农村危房改造</t>
    </r>
  </si>
  <si>
    <r>
      <t xml:space="preserve">    </t>
    </r>
    <r>
      <rPr>
        <sz val="11"/>
        <rFont val="宋体"/>
        <family val="3"/>
        <charset val="134"/>
      </rPr>
      <t>保障性住房租金补贴</t>
    </r>
  </si>
  <si>
    <r>
      <t xml:space="preserve">    </t>
    </r>
    <r>
      <rPr>
        <sz val="11"/>
        <rFont val="宋体"/>
        <family val="3"/>
        <charset val="134"/>
      </rPr>
      <t>老旧小区改造</t>
    </r>
  </si>
  <si>
    <r>
      <t xml:space="preserve">    </t>
    </r>
    <r>
      <rPr>
        <sz val="11"/>
        <rFont val="宋体"/>
        <family val="3"/>
        <charset val="134"/>
      </rPr>
      <t>其他保障性安居工程支出</t>
    </r>
  </si>
  <si>
    <r>
      <t xml:space="preserve">  </t>
    </r>
    <r>
      <rPr>
        <b/>
        <sz val="11"/>
        <rFont val="宋体"/>
        <family val="3"/>
        <charset val="134"/>
      </rPr>
      <t>住房改革支出</t>
    </r>
  </si>
  <si>
    <r>
      <t xml:space="preserve">    </t>
    </r>
    <r>
      <rPr>
        <sz val="11"/>
        <rFont val="宋体"/>
        <family val="3"/>
        <charset val="134"/>
      </rPr>
      <t>住房公积金</t>
    </r>
  </si>
  <si>
    <r>
      <t xml:space="preserve">  </t>
    </r>
    <r>
      <rPr>
        <b/>
        <sz val="11"/>
        <rFont val="宋体"/>
        <family val="3"/>
        <charset val="134"/>
      </rPr>
      <t>粮油事务</t>
    </r>
  </si>
  <si>
    <r>
      <t xml:space="preserve">    </t>
    </r>
    <r>
      <rPr>
        <sz val="11"/>
        <rFont val="宋体"/>
        <family val="3"/>
        <charset val="134"/>
      </rPr>
      <t>粮食信息统计</t>
    </r>
  </si>
  <si>
    <r>
      <t xml:space="preserve">  </t>
    </r>
    <r>
      <rPr>
        <b/>
        <sz val="11"/>
        <rFont val="宋体"/>
        <family val="3"/>
        <charset val="134"/>
      </rPr>
      <t>粮油储备</t>
    </r>
  </si>
  <si>
    <r>
      <t xml:space="preserve">    </t>
    </r>
    <r>
      <rPr>
        <sz val="11"/>
        <rFont val="宋体"/>
        <family val="3"/>
        <charset val="134"/>
      </rPr>
      <t>储备粮油补贴</t>
    </r>
  </si>
  <si>
    <r>
      <t xml:space="preserve">  </t>
    </r>
    <r>
      <rPr>
        <b/>
        <sz val="11"/>
        <rFont val="宋体"/>
        <family val="3"/>
        <charset val="134"/>
      </rPr>
      <t>应急管理事务</t>
    </r>
  </si>
  <si>
    <r>
      <t xml:space="preserve">    </t>
    </r>
    <r>
      <rPr>
        <sz val="11"/>
        <rFont val="宋体"/>
        <family val="3"/>
        <charset val="134"/>
      </rPr>
      <t>安全监管</t>
    </r>
  </si>
  <si>
    <r>
      <t xml:space="preserve">    </t>
    </r>
    <r>
      <rPr>
        <sz val="11"/>
        <rFont val="宋体"/>
        <family val="3"/>
        <charset val="134"/>
      </rPr>
      <t>应急救援</t>
    </r>
  </si>
  <si>
    <r>
      <t xml:space="preserve">    </t>
    </r>
    <r>
      <rPr>
        <sz val="11"/>
        <rFont val="宋体"/>
        <family val="3"/>
        <charset val="134"/>
      </rPr>
      <t>其他应急管理支出</t>
    </r>
  </si>
  <si>
    <r>
      <t xml:space="preserve">  </t>
    </r>
    <r>
      <rPr>
        <b/>
        <sz val="11"/>
        <rFont val="宋体"/>
        <family val="3"/>
        <charset val="134"/>
      </rPr>
      <t>消防事务</t>
    </r>
  </si>
  <si>
    <r>
      <t xml:space="preserve">    </t>
    </r>
    <r>
      <rPr>
        <sz val="11"/>
        <rFont val="宋体"/>
        <family val="3"/>
        <charset val="134"/>
      </rPr>
      <t>消防应急救援</t>
    </r>
  </si>
  <si>
    <r>
      <t xml:space="preserve">    </t>
    </r>
    <r>
      <rPr>
        <sz val="11"/>
        <rFont val="宋体"/>
        <family val="3"/>
        <charset val="134"/>
      </rPr>
      <t>其他消防事务支出</t>
    </r>
  </si>
  <si>
    <r>
      <t xml:space="preserve">  </t>
    </r>
    <r>
      <rPr>
        <b/>
        <sz val="11"/>
        <rFont val="宋体"/>
        <family val="3"/>
        <charset val="134"/>
      </rPr>
      <t>森林消防事务</t>
    </r>
  </si>
  <si>
    <r>
      <t xml:space="preserve">    </t>
    </r>
    <r>
      <rPr>
        <sz val="11"/>
        <rFont val="宋体"/>
        <family val="3"/>
        <charset val="134"/>
      </rPr>
      <t>其他森林消防事务支出</t>
    </r>
  </si>
  <si>
    <r>
      <t xml:space="preserve">  </t>
    </r>
    <r>
      <rPr>
        <b/>
        <sz val="11"/>
        <rFont val="宋体"/>
        <family val="3"/>
        <charset val="134"/>
      </rPr>
      <t>煤矿安全</t>
    </r>
  </si>
  <si>
    <r>
      <t xml:space="preserve">    </t>
    </r>
    <r>
      <rPr>
        <sz val="11"/>
        <rFont val="宋体"/>
        <family val="3"/>
        <charset val="134"/>
      </rPr>
      <t>煤矿安全监察事务</t>
    </r>
  </si>
  <si>
    <r>
      <t xml:space="preserve">  </t>
    </r>
    <r>
      <rPr>
        <b/>
        <sz val="11"/>
        <rFont val="宋体"/>
        <family val="3"/>
        <charset val="134"/>
      </rPr>
      <t>自然灾害防治</t>
    </r>
  </si>
  <si>
    <r>
      <t xml:space="preserve">    </t>
    </r>
    <r>
      <rPr>
        <sz val="11"/>
        <rFont val="宋体"/>
        <family val="3"/>
        <charset val="134"/>
      </rPr>
      <t>森林草原防灾减灾</t>
    </r>
  </si>
  <si>
    <r>
      <t xml:space="preserve">  </t>
    </r>
    <r>
      <rPr>
        <b/>
        <sz val="11"/>
        <rFont val="宋体"/>
        <family val="3"/>
        <charset val="134"/>
      </rPr>
      <t>自然灾害救灾及恢复重建支出</t>
    </r>
  </si>
  <si>
    <r>
      <t xml:space="preserve">    </t>
    </r>
    <r>
      <rPr>
        <sz val="11"/>
        <rFont val="宋体"/>
        <family val="3"/>
        <charset val="134"/>
      </rPr>
      <t>地方自然灾害生活补助</t>
    </r>
  </si>
  <si>
    <r>
      <t xml:space="preserve">    </t>
    </r>
    <r>
      <rPr>
        <sz val="11"/>
        <rFont val="宋体"/>
        <family val="3"/>
        <charset val="134"/>
      </rPr>
      <t>自然灾害救灾补助</t>
    </r>
    <phoneticPr fontId="15" type="noConversion"/>
  </si>
  <si>
    <r>
      <t xml:space="preserve">  </t>
    </r>
    <r>
      <rPr>
        <b/>
        <sz val="11"/>
        <rFont val="宋体"/>
        <family val="3"/>
        <charset val="134"/>
      </rPr>
      <t>其他灾害防治及应急管理支出</t>
    </r>
  </si>
  <si>
    <r>
      <t xml:space="preserve">    </t>
    </r>
    <r>
      <rPr>
        <sz val="11"/>
        <rFont val="宋体"/>
        <family val="3"/>
        <charset val="134"/>
      </rPr>
      <t>地方政府一般债券付息支出</t>
    </r>
  </si>
  <si>
    <r>
      <t xml:space="preserve">    </t>
    </r>
    <r>
      <rPr>
        <sz val="11"/>
        <rFont val="宋体"/>
        <family val="3"/>
        <charset val="134"/>
      </rPr>
      <t>地方政府其他一般债务付息支出</t>
    </r>
  </si>
  <si>
    <r>
      <rPr>
        <sz val="12"/>
        <color theme="1"/>
        <rFont val="宋体"/>
        <family val="3"/>
        <charset val="134"/>
      </rPr>
      <t>单位：万元</t>
    </r>
    <phoneticPr fontId="6" type="noConversion"/>
  </si>
  <si>
    <r>
      <rPr>
        <b/>
        <sz val="12"/>
        <color theme="1"/>
        <rFont val="宋体"/>
        <family val="3"/>
        <charset val="134"/>
      </rPr>
      <t>预算科目</t>
    </r>
    <phoneticPr fontId="6" type="noConversion"/>
  </si>
  <si>
    <r>
      <rPr>
        <b/>
        <sz val="12"/>
        <color theme="1"/>
        <rFont val="宋体"/>
        <family val="3"/>
        <charset val="134"/>
      </rPr>
      <t>年初预算数</t>
    </r>
    <phoneticPr fontId="6" type="noConversion"/>
  </si>
  <si>
    <r>
      <rPr>
        <b/>
        <sz val="12"/>
        <color theme="1"/>
        <rFont val="宋体"/>
        <family val="3"/>
        <charset val="134"/>
      </rPr>
      <t>调整预算数</t>
    </r>
    <phoneticPr fontId="6" type="noConversion"/>
  </si>
  <si>
    <r>
      <rPr>
        <b/>
        <sz val="12"/>
        <color theme="1"/>
        <rFont val="宋体"/>
        <family val="3"/>
        <charset val="134"/>
      </rPr>
      <t>决算数</t>
    </r>
    <phoneticPr fontId="6" type="noConversion"/>
  </si>
  <si>
    <r>
      <rPr>
        <sz val="12"/>
        <color theme="1"/>
        <rFont val="宋体"/>
        <family val="3"/>
        <charset val="134"/>
      </rPr>
      <t>一、增值税</t>
    </r>
    <phoneticPr fontId="6" type="noConversion"/>
  </si>
  <si>
    <r>
      <rPr>
        <sz val="12"/>
        <color theme="1"/>
        <rFont val="宋体"/>
        <family val="3"/>
        <charset val="134"/>
      </rPr>
      <t>二、企业所得税</t>
    </r>
    <phoneticPr fontId="6" type="noConversion"/>
  </si>
  <si>
    <r>
      <rPr>
        <sz val="12"/>
        <color theme="1"/>
        <rFont val="宋体"/>
        <family val="3"/>
        <charset val="134"/>
      </rPr>
      <t>三、个人所得税</t>
    </r>
    <phoneticPr fontId="6" type="noConversion"/>
  </si>
  <si>
    <r>
      <rPr>
        <sz val="12"/>
        <color theme="1"/>
        <rFont val="宋体"/>
        <family val="3"/>
        <charset val="134"/>
      </rPr>
      <t>四、资源税</t>
    </r>
    <phoneticPr fontId="6" type="noConversion"/>
  </si>
  <si>
    <r>
      <rPr>
        <sz val="12"/>
        <color theme="1"/>
        <rFont val="宋体"/>
        <family val="3"/>
        <charset val="134"/>
      </rPr>
      <t>五、城市维护建设税</t>
    </r>
    <phoneticPr fontId="6" type="noConversion"/>
  </si>
  <si>
    <r>
      <rPr>
        <sz val="12"/>
        <color theme="1"/>
        <rFont val="宋体"/>
        <family val="3"/>
        <charset val="134"/>
      </rPr>
      <t>六、房产税</t>
    </r>
    <phoneticPr fontId="6" type="noConversion"/>
  </si>
  <si>
    <r>
      <rPr>
        <sz val="12"/>
        <color theme="1"/>
        <rFont val="宋体"/>
        <family val="3"/>
        <charset val="134"/>
      </rPr>
      <t>七、印花税</t>
    </r>
    <phoneticPr fontId="6" type="noConversion"/>
  </si>
  <si>
    <r>
      <rPr>
        <sz val="12"/>
        <color theme="1"/>
        <rFont val="宋体"/>
        <family val="3"/>
        <charset val="134"/>
      </rPr>
      <t>八、城镇土地使用税</t>
    </r>
    <phoneticPr fontId="6" type="noConversion"/>
  </si>
  <si>
    <r>
      <rPr>
        <sz val="12"/>
        <color theme="1"/>
        <rFont val="宋体"/>
        <family val="3"/>
        <charset val="134"/>
      </rPr>
      <t>九、车船税</t>
    </r>
    <phoneticPr fontId="6" type="noConversion"/>
  </si>
  <si>
    <r>
      <rPr>
        <sz val="12"/>
        <color theme="1"/>
        <rFont val="宋体"/>
        <family val="3"/>
        <charset val="134"/>
      </rPr>
      <t>十、耕地占用税</t>
    </r>
    <phoneticPr fontId="6" type="noConversion"/>
  </si>
  <si>
    <r>
      <rPr>
        <sz val="12"/>
        <color theme="1"/>
        <rFont val="宋体"/>
        <family val="3"/>
        <charset val="134"/>
      </rPr>
      <t>十一、契税</t>
    </r>
    <phoneticPr fontId="6" type="noConversion"/>
  </si>
  <si>
    <r>
      <rPr>
        <sz val="12"/>
        <color theme="1"/>
        <rFont val="宋体"/>
        <family val="3"/>
        <charset val="134"/>
      </rPr>
      <t>十二、烟叶税</t>
    </r>
    <phoneticPr fontId="6" type="noConversion"/>
  </si>
  <si>
    <r>
      <rPr>
        <sz val="12"/>
        <color theme="1"/>
        <rFont val="宋体"/>
        <family val="3"/>
        <charset val="134"/>
      </rPr>
      <t>十三、环境保护税</t>
    </r>
    <phoneticPr fontId="6" type="noConversion"/>
  </si>
  <si>
    <r>
      <rPr>
        <sz val="12"/>
        <color theme="1"/>
        <rFont val="宋体"/>
        <family val="3"/>
        <charset val="134"/>
      </rPr>
      <t>十四、其他税收收入</t>
    </r>
    <phoneticPr fontId="6" type="noConversion"/>
  </si>
  <si>
    <r>
      <rPr>
        <b/>
        <sz val="12"/>
        <color theme="1"/>
        <rFont val="宋体"/>
        <family val="3"/>
        <charset val="134"/>
      </rPr>
      <t>非税收入小计</t>
    </r>
    <phoneticPr fontId="6" type="noConversion"/>
  </si>
  <si>
    <r>
      <rPr>
        <sz val="12"/>
        <color theme="1"/>
        <rFont val="宋体"/>
        <family val="3"/>
        <charset val="134"/>
      </rPr>
      <t>十四、专项收入</t>
    </r>
    <phoneticPr fontId="6" type="noConversion"/>
  </si>
  <si>
    <r>
      <rPr>
        <sz val="12"/>
        <color theme="1"/>
        <rFont val="宋体"/>
        <family val="3"/>
        <charset val="134"/>
      </rPr>
      <t>十五、行政事业性收费收入</t>
    </r>
    <phoneticPr fontId="6" type="noConversion"/>
  </si>
  <si>
    <r>
      <rPr>
        <sz val="12"/>
        <color theme="1"/>
        <rFont val="宋体"/>
        <family val="3"/>
        <charset val="134"/>
      </rPr>
      <t>十六、罚没收入</t>
    </r>
    <phoneticPr fontId="6" type="noConversion"/>
  </si>
  <si>
    <r>
      <rPr>
        <sz val="12"/>
        <color theme="1"/>
        <rFont val="宋体"/>
        <family val="3"/>
        <charset val="134"/>
      </rPr>
      <t>十七、国有资源（资产）有偿使用收入</t>
    </r>
    <phoneticPr fontId="6" type="noConversion"/>
  </si>
  <si>
    <r>
      <rPr>
        <sz val="12"/>
        <color theme="1"/>
        <rFont val="宋体"/>
        <family val="3"/>
        <charset val="134"/>
      </rPr>
      <t>十八、捐赠收入</t>
    </r>
    <phoneticPr fontId="6" type="noConversion"/>
  </si>
  <si>
    <r>
      <rPr>
        <sz val="12"/>
        <color theme="1"/>
        <rFont val="宋体"/>
        <family val="3"/>
        <charset val="134"/>
      </rPr>
      <t>十九、政府住房基金收入</t>
    </r>
    <phoneticPr fontId="6" type="noConversion"/>
  </si>
  <si>
    <r>
      <rPr>
        <sz val="12"/>
        <color theme="1"/>
        <rFont val="宋体"/>
        <family val="3"/>
        <charset val="134"/>
      </rPr>
      <t>二十、其他收入</t>
    </r>
    <phoneticPr fontId="6" type="noConversion"/>
  </si>
  <si>
    <r>
      <rPr>
        <b/>
        <sz val="12"/>
        <color theme="1"/>
        <rFont val="宋体"/>
        <family val="3"/>
        <charset val="134"/>
      </rPr>
      <t>一般公共预算收入合计</t>
    </r>
    <phoneticPr fontId="6" type="noConversion"/>
  </si>
  <si>
    <r>
      <rPr>
        <b/>
        <sz val="14"/>
        <rFont val="宋体"/>
        <family val="3"/>
        <charset val="134"/>
      </rPr>
      <t>决算数</t>
    </r>
    <phoneticPr fontId="16" type="noConversion"/>
  </si>
  <si>
    <r>
      <t xml:space="preserve">   </t>
    </r>
    <r>
      <rPr>
        <sz val="12"/>
        <rFont val="宋体"/>
        <family val="3"/>
        <charset val="134"/>
      </rPr>
      <t>三、国有土地使用权出让相关收入</t>
    </r>
    <phoneticPr fontId="16" type="noConversion"/>
  </si>
  <si>
    <r>
      <t xml:space="preserve">   </t>
    </r>
    <r>
      <rPr>
        <sz val="12"/>
        <rFont val="宋体"/>
        <family val="3"/>
        <charset val="134"/>
      </rPr>
      <t>四、城市基础设施配套费收入</t>
    </r>
    <phoneticPr fontId="16" type="noConversion"/>
  </si>
  <si>
    <r>
      <t xml:space="preserve">   </t>
    </r>
    <r>
      <rPr>
        <sz val="12"/>
        <rFont val="宋体"/>
        <family val="3"/>
        <charset val="134"/>
      </rPr>
      <t>五、大中型水库库区基金收入</t>
    </r>
    <phoneticPr fontId="15" type="noConversion"/>
  </si>
  <si>
    <r>
      <t xml:space="preserve">   </t>
    </r>
    <r>
      <rPr>
        <sz val="12"/>
        <rFont val="宋体"/>
        <family val="3"/>
        <charset val="134"/>
      </rPr>
      <t>六、旅游发展基金收入</t>
    </r>
    <phoneticPr fontId="15" type="noConversion"/>
  </si>
  <si>
    <r>
      <t xml:space="preserve">   </t>
    </r>
    <r>
      <rPr>
        <sz val="12"/>
        <rFont val="宋体"/>
        <family val="3"/>
        <charset val="134"/>
      </rPr>
      <t>七、彩票公益金收入</t>
    </r>
    <phoneticPr fontId="15" type="noConversion"/>
  </si>
  <si>
    <r>
      <t xml:space="preserve">   </t>
    </r>
    <r>
      <rPr>
        <sz val="12"/>
        <rFont val="宋体"/>
        <family val="3"/>
        <charset val="134"/>
      </rPr>
      <t>八、抗疫特别国债收入</t>
    </r>
    <phoneticPr fontId="15" type="noConversion"/>
  </si>
  <si>
    <r>
      <rPr>
        <b/>
        <sz val="12"/>
        <rFont val="宋体"/>
        <family val="3"/>
        <charset val="134"/>
      </rPr>
      <t>政府性基金预算收入</t>
    </r>
    <phoneticPr fontId="6" type="noConversion"/>
  </si>
  <si>
    <r>
      <rPr>
        <b/>
        <sz val="12"/>
        <rFont val="宋体"/>
        <family val="3"/>
        <charset val="134"/>
      </rPr>
      <t>政府性预算基金支出</t>
    </r>
    <phoneticPr fontId="6" type="noConversion"/>
  </si>
  <si>
    <r>
      <rPr>
        <b/>
        <sz val="12"/>
        <rFont val="宋体"/>
        <family val="3"/>
        <charset val="134"/>
      </rPr>
      <t>上解上级支出</t>
    </r>
    <phoneticPr fontId="6" type="noConversion"/>
  </si>
  <si>
    <r>
      <rPr>
        <b/>
        <sz val="12"/>
        <rFont val="宋体"/>
        <family val="3"/>
        <charset val="134"/>
      </rPr>
      <t>调入资金</t>
    </r>
    <phoneticPr fontId="6" type="noConversion"/>
  </si>
  <si>
    <r>
      <rPr>
        <b/>
        <sz val="12"/>
        <rFont val="宋体"/>
        <family val="3"/>
        <charset val="134"/>
      </rPr>
      <t>调出资金</t>
    </r>
    <phoneticPr fontId="6" type="noConversion"/>
  </si>
  <si>
    <r>
      <rPr>
        <b/>
        <sz val="12"/>
        <rFont val="宋体"/>
        <family val="3"/>
        <charset val="134"/>
      </rPr>
      <t>结余资金</t>
    </r>
    <phoneticPr fontId="6" type="noConversion"/>
  </si>
  <si>
    <r>
      <rPr>
        <b/>
        <sz val="12"/>
        <color theme="1"/>
        <rFont val="宋体"/>
        <family val="3"/>
        <charset val="134"/>
      </rPr>
      <t>预算科目</t>
    </r>
    <phoneticPr fontId="6" type="noConversion"/>
  </si>
  <si>
    <r>
      <rPr>
        <b/>
        <sz val="12"/>
        <color theme="1"/>
        <rFont val="宋体"/>
        <family val="3"/>
        <charset val="134"/>
      </rPr>
      <t>年初预算数</t>
    </r>
    <phoneticPr fontId="6" type="noConversion"/>
  </si>
  <si>
    <r>
      <rPr>
        <b/>
        <sz val="12"/>
        <color theme="1"/>
        <rFont val="宋体"/>
        <family val="3"/>
        <charset val="134"/>
      </rPr>
      <t>调整预算数</t>
    </r>
    <phoneticPr fontId="6" type="noConversion"/>
  </si>
  <si>
    <r>
      <rPr>
        <b/>
        <sz val="12"/>
        <color theme="1"/>
        <rFont val="宋体"/>
        <family val="3"/>
        <charset val="134"/>
      </rPr>
      <t>决算数</t>
    </r>
    <phoneticPr fontId="6" type="noConversion"/>
  </si>
  <si>
    <r>
      <rPr>
        <b/>
        <sz val="12"/>
        <rFont val="宋体"/>
        <family val="3"/>
        <charset val="134"/>
      </rPr>
      <t>一、文化旅游体育与传媒支出</t>
    </r>
    <phoneticPr fontId="6" type="noConversion"/>
  </si>
  <si>
    <r>
      <rPr>
        <b/>
        <sz val="12"/>
        <rFont val="宋体"/>
        <family val="3"/>
        <charset val="134"/>
      </rPr>
      <t>二、社会保障和就业支出</t>
    </r>
    <phoneticPr fontId="6" type="noConversion"/>
  </si>
  <si>
    <r>
      <rPr>
        <b/>
        <sz val="12"/>
        <rFont val="宋体"/>
        <family val="3"/>
        <charset val="134"/>
      </rPr>
      <t>三、城乡社区支出</t>
    </r>
    <phoneticPr fontId="6" type="noConversion"/>
  </si>
  <si>
    <r>
      <rPr>
        <b/>
        <sz val="12"/>
        <rFont val="宋体"/>
        <family val="3"/>
        <charset val="134"/>
      </rPr>
      <t>四、农林水支出</t>
    </r>
    <phoneticPr fontId="6" type="noConversion"/>
  </si>
  <si>
    <r>
      <rPr>
        <b/>
        <sz val="12"/>
        <rFont val="宋体"/>
        <family val="3"/>
        <charset val="134"/>
      </rPr>
      <t>五、其他支出</t>
    </r>
    <phoneticPr fontId="6" type="noConversion"/>
  </si>
  <si>
    <r>
      <rPr>
        <b/>
        <sz val="12"/>
        <rFont val="宋体"/>
        <family val="3"/>
        <charset val="134"/>
      </rPr>
      <t>六、债务付息支出</t>
    </r>
    <phoneticPr fontId="6" type="noConversion"/>
  </si>
  <si>
    <r>
      <rPr>
        <b/>
        <sz val="12"/>
        <rFont val="宋体"/>
        <family val="3"/>
        <charset val="134"/>
      </rPr>
      <t>七、债务发行费用支出</t>
    </r>
    <phoneticPr fontId="6" type="noConversion"/>
  </si>
  <si>
    <r>
      <rPr>
        <b/>
        <sz val="12"/>
        <rFont val="宋体"/>
        <family val="3"/>
        <charset val="134"/>
      </rPr>
      <t>八、抗疫特别国债安排的支出</t>
    </r>
    <phoneticPr fontId="6" type="noConversion"/>
  </si>
  <si>
    <r>
      <rPr>
        <b/>
        <sz val="12"/>
        <rFont val="宋体"/>
        <family val="3"/>
        <charset val="134"/>
      </rPr>
      <t>政府性基金支出合计</t>
    </r>
    <phoneticPr fontId="6" type="noConversion"/>
  </si>
  <si>
    <r>
      <rPr>
        <sz val="12"/>
        <color theme="1"/>
        <rFont val="宋体"/>
        <family val="3"/>
        <charset val="134"/>
      </rPr>
      <t>单位：万元</t>
    </r>
    <phoneticPr fontId="6" type="noConversion"/>
  </si>
  <si>
    <r>
      <rPr>
        <sz val="12"/>
        <rFont val="宋体"/>
        <family val="3"/>
        <charset val="134"/>
      </rPr>
      <t>一、国有土地使用权出让收入</t>
    </r>
    <phoneticPr fontId="6" type="noConversion"/>
  </si>
  <si>
    <r>
      <rPr>
        <sz val="12"/>
        <rFont val="宋体"/>
        <family val="3"/>
        <charset val="134"/>
      </rPr>
      <t>二、城市基础设施配套费收入</t>
    </r>
    <phoneticPr fontId="6" type="noConversion"/>
  </si>
  <si>
    <r>
      <rPr>
        <b/>
        <sz val="12"/>
        <rFont val="宋体"/>
        <family val="3"/>
        <charset val="134"/>
      </rPr>
      <t>政府性基金收入合计</t>
    </r>
    <phoneticPr fontId="6" type="noConversion"/>
  </si>
  <si>
    <r>
      <rPr>
        <b/>
        <sz val="12"/>
        <color indexed="8"/>
        <rFont val="宋体"/>
        <family val="3"/>
        <charset val="134"/>
      </rPr>
      <t>项</t>
    </r>
    <r>
      <rPr>
        <b/>
        <sz val="12"/>
        <color indexed="8"/>
        <rFont val="Times New Roman"/>
        <family val="1"/>
      </rPr>
      <t xml:space="preserve">        </t>
    </r>
    <r>
      <rPr>
        <b/>
        <sz val="12"/>
        <color indexed="8"/>
        <rFont val="宋体"/>
        <family val="3"/>
        <charset val="134"/>
      </rPr>
      <t>目</t>
    </r>
  </si>
  <si>
    <r>
      <rPr>
        <b/>
        <sz val="12"/>
        <color indexed="8"/>
        <rFont val="宋体"/>
        <family val="3"/>
        <charset val="134"/>
      </rPr>
      <t>金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宋体"/>
        <family val="3"/>
        <charset val="134"/>
      </rPr>
      <t>额</t>
    </r>
  </si>
  <si>
    <r>
      <rPr>
        <b/>
        <sz val="12"/>
        <color indexed="8"/>
        <rFont val="宋体"/>
        <family val="3"/>
        <charset val="134"/>
      </rPr>
      <t>一、</t>
    </r>
    <r>
      <rPr>
        <b/>
        <sz val="12"/>
        <color indexed="8"/>
        <rFont val="Times New Roman"/>
        <family val="1"/>
      </rPr>
      <t>2019</t>
    </r>
    <r>
      <rPr>
        <b/>
        <sz val="12"/>
        <color indexed="8"/>
        <rFont val="宋体"/>
        <family val="3"/>
        <charset val="134"/>
      </rPr>
      <t>年末地方政府债务余额</t>
    </r>
    <phoneticPr fontId="6" type="noConversion"/>
  </si>
  <si>
    <r>
      <rPr>
        <b/>
        <sz val="12"/>
        <color indexed="8"/>
        <rFont val="宋体"/>
        <family val="3"/>
        <charset val="134"/>
      </rPr>
      <t>二、</t>
    </r>
    <r>
      <rPr>
        <b/>
        <sz val="12"/>
        <color indexed="8"/>
        <rFont val="Times New Roman"/>
        <family val="1"/>
      </rPr>
      <t>2020</t>
    </r>
    <r>
      <rPr>
        <b/>
        <sz val="12"/>
        <color indexed="8"/>
        <rFont val="宋体"/>
        <family val="3"/>
        <charset val="134"/>
      </rPr>
      <t>年地方政府债务举借额</t>
    </r>
  </si>
  <si>
    <r>
      <rPr>
        <b/>
        <sz val="12"/>
        <color indexed="8"/>
        <rFont val="宋体"/>
        <family val="3"/>
        <charset val="134"/>
      </rPr>
      <t>三、</t>
    </r>
    <r>
      <rPr>
        <b/>
        <sz val="12"/>
        <color indexed="8"/>
        <rFont val="Times New Roman"/>
        <family val="1"/>
      </rPr>
      <t>2020</t>
    </r>
    <r>
      <rPr>
        <b/>
        <sz val="12"/>
        <color indexed="8"/>
        <rFont val="宋体"/>
        <family val="3"/>
        <charset val="134"/>
      </rPr>
      <t>年地方政府债务偿还减少额</t>
    </r>
  </si>
  <si>
    <r>
      <rPr>
        <b/>
        <sz val="12"/>
        <color indexed="8"/>
        <rFont val="宋体"/>
        <family val="3"/>
        <charset val="134"/>
      </rPr>
      <t>四、</t>
    </r>
    <r>
      <rPr>
        <b/>
        <sz val="12"/>
        <color indexed="8"/>
        <rFont val="Times New Roman"/>
        <family val="1"/>
      </rPr>
      <t>2020</t>
    </r>
    <r>
      <rPr>
        <b/>
        <sz val="12"/>
        <color indexed="8"/>
        <rFont val="宋体"/>
        <family val="3"/>
        <charset val="134"/>
      </rPr>
      <t>年末地方政府债务余额</t>
    </r>
  </si>
  <si>
    <r>
      <rPr>
        <b/>
        <sz val="12"/>
        <color theme="1"/>
        <rFont val="宋体"/>
        <family val="3"/>
        <charset val="134"/>
      </rPr>
      <t>项</t>
    </r>
    <r>
      <rPr>
        <b/>
        <sz val="12"/>
        <color theme="1"/>
        <rFont val="Times New Roman"/>
        <family val="1"/>
      </rPr>
      <t xml:space="preserve">        </t>
    </r>
    <r>
      <rPr>
        <b/>
        <sz val="12"/>
        <color theme="1"/>
        <rFont val="宋体"/>
        <family val="3"/>
        <charset val="134"/>
      </rPr>
      <t>目</t>
    </r>
  </si>
  <si>
    <r>
      <rPr>
        <b/>
        <sz val="12"/>
        <color theme="1"/>
        <rFont val="宋体"/>
        <family val="3"/>
        <charset val="134"/>
      </rPr>
      <t>金</t>
    </r>
    <r>
      <rPr>
        <b/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宋体"/>
        <family val="3"/>
        <charset val="134"/>
      </rPr>
      <t>额</t>
    </r>
  </si>
  <si>
    <r>
      <rPr>
        <b/>
        <sz val="12"/>
        <color theme="1"/>
        <rFont val="宋体"/>
        <family val="3"/>
        <charset val="134"/>
      </rPr>
      <t>一、</t>
    </r>
    <r>
      <rPr>
        <b/>
        <sz val="12"/>
        <color theme="1"/>
        <rFont val="Times New Roman"/>
        <family val="1"/>
      </rPr>
      <t>2019</t>
    </r>
    <r>
      <rPr>
        <b/>
        <sz val="12"/>
        <color theme="1"/>
        <rFont val="宋体"/>
        <family val="3"/>
        <charset val="134"/>
      </rPr>
      <t>年末地方政府专项债务余额</t>
    </r>
    <phoneticPr fontId="15" type="noConversion"/>
  </si>
  <si>
    <r>
      <rPr>
        <b/>
        <sz val="12"/>
        <color theme="1"/>
        <rFont val="宋体"/>
        <family val="3"/>
        <charset val="134"/>
      </rPr>
      <t>二、</t>
    </r>
    <r>
      <rPr>
        <b/>
        <sz val="12"/>
        <color theme="1"/>
        <rFont val="Times New Roman"/>
        <family val="1"/>
      </rPr>
      <t>2020</t>
    </r>
    <r>
      <rPr>
        <b/>
        <sz val="12"/>
        <color theme="1"/>
        <rFont val="宋体"/>
        <family val="3"/>
        <charset val="134"/>
      </rPr>
      <t>年地方政府专项债务举借额</t>
    </r>
  </si>
  <si>
    <r>
      <rPr>
        <b/>
        <sz val="12"/>
        <color theme="1"/>
        <rFont val="宋体"/>
        <family val="3"/>
        <charset val="134"/>
      </rPr>
      <t>三、</t>
    </r>
    <r>
      <rPr>
        <b/>
        <sz val="12"/>
        <color theme="1"/>
        <rFont val="Times New Roman"/>
        <family val="1"/>
      </rPr>
      <t>2020</t>
    </r>
    <r>
      <rPr>
        <b/>
        <sz val="12"/>
        <color theme="1"/>
        <rFont val="宋体"/>
        <family val="3"/>
        <charset val="134"/>
      </rPr>
      <t>年地方政府专项债务偿还减少额</t>
    </r>
  </si>
  <si>
    <r>
      <rPr>
        <b/>
        <sz val="12"/>
        <color theme="1"/>
        <rFont val="宋体"/>
        <family val="3"/>
        <charset val="134"/>
      </rPr>
      <t>四、</t>
    </r>
    <r>
      <rPr>
        <b/>
        <sz val="12"/>
        <color theme="1"/>
        <rFont val="Times New Roman"/>
        <family val="1"/>
      </rPr>
      <t>2020</t>
    </r>
    <r>
      <rPr>
        <b/>
        <sz val="12"/>
        <color theme="1"/>
        <rFont val="宋体"/>
        <family val="3"/>
        <charset val="134"/>
      </rPr>
      <t>年末地方政府专项债务余额</t>
    </r>
  </si>
  <si>
    <r>
      <rPr>
        <b/>
        <sz val="12"/>
        <color theme="1"/>
        <rFont val="宋体"/>
        <family val="3"/>
        <charset val="134"/>
      </rPr>
      <t>一、</t>
    </r>
    <r>
      <rPr>
        <b/>
        <sz val="12"/>
        <color theme="1"/>
        <rFont val="Times New Roman"/>
        <family val="1"/>
      </rPr>
      <t>2019</t>
    </r>
    <r>
      <rPr>
        <b/>
        <sz val="12"/>
        <color theme="1"/>
        <rFont val="宋体"/>
        <family val="3"/>
        <charset val="134"/>
      </rPr>
      <t>年末地方政府一般债务余额</t>
    </r>
    <phoneticPr fontId="16" type="noConversion"/>
  </si>
  <si>
    <r>
      <rPr>
        <b/>
        <sz val="12"/>
        <color theme="1"/>
        <rFont val="宋体"/>
        <family val="3"/>
        <charset val="134"/>
      </rPr>
      <t>二、</t>
    </r>
    <r>
      <rPr>
        <b/>
        <sz val="12"/>
        <color theme="1"/>
        <rFont val="Times New Roman"/>
        <family val="1"/>
      </rPr>
      <t>2020</t>
    </r>
    <r>
      <rPr>
        <b/>
        <sz val="12"/>
        <color theme="1"/>
        <rFont val="宋体"/>
        <family val="3"/>
        <charset val="134"/>
      </rPr>
      <t>年地方政府一般债务举借额</t>
    </r>
    <phoneticPr fontId="16" type="noConversion"/>
  </si>
  <si>
    <r>
      <rPr>
        <b/>
        <sz val="12"/>
        <color theme="1"/>
        <rFont val="宋体"/>
        <family val="3"/>
        <charset val="134"/>
      </rPr>
      <t>三、</t>
    </r>
    <r>
      <rPr>
        <b/>
        <sz val="12"/>
        <color theme="1"/>
        <rFont val="Times New Roman"/>
        <family val="1"/>
      </rPr>
      <t>2020</t>
    </r>
    <r>
      <rPr>
        <b/>
        <sz val="12"/>
        <color theme="1"/>
        <rFont val="宋体"/>
        <family val="3"/>
        <charset val="134"/>
      </rPr>
      <t>年地方政府一般债务偿还减少额</t>
    </r>
    <phoneticPr fontId="16" type="noConversion"/>
  </si>
  <si>
    <r>
      <rPr>
        <b/>
        <sz val="12"/>
        <color theme="1"/>
        <rFont val="宋体"/>
        <family val="3"/>
        <charset val="134"/>
      </rPr>
      <t>四、</t>
    </r>
    <r>
      <rPr>
        <b/>
        <sz val="12"/>
        <color theme="1"/>
        <rFont val="Times New Roman"/>
        <family val="1"/>
      </rPr>
      <t>2020</t>
    </r>
    <r>
      <rPr>
        <b/>
        <sz val="12"/>
        <color theme="1"/>
        <rFont val="宋体"/>
        <family val="3"/>
        <charset val="134"/>
      </rPr>
      <t>年末地方政府一般债务余额</t>
    </r>
    <phoneticPr fontId="16" type="noConversion"/>
  </si>
  <si>
    <r>
      <rPr>
        <b/>
        <sz val="9"/>
        <rFont val="宋体"/>
        <family val="3"/>
        <charset val="134"/>
      </rPr>
      <t>决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算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数</t>
    </r>
    <r>
      <rPr>
        <b/>
        <sz val="9"/>
        <rFont val="Times New Roman"/>
        <family val="1"/>
      </rPr>
      <t xml:space="preserve"> </t>
    </r>
    <phoneticPr fontId="15" type="noConversion"/>
  </si>
  <si>
    <r>
      <rPr>
        <b/>
        <sz val="14"/>
        <rFont val="宋体"/>
        <family val="3"/>
        <charset val="134"/>
      </rPr>
      <t>预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算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科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目</t>
    </r>
  </si>
  <si>
    <r>
      <rPr>
        <b/>
        <sz val="12"/>
        <rFont val="宋体"/>
        <family val="3"/>
        <charset val="134"/>
      </rPr>
      <t>预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目</t>
    </r>
    <phoneticPr fontId="6" type="noConversion"/>
  </si>
  <si>
    <r>
      <rPr>
        <b/>
        <sz val="12"/>
        <rFont val="宋体"/>
        <family val="3"/>
        <charset val="134"/>
      </rPr>
      <t>决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数</t>
    </r>
    <phoneticPr fontId="6" type="noConversion"/>
  </si>
  <si>
    <r>
      <rPr>
        <b/>
        <sz val="12"/>
        <color theme="1"/>
        <rFont val="宋体"/>
        <family val="3"/>
        <charset val="134"/>
      </rPr>
      <t>累计占预算</t>
    </r>
    <r>
      <rPr>
        <b/>
        <sz val="12"/>
        <color theme="1"/>
        <rFont val="Times New Roman"/>
        <family val="1"/>
      </rPr>
      <t>%</t>
    </r>
    <phoneticPr fontId="6" type="noConversion"/>
  </si>
  <si>
    <r>
      <rPr>
        <b/>
        <sz val="12"/>
        <color theme="1"/>
        <rFont val="宋体"/>
        <family val="3"/>
        <charset val="134"/>
      </rPr>
      <t>同比</t>
    </r>
    <r>
      <rPr>
        <b/>
        <sz val="12"/>
        <color theme="1"/>
        <rFont val="Times New Roman"/>
        <family val="1"/>
      </rPr>
      <t>%</t>
    </r>
    <phoneticPr fontId="6" type="noConversion"/>
  </si>
  <si>
    <r>
      <t xml:space="preserve">    </t>
    </r>
    <r>
      <rPr>
        <sz val="12"/>
        <rFont val="宋体"/>
        <family val="3"/>
        <charset val="134"/>
      </rPr>
      <t>其他地方自行试点项目收益专项债券收入安排的支出</t>
    </r>
    <r>
      <rPr>
        <sz val="12"/>
        <rFont val="Times New Roman"/>
        <family val="1"/>
      </rPr>
      <t xml:space="preserve">  </t>
    </r>
  </si>
  <si>
    <r>
      <rPr>
        <b/>
        <sz val="12"/>
        <rFont val="宋体"/>
        <family val="3"/>
        <charset val="134"/>
      </rPr>
      <t>决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数</t>
    </r>
    <phoneticPr fontId="15" type="noConversion"/>
  </si>
  <si>
    <r>
      <rPr>
        <sz val="16"/>
        <color theme="1"/>
        <rFont val="黑体"/>
        <family val="3"/>
        <charset val="134"/>
      </rPr>
      <t>表</t>
    </r>
    <r>
      <rPr>
        <sz val="16"/>
        <color theme="1"/>
        <rFont val="Times New Roman"/>
        <family val="1"/>
      </rPr>
      <t>4</t>
    </r>
  </si>
  <si>
    <r>
      <rPr>
        <b/>
        <sz val="14"/>
        <rFont val="宋体"/>
        <family val="3"/>
        <charset val="134"/>
      </rPr>
      <t>预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算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科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目</t>
    </r>
    <phoneticPr fontId="6" type="noConversion"/>
  </si>
  <si>
    <r>
      <t xml:space="preserve">    </t>
    </r>
    <r>
      <rPr>
        <sz val="12"/>
        <rFont val="宋体"/>
        <family val="3"/>
        <charset val="134"/>
      </rPr>
      <t>公共安全共同财政事权转移支付收入</t>
    </r>
    <r>
      <rPr>
        <sz val="12"/>
        <rFont val="Times New Roman"/>
        <family val="1"/>
      </rPr>
      <t xml:space="preserve">  </t>
    </r>
  </si>
  <si>
    <r>
      <t xml:space="preserve">    </t>
    </r>
    <r>
      <rPr>
        <sz val="12"/>
        <rFont val="宋体"/>
        <family val="3"/>
        <charset val="134"/>
      </rPr>
      <t>教育共同财政事权转移支付收入</t>
    </r>
    <r>
      <rPr>
        <sz val="12"/>
        <rFont val="Times New Roman"/>
        <family val="1"/>
      </rPr>
      <t xml:space="preserve">  </t>
    </r>
  </si>
  <si>
    <r>
      <t xml:space="preserve">    </t>
    </r>
    <r>
      <rPr>
        <sz val="12"/>
        <rFont val="宋体"/>
        <family val="3"/>
        <charset val="134"/>
      </rPr>
      <t>科学技术共同财政事权转移支付收入</t>
    </r>
    <r>
      <rPr>
        <sz val="12"/>
        <rFont val="Times New Roman"/>
        <family val="1"/>
      </rPr>
      <t xml:space="preserve">  </t>
    </r>
  </si>
  <si>
    <r>
      <t xml:space="preserve">    </t>
    </r>
    <r>
      <rPr>
        <sz val="12"/>
        <rFont val="宋体"/>
        <family val="3"/>
        <charset val="134"/>
      </rPr>
      <t>文化旅游体育与传媒共同财政事权转移支付收入</t>
    </r>
    <r>
      <rPr>
        <sz val="12"/>
        <rFont val="Times New Roman"/>
        <family val="1"/>
      </rPr>
      <t xml:space="preserve">  </t>
    </r>
  </si>
  <si>
    <r>
      <t xml:space="preserve">    </t>
    </r>
    <r>
      <rPr>
        <sz val="12"/>
        <rFont val="宋体"/>
        <family val="3"/>
        <charset val="134"/>
      </rPr>
      <t>社会保障和就业共同财政事权转移支付收入</t>
    </r>
    <r>
      <rPr>
        <sz val="12"/>
        <rFont val="Times New Roman"/>
        <family val="1"/>
      </rPr>
      <t xml:space="preserve">  </t>
    </r>
  </si>
  <si>
    <r>
      <t xml:space="preserve">    </t>
    </r>
    <r>
      <rPr>
        <sz val="12"/>
        <rFont val="宋体"/>
        <family val="3"/>
        <charset val="134"/>
      </rPr>
      <t>医疗卫生共同财政事权转移支付收入</t>
    </r>
    <r>
      <rPr>
        <sz val="12"/>
        <rFont val="Times New Roman"/>
        <family val="1"/>
      </rPr>
      <t xml:space="preserve">  </t>
    </r>
  </si>
  <si>
    <r>
      <t xml:space="preserve">    </t>
    </r>
    <r>
      <rPr>
        <sz val="12"/>
        <rFont val="宋体"/>
        <family val="3"/>
        <charset val="134"/>
      </rPr>
      <t>节能环保共同财政事权转移支付收入</t>
    </r>
    <r>
      <rPr>
        <sz val="12"/>
        <rFont val="Times New Roman"/>
        <family val="1"/>
      </rPr>
      <t xml:space="preserve">  </t>
    </r>
  </si>
  <si>
    <r>
      <t xml:space="preserve">    </t>
    </r>
    <r>
      <rPr>
        <sz val="12"/>
        <rFont val="宋体"/>
        <family val="3"/>
        <charset val="134"/>
      </rPr>
      <t>农林水共同财政事权转移支付收入</t>
    </r>
    <r>
      <rPr>
        <sz val="12"/>
        <rFont val="Times New Roman"/>
        <family val="1"/>
      </rPr>
      <t xml:space="preserve">  </t>
    </r>
  </si>
  <si>
    <r>
      <t xml:space="preserve">    </t>
    </r>
    <r>
      <rPr>
        <sz val="12"/>
        <rFont val="宋体"/>
        <family val="3"/>
        <charset val="134"/>
      </rPr>
      <t>交通运输共同财政事权转移支付收入</t>
    </r>
    <r>
      <rPr>
        <sz val="12"/>
        <rFont val="Times New Roman"/>
        <family val="1"/>
      </rPr>
      <t xml:space="preserve">  </t>
    </r>
  </si>
  <si>
    <r>
      <t xml:space="preserve">    </t>
    </r>
    <r>
      <rPr>
        <sz val="12"/>
        <rFont val="宋体"/>
        <family val="3"/>
        <charset val="134"/>
      </rPr>
      <t>住房保障共同财政事权转移支付收入</t>
    </r>
    <r>
      <rPr>
        <sz val="12"/>
        <rFont val="Times New Roman"/>
        <family val="1"/>
      </rPr>
      <t xml:space="preserve">  </t>
    </r>
  </si>
  <si>
    <r>
      <t xml:space="preserve">    </t>
    </r>
    <r>
      <rPr>
        <sz val="12"/>
        <rFont val="宋体"/>
        <family val="3"/>
        <charset val="134"/>
      </rPr>
      <t>灾害防治及应急管理共同财政事权转移支付收入</t>
    </r>
    <r>
      <rPr>
        <sz val="12"/>
        <rFont val="Times New Roman"/>
        <family val="1"/>
      </rPr>
      <t xml:space="preserve">  </t>
    </r>
  </si>
  <si>
    <r>
      <rPr>
        <sz val="16"/>
        <color theme="1"/>
        <rFont val="黑体"/>
        <family val="3"/>
        <charset val="134"/>
      </rPr>
      <t>表</t>
    </r>
    <r>
      <rPr>
        <sz val="16"/>
        <color theme="1"/>
        <rFont val="Times New Roman"/>
        <family val="1"/>
      </rPr>
      <t>3</t>
    </r>
  </si>
  <si>
    <r>
      <rPr>
        <b/>
        <sz val="12"/>
        <rFont val="宋体"/>
        <family val="3"/>
        <charset val="134"/>
      </rPr>
      <t>决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数</t>
    </r>
  </si>
  <si>
    <r>
      <rPr>
        <b/>
        <sz val="12"/>
        <rFont val="宋体"/>
        <family val="3"/>
        <charset val="134"/>
      </rPr>
      <t>调入资金</t>
    </r>
    <r>
      <rPr>
        <b/>
        <sz val="12"/>
        <rFont val="Times New Roman"/>
        <family val="1"/>
      </rPr>
      <t xml:space="preserve">   </t>
    </r>
  </si>
  <si>
    <r>
      <rPr>
        <b/>
        <sz val="12"/>
        <rFont val="宋体"/>
        <family val="3"/>
        <charset val="134"/>
      </rPr>
      <t>收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入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总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计</t>
    </r>
  </si>
  <si>
    <r>
      <rPr>
        <b/>
        <sz val="12"/>
        <rFont val="宋体"/>
        <family val="3"/>
        <charset val="134"/>
      </rPr>
      <t>支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出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总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计</t>
    </r>
  </si>
  <si>
    <r>
      <rPr>
        <sz val="16"/>
        <color theme="1"/>
        <rFont val="黑体"/>
        <family val="3"/>
        <charset val="134"/>
      </rPr>
      <t>表</t>
    </r>
    <r>
      <rPr>
        <sz val="16"/>
        <color theme="1"/>
        <rFont val="Times New Roman"/>
        <family val="1"/>
      </rPr>
      <t>2</t>
    </r>
  </si>
  <si>
    <r>
      <rPr>
        <b/>
        <sz val="11"/>
        <color theme="1"/>
        <rFont val="宋体"/>
        <family val="3"/>
        <charset val="134"/>
      </rPr>
      <t>为调整预算数的</t>
    </r>
    <r>
      <rPr>
        <b/>
        <sz val="11"/>
        <color theme="1"/>
        <rFont val="Times New Roman"/>
        <family val="1"/>
      </rPr>
      <t>%</t>
    </r>
    <phoneticPr fontId="15" type="noConversion"/>
  </si>
  <si>
    <r>
      <rPr>
        <b/>
        <sz val="11"/>
        <color theme="1"/>
        <rFont val="宋体"/>
        <family val="3"/>
        <charset val="134"/>
      </rPr>
      <t>同比</t>
    </r>
    <r>
      <rPr>
        <b/>
        <sz val="11"/>
        <color theme="1"/>
        <rFont val="Times New Roman"/>
        <family val="1"/>
      </rPr>
      <t>%</t>
    </r>
    <phoneticPr fontId="15" type="noConversion"/>
  </si>
  <si>
    <r>
      <t xml:space="preserve">  </t>
    </r>
    <r>
      <rPr>
        <b/>
        <sz val="11"/>
        <rFont val="宋体"/>
        <family val="3"/>
        <charset val="134"/>
      </rPr>
      <t>政府办公厅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室</t>
    </r>
    <r>
      <rPr>
        <b/>
        <sz val="11"/>
        <rFont val="Times New Roman"/>
        <family val="1"/>
      </rPr>
      <t>)</t>
    </r>
    <r>
      <rPr>
        <b/>
        <sz val="11"/>
        <rFont val="宋体"/>
        <family val="3"/>
        <charset val="134"/>
      </rPr>
      <t>及相关机构事务</t>
    </r>
  </si>
  <si>
    <r>
      <t xml:space="preserve">    </t>
    </r>
    <r>
      <rPr>
        <sz val="11"/>
        <rFont val="宋体"/>
        <family val="3"/>
        <charset val="134"/>
      </rPr>
      <t>其他政府办公厅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室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及相关机构事务支出</t>
    </r>
  </si>
  <si>
    <r>
      <t xml:space="preserve">  </t>
    </r>
    <r>
      <rPr>
        <b/>
        <sz val="11"/>
        <rFont val="宋体"/>
        <family val="3"/>
        <charset val="134"/>
      </rPr>
      <t>党委办公厅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室</t>
    </r>
    <r>
      <rPr>
        <b/>
        <sz val="11"/>
        <rFont val="Times New Roman"/>
        <family val="1"/>
      </rPr>
      <t>)</t>
    </r>
    <r>
      <rPr>
        <b/>
        <sz val="11"/>
        <rFont val="宋体"/>
        <family val="3"/>
        <charset val="134"/>
      </rPr>
      <t>及相关机构事务</t>
    </r>
  </si>
  <si>
    <r>
      <t xml:space="preserve">    </t>
    </r>
    <r>
      <rPr>
        <sz val="11"/>
        <rFont val="宋体"/>
        <family val="3"/>
        <charset val="134"/>
      </rPr>
      <t>其他党委办公厅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室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及相关机构事务支出</t>
    </r>
  </si>
  <si>
    <r>
      <t xml:space="preserve">  </t>
    </r>
    <r>
      <rPr>
        <b/>
        <sz val="11"/>
        <rFont val="宋体"/>
        <family val="3"/>
        <charset val="134"/>
      </rPr>
      <t>其他一般公共服务支出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</si>
  <si>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其他一般公共服务支出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</si>
  <si>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其他公共安全支出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</si>
  <si>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其他公共安全支出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</si>
  <si>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其他教育支出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</si>
  <si>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其他教育支出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</si>
  <si>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其他文化旅游体育与传媒支出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</si>
  <si>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其他文化旅游体育与传媒支出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</si>
  <si>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其他社会保障和就业支出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</si>
  <si>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其他社会保障和就业支出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</si>
  <si>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中医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民族医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药专项</t>
    </r>
  </si>
  <si>
    <r>
      <t xml:space="preserve">  </t>
    </r>
    <r>
      <rPr>
        <b/>
        <sz val="11"/>
        <rFont val="宋体"/>
        <family val="3"/>
        <charset val="134"/>
      </rPr>
      <t>老龄卫生健康事务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</si>
  <si>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老龄卫生健康事务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</si>
  <si>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其他卫生健康支出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</si>
  <si>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其他卫生健康支出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</si>
  <si>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其他节能环保支出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</si>
  <si>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其他节能环保支出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</si>
  <si>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城乡社区规划与管理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</si>
  <si>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城乡社区规划与管理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</si>
  <si>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城乡社区环境卫生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</si>
  <si>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城乡社区环境卫生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</si>
  <si>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建设市场管理与监督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</si>
  <si>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建设市场管理与监督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</si>
  <si>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其他城乡社区支出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</si>
  <si>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其他城乡社区支出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</si>
  <si>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其他农林水支出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</si>
  <si>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其他农林水支出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</si>
  <si>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储备粮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油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库建设</t>
    </r>
  </si>
  <si>
    <r>
      <rPr>
        <b/>
        <sz val="11"/>
        <rFont val="宋体"/>
        <family val="3"/>
        <charset val="134"/>
      </rPr>
      <t>其他支出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类</t>
    </r>
    <r>
      <rPr>
        <b/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</si>
  <si>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其他支出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</si>
  <si>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</si>
  <si>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sz val="16"/>
        <color theme="1"/>
        <rFont val="黑体"/>
        <family val="3"/>
        <charset val="134"/>
      </rPr>
      <t>表</t>
    </r>
    <r>
      <rPr>
        <sz val="16"/>
        <color theme="1"/>
        <rFont val="Times New Roman"/>
        <family val="1"/>
      </rPr>
      <t>1</t>
    </r>
  </si>
  <si>
    <r>
      <rPr>
        <b/>
        <sz val="12"/>
        <color theme="1"/>
        <rFont val="宋体"/>
        <family val="3"/>
        <charset val="134"/>
      </rPr>
      <t>累计占预算</t>
    </r>
    <r>
      <rPr>
        <b/>
        <sz val="12"/>
        <color theme="1"/>
        <rFont val="Times New Roman"/>
        <family val="1"/>
      </rPr>
      <t>%</t>
    </r>
    <phoneticPr fontId="6" type="noConversion"/>
  </si>
  <si>
    <r>
      <rPr>
        <b/>
        <sz val="12"/>
        <color theme="1"/>
        <rFont val="宋体"/>
        <family val="3"/>
        <charset val="134"/>
      </rPr>
      <t>同比</t>
    </r>
    <r>
      <rPr>
        <b/>
        <sz val="12"/>
        <color theme="1"/>
        <rFont val="Times New Roman"/>
        <family val="1"/>
      </rPr>
      <t>%</t>
    </r>
    <phoneticPr fontId="6" type="noConversion"/>
  </si>
  <si>
    <r>
      <rPr>
        <b/>
        <sz val="12"/>
        <color theme="1"/>
        <rFont val="宋体"/>
        <family val="3"/>
        <charset val="134"/>
      </rPr>
      <t>地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6" type="noConversion"/>
  </si>
  <si>
    <r>
      <rPr>
        <b/>
        <sz val="10"/>
        <rFont val="宋体"/>
        <family val="3"/>
        <charset val="134"/>
      </rPr>
      <t>一、解决历史遗留问题及改革成本支出</t>
    </r>
  </si>
  <si>
    <r>
      <rPr>
        <b/>
        <sz val="10"/>
        <rFont val="宋体"/>
        <family val="3"/>
        <charset val="134"/>
      </rPr>
      <t>二、国有企业资本金注入</t>
    </r>
  </si>
  <si>
    <r>
      <rPr>
        <b/>
        <sz val="10"/>
        <rFont val="宋体"/>
        <family val="3"/>
        <charset val="134"/>
      </rPr>
      <t>三、国有企业政策性补贴</t>
    </r>
  </si>
  <si>
    <r>
      <rPr>
        <b/>
        <sz val="10"/>
        <rFont val="宋体"/>
        <family val="3"/>
        <charset val="134"/>
      </rPr>
      <t>四、金融国有资本经营预算支出</t>
    </r>
  </si>
  <si>
    <r>
      <t xml:space="preserve">        </t>
    </r>
    <r>
      <rPr>
        <sz val="11"/>
        <color theme="1"/>
        <rFont val="宋体"/>
        <family val="3"/>
        <charset val="134"/>
      </rPr>
      <t>工资奖金津补贴</t>
    </r>
  </si>
  <si>
    <r>
      <t xml:space="preserve">        </t>
    </r>
    <r>
      <rPr>
        <sz val="11"/>
        <color theme="1"/>
        <rFont val="宋体"/>
        <family val="3"/>
        <charset val="134"/>
      </rPr>
      <t>社会保障缴费</t>
    </r>
  </si>
  <si>
    <r>
      <t xml:space="preserve">        </t>
    </r>
    <r>
      <rPr>
        <sz val="11"/>
        <color theme="1"/>
        <rFont val="宋体"/>
        <family val="3"/>
        <charset val="134"/>
      </rPr>
      <t>住房公积金</t>
    </r>
  </si>
  <si>
    <r>
      <t xml:space="preserve">        </t>
    </r>
    <r>
      <rPr>
        <sz val="11"/>
        <color theme="1"/>
        <rFont val="宋体"/>
        <family val="3"/>
        <charset val="134"/>
      </rPr>
      <t>其他工资福利支出</t>
    </r>
  </si>
  <si>
    <r>
      <rPr>
        <b/>
        <sz val="11"/>
        <color theme="1"/>
        <rFont val="宋体"/>
        <family val="3"/>
        <charset val="134"/>
      </rPr>
      <t>二、机关商品和服务支出</t>
    </r>
  </si>
  <si>
    <r>
      <t xml:space="preserve">        </t>
    </r>
    <r>
      <rPr>
        <sz val="11"/>
        <color theme="1"/>
        <rFont val="宋体"/>
        <family val="3"/>
        <charset val="134"/>
      </rPr>
      <t>办公经费</t>
    </r>
  </si>
  <si>
    <r>
      <t xml:space="preserve">        </t>
    </r>
    <r>
      <rPr>
        <sz val="11"/>
        <color theme="1"/>
        <rFont val="宋体"/>
        <family val="3"/>
        <charset val="134"/>
      </rPr>
      <t>培训费</t>
    </r>
  </si>
  <si>
    <r>
      <t xml:space="preserve">        </t>
    </r>
    <r>
      <rPr>
        <sz val="11"/>
        <color theme="1"/>
        <rFont val="宋体"/>
        <family val="3"/>
        <charset val="134"/>
      </rPr>
      <t>专用材料购置费</t>
    </r>
  </si>
  <si>
    <r>
      <t xml:space="preserve">        </t>
    </r>
    <r>
      <rPr>
        <sz val="11"/>
        <color theme="1"/>
        <rFont val="宋体"/>
        <family val="3"/>
        <charset val="134"/>
      </rPr>
      <t>委托业务费</t>
    </r>
  </si>
  <si>
    <r>
      <t xml:space="preserve">        </t>
    </r>
    <r>
      <rPr>
        <sz val="11"/>
        <color theme="1"/>
        <rFont val="宋体"/>
        <family val="3"/>
        <charset val="134"/>
      </rPr>
      <t>公务接待费</t>
    </r>
  </si>
  <si>
    <r>
      <t xml:space="preserve">        </t>
    </r>
    <r>
      <rPr>
        <sz val="11"/>
        <color theme="1"/>
        <rFont val="宋体"/>
        <family val="3"/>
        <charset val="134"/>
      </rPr>
      <t>因公出国（境）费用</t>
    </r>
  </si>
  <si>
    <r>
      <t xml:space="preserve">        </t>
    </r>
    <r>
      <rPr>
        <sz val="11"/>
        <color theme="1"/>
        <rFont val="宋体"/>
        <family val="3"/>
        <charset val="134"/>
      </rPr>
      <t>公务用车运行维护费</t>
    </r>
  </si>
  <si>
    <r>
      <t xml:space="preserve">        </t>
    </r>
    <r>
      <rPr>
        <sz val="11"/>
        <color theme="1"/>
        <rFont val="宋体"/>
        <family val="3"/>
        <charset val="134"/>
      </rPr>
      <t>维修（护）费</t>
    </r>
  </si>
  <si>
    <r>
      <t xml:space="preserve">        </t>
    </r>
    <r>
      <rPr>
        <sz val="11"/>
        <color theme="1"/>
        <rFont val="宋体"/>
        <family val="3"/>
        <charset val="134"/>
      </rPr>
      <t>其他商品和服务支出</t>
    </r>
  </si>
  <si>
    <r>
      <rPr>
        <b/>
        <sz val="11"/>
        <color theme="1"/>
        <rFont val="宋体"/>
        <family val="3"/>
        <charset val="134"/>
      </rPr>
      <t>三、机关资本性支出（一）</t>
    </r>
  </si>
  <si>
    <r>
      <t xml:space="preserve">        </t>
    </r>
    <r>
      <rPr>
        <sz val="11"/>
        <color theme="1"/>
        <rFont val="宋体"/>
        <family val="3"/>
        <charset val="134"/>
      </rPr>
      <t>房屋建筑物构建</t>
    </r>
  </si>
  <si>
    <r>
      <t xml:space="preserve">        </t>
    </r>
    <r>
      <rPr>
        <sz val="11"/>
        <color theme="1"/>
        <rFont val="宋体"/>
        <family val="3"/>
        <charset val="134"/>
      </rPr>
      <t>基础设施建设</t>
    </r>
  </si>
  <si>
    <r>
      <t xml:space="preserve">        </t>
    </r>
    <r>
      <rPr>
        <sz val="11"/>
        <color theme="1"/>
        <rFont val="宋体"/>
        <family val="3"/>
        <charset val="134"/>
      </rPr>
      <t>公务用车购置</t>
    </r>
  </si>
  <si>
    <r>
      <t xml:space="preserve">        </t>
    </r>
    <r>
      <rPr>
        <sz val="11"/>
        <color theme="1"/>
        <rFont val="宋体"/>
        <family val="3"/>
        <charset val="134"/>
      </rPr>
      <t>土地征迁补偿和安置支出</t>
    </r>
  </si>
  <si>
    <r>
      <t xml:space="preserve">        </t>
    </r>
    <r>
      <rPr>
        <sz val="11"/>
        <color theme="1"/>
        <rFont val="宋体"/>
        <family val="3"/>
        <charset val="134"/>
      </rPr>
      <t>设备购置</t>
    </r>
  </si>
  <si>
    <r>
      <t xml:space="preserve">        </t>
    </r>
    <r>
      <rPr>
        <sz val="11"/>
        <color theme="1"/>
        <rFont val="宋体"/>
        <family val="3"/>
        <charset val="134"/>
      </rPr>
      <t>大型修缮</t>
    </r>
  </si>
  <si>
    <r>
      <t xml:space="preserve">        </t>
    </r>
    <r>
      <rPr>
        <sz val="11"/>
        <color theme="1"/>
        <rFont val="宋体"/>
        <family val="3"/>
        <charset val="134"/>
      </rPr>
      <t>其他资本性支出</t>
    </r>
  </si>
  <si>
    <r>
      <rPr>
        <b/>
        <sz val="11"/>
        <color theme="1"/>
        <rFont val="宋体"/>
        <family val="3"/>
        <charset val="134"/>
      </rPr>
      <t>四、机关资本性支出（二）</t>
    </r>
  </si>
  <si>
    <r>
      <rPr>
        <b/>
        <sz val="11"/>
        <color theme="1"/>
        <rFont val="宋体"/>
        <family val="3"/>
        <charset val="134"/>
      </rPr>
      <t>五、对事业单位经常性补助</t>
    </r>
  </si>
  <si>
    <r>
      <t xml:space="preserve">        </t>
    </r>
    <r>
      <rPr>
        <sz val="11"/>
        <color theme="1"/>
        <rFont val="宋体"/>
        <family val="3"/>
        <charset val="134"/>
      </rPr>
      <t>工资福利支出</t>
    </r>
  </si>
  <si>
    <r>
      <t xml:space="preserve">        </t>
    </r>
    <r>
      <rPr>
        <sz val="11"/>
        <color theme="1"/>
        <rFont val="宋体"/>
        <family val="3"/>
        <charset val="134"/>
      </rPr>
      <t>商品和福利支出</t>
    </r>
  </si>
  <si>
    <r>
      <t xml:space="preserve">        </t>
    </r>
    <r>
      <rPr>
        <sz val="11"/>
        <color theme="1"/>
        <rFont val="宋体"/>
        <family val="3"/>
        <charset val="134"/>
      </rPr>
      <t>其他对事业单位补助</t>
    </r>
  </si>
  <si>
    <r>
      <rPr>
        <b/>
        <sz val="11"/>
        <color theme="1"/>
        <rFont val="宋体"/>
        <family val="3"/>
        <charset val="134"/>
      </rPr>
      <t>六、对事业单位资本性补助</t>
    </r>
  </si>
  <si>
    <r>
      <t xml:space="preserve">        </t>
    </r>
    <r>
      <rPr>
        <sz val="11"/>
        <color theme="1"/>
        <rFont val="宋体"/>
        <family val="3"/>
        <charset val="134"/>
      </rPr>
      <t>资本性支出（一）</t>
    </r>
  </si>
  <si>
    <r>
      <t xml:space="preserve">        </t>
    </r>
    <r>
      <rPr>
        <sz val="11"/>
        <color theme="1"/>
        <rFont val="宋体"/>
        <family val="3"/>
        <charset val="134"/>
      </rPr>
      <t>资本性支出（二）</t>
    </r>
  </si>
  <si>
    <r>
      <rPr>
        <b/>
        <sz val="11"/>
        <color theme="1"/>
        <rFont val="宋体"/>
        <family val="3"/>
        <charset val="134"/>
      </rPr>
      <t>七、对企业补助</t>
    </r>
  </si>
  <si>
    <r>
      <t xml:space="preserve">        </t>
    </r>
    <r>
      <rPr>
        <sz val="11"/>
        <color theme="1"/>
        <rFont val="宋体"/>
        <family val="3"/>
        <charset val="134"/>
      </rPr>
      <t>费用补贴</t>
    </r>
  </si>
  <si>
    <r>
      <t xml:space="preserve">        </t>
    </r>
    <r>
      <rPr>
        <sz val="11"/>
        <color theme="1"/>
        <rFont val="宋体"/>
        <family val="3"/>
        <charset val="134"/>
      </rPr>
      <t>其他对企业补助</t>
    </r>
  </si>
  <si>
    <r>
      <rPr>
        <b/>
        <sz val="11"/>
        <color theme="1"/>
        <rFont val="宋体"/>
        <family val="3"/>
        <charset val="134"/>
      </rPr>
      <t>八、对企业资本性支出</t>
    </r>
  </si>
  <si>
    <r>
      <t xml:space="preserve">        </t>
    </r>
    <r>
      <rPr>
        <sz val="11"/>
        <color theme="1"/>
        <rFont val="宋体"/>
        <family val="3"/>
        <charset val="134"/>
      </rPr>
      <t>对企业资本性支出（一）</t>
    </r>
  </si>
  <si>
    <r>
      <t xml:space="preserve">        </t>
    </r>
    <r>
      <rPr>
        <sz val="11"/>
        <color theme="1"/>
        <rFont val="宋体"/>
        <family val="3"/>
        <charset val="134"/>
      </rPr>
      <t>对企业资本性支出（二）</t>
    </r>
  </si>
  <si>
    <r>
      <rPr>
        <b/>
        <sz val="11"/>
        <color theme="1"/>
        <rFont val="宋体"/>
        <family val="3"/>
        <charset val="134"/>
      </rPr>
      <t>九、对个人和家庭的补助</t>
    </r>
  </si>
  <si>
    <r>
      <t xml:space="preserve">        </t>
    </r>
    <r>
      <rPr>
        <sz val="11"/>
        <color theme="1"/>
        <rFont val="宋体"/>
        <family val="3"/>
        <charset val="134"/>
      </rPr>
      <t>社会福利和救助</t>
    </r>
  </si>
  <si>
    <r>
      <t xml:space="preserve">        </t>
    </r>
    <r>
      <rPr>
        <sz val="11"/>
        <color theme="1"/>
        <rFont val="宋体"/>
        <family val="3"/>
        <charset val="134"/>
      </rPr>
      <t>助学金</t>
    </r>
  </si>
  <si>
    <r>
      <t xml:space="preserve">        </t>
    </r>
    <r>
      <rPr>
        <sz val="11"/>
        <color theme="1"/>
        <rFont val="宋体"/>
        <family val="3"/>
        <charset val="134"/>
      </rPr>
      <t>个人农业生产补贴</t>
    </r>
  </si>
  <si>
    <r>
      <t xml:space="preserve">        </t>
    </r>
    <r>
      <rPr>
        <sz val="11"/>
        <color theme="1"/>
        <rFont val="宋体"/>
        <family val="3"/>
        <charset val="134"/>
      </rPr>
      <t>离退休费</t>
    </r>
  </si>
  <si>
    <r>
      <t xml:space="preserve">        </t>
    </r>
    <r>
      <rPr>
        <sz val="11"/>
        <color theme="1"/>
        <rFont val="宋体"/>
        <family val="3"/>
        <charset val="134"/>
      </rPr>
      <t>其他对个人和家庭补助</t>
    </r>
  </si>
  <si>
    <r>
      <rPr>
        <b/>
        <sz val="11"/>
        <color theme="1"/>
        <rFont val="宋体"/>
        <family val="3"/>
        <charset val="134"/>
      </rPr>
      <t>十、对社会保障基金补助</t>
    </r>
  </si>
  <si>
    <r>
      <t xml:space="preserve">        </t>
    </r>
    <r>
      <rPr>
        <sz val="11"/>
        <color theme="1"/>
        <rFont val="宋体"/>
        <family val="3"/>
        <charset val="134"/>
      </rPr>
      <t>对社会保险基金补助</t>
    </r>
  </si>
  <si>
    <r>
      <t xml:space="preserve">        </t>
    </r>
    <r>
      <rPr>
        <sz val="11"/>
        <color theme="1"/>
        <rFont val="宋体"/>
        <family val="3"/>
        <charset val="134"/>
      </rPr>
      <t>补充全国社会保障基金</t>
    </r>
  </si>
  <si>
    <r>
      <rPr>
        <b/>
        <sz val="11"/>
        <color theme="1"/>
        <rFont val="宋体"/>
        <family val="3"/>
        <charset val="134"/>
      </rPr>
      <t>十一、债务利息及费用支出</t>
    </r>
  </si>
  <si>
    <r>
      <t xml:space="preserve">        </t>
    </r>
    <r>
      <rPr>
        <sz val="11"/>
        <color theme="1"/>
        <rFont val="宋体"/>
        <family val="3"/>
        <charset val="134"/>
      </rPr>
      <t>国内债务付息</t>
    </r>
  </si>
  <si>
    <r>
      <t xml:space="preserve">        </t>
    </r>
    <r>
      <rPr>
        <sz val="11"/>
        <color theme="1"/>
        <rFont val="宋体"/>
        <family val="3"/>
        <charset val="134"/>
      </rPr>
      <t>国外债务付息</t>
    </r>
  </si>
  <si>
    <r>
      <t xml:space="preserve">        </t>
    </r>
    <r>
      <rPr>
        <sz val="11"/>
        <color theme="1"/>
        <rFont val="宋体"/>
        <family val="3"/>
        <charset val="134"/>
      </rPr>
      <t>国内债务发行费用</t>
    </r>
  </si>
  <si>
    <r>
      <t xml:space="preserve">        </t>
    </r>
    <r>
      <rPr>
        <sz val="11"/>
        <color theme="1"/>
        <rFont val="宋体"/>
        <family val="3"/>
        <charset val="134"/>
      </rPr>
      <t>国外债务发行费用</t>
    </r>
  </si>
  <si>
    <r>
      <rPr>
        <b/>
        <sz val="11"/>
        <color theme="1"/>
        <rFont val="宋体"/>
        <family val="3"/>
        <charset val="134"/>
      </rPr>
      <t>十五、其他支出</t>
    </r>
  </si>
  <si>
    <r>
      <t xml:space="preserve">        </t>
    </r>
    <r>
      <rPr>
        <sz val="11"/>
        <color theme="1"/>
        <rFont val="宋体"/>
        <family val="3"/>
        <charset val="134"/>
      </rPr>
      <t>赠与</t>
    </r>
  </si>
  <si>
    <r>
      <t xml:space="preserve">        </t>
    </r>
    <r>
      <rPr>
        <sz val="11"/>
        <color theme="1"/>
        <rFont val="宋体"/>
        <family val="3"/>
        <charset val="134"/>
      </rPr>
      <t>国家赔偿费用支出</t>
    </r>
  </si>
  <si>
    <r>
      <t xml:space="preserve">        </t>
    </r>
    <r>
      <rPr>
        <sz val="11"/>
        <color theme="1"/>
        <rFont val="宋体"/>
        <family val="3"/>
        <charset val="134"/>
      </rPr>
      <t>对民间非盈利组织和群众性自治组织补贴</t>
    </r>
  </si>
  <si>
    <r>
      <t xml:space="preserve">        </t>
    </r>
    <r>
      <rPr>
        <sz val="11"/>
        <color theme="1"/>
        <rFont val="宋体"/>
        <family val="3"/>
        <charset val="134"/>
      </rPr>
      <t>其他支出</t>
    </r>
  </si>
  <si>
    <t>预算数</t>
    <phoneticPr fontId="15" type="noConversion"/>
  </si>
  <si>
    <t>一、一般公共服务支出</t>
  </si>
  <si>
    <r>
      <t xml:space="preserve">  </t>
    </r>
    <r>
      <rPr>
        <b/>
        <sz val="11"/>
        <color theme="1"/>
        <rFont val="宋体"/>
        <family val="3"/>
        <charset val="134"/>
      </rPr>
      <t>人大事务</t>
    </r>
  </si>
  <si>
    <r>
      <t xml:space="preserve">    </t>
    </r>
    <r>
      <rPr>
        <sz val="11"/>
        <color theme="1"/>
        <rFont val="宋体"/>
        <family val="3"/>
        <charset val="134"/>
      </rPr>
      <t>行政运行</t>
    </r>
  </si>
  <si>
    <r>
      <t xml:space="preserve">    </t>
    </r>
    <r>
      <rPr>
        <sz val="11"/>
        <color theme="1"/>
        <rFont val="宋体"/>
        <family val="3"/>
        <charset val="134"/>
      </rPr>
      <t>一般行政管理事务</t>
    </r>
  </si>
  <si>
    <r>
      <t xml:space="preserve">    </t>
    </r>
    <r>
      <rPr>
        <sz val="11"/>
        <color theme="1"/>
        <rFont val="宋体"/>
        <family val="3"/>
        <charset val="134"/>
      </rPr>
      <t>人大会议</t>
    </r>
  </si>
  <si>
    <r>
      <t xml:space="preserve">    </t>
    </r>
    <r>
      <rPr>
        <sz val="11"/>
        <color theme="1"/>
        <rFont val="宋体"/>
        <family val="3"/>
        <charset val="134"/>
      </rPr>
      <t>人大代表履职能力提升</t>
    </r>
  </si>
  <si>
    <r>
      <t xml:space="preserve">    </t>
    </r>
    <r>
      <rPr>
        <sz val="11"/>
        <color theme="1"/>
        <rFont val="宋体"/>
        <family val="3"/>
        <charset val="134"/>
      </rPr>
      <t>代表工作</t>
    </r>
  </si>
  <si>
    <r>
      <t xml:space="preserve">    </t>
    </r>
    <r>
      <rPr>
        <sz val="11"/>
        <color theme="1"/>
        <rFont val="宋体"/>
        <family val="3"/>
        <charset val="134"/>
      </rPr>
      <t>事业运行</t>
    </r>
  </si>
  <si>
    <r>
      <t xml:space="preserve">    </t>
    </r>
    <r>
      <rPr>
        <sz val="11"/>
        <color theme="1"/>
        <rFont val="宋体"/>
        <family val="3"/>
        <charset val="134"/>
      </rPr>
      <t>其他人大事务支出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</si>
  <si>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政协事务</t>
    </r>
  </si>
  <si>
    <r>
      <t xml:space="preserve">    </t>
    </r>
    <r>
      <rPr>
        <sz val="11"/>
        <color theme="1"/>
        <rFont val="宋体"/>
        <family val="3"/>
        <charset val="134"/>
      </rPr>
      <t>政协会议</t>
    </r>
  </si>
  <si>
    <r>
      <t xml:space="preserve">    </t>
    </r>
    <r>
      <rPr>
        <sz val="11"/>
        <color theme="1"/>
        <rFont val="宋体"/>
        <family val="3"/>
        <charset val="134"/>
      </rPr>
      <t>委员视察</t>
    </r>
  </si>
  <si>
    <r>
      <t xml:space="preserve">  </t>
    </r>
    <r>
      <rPr>
        <b/>
        <sz val="11"/>
        <color theme="1"/>
        <rFont val="宋体"/>
        <family val="3"/>
        <charset val="134"/>
      </rPr>
      <t>政府办公厅（室）及相关机构事务</t>
    </r>
  </si>
  <si>
    <r>
      <t xml:space="preserve">    </t>
    </r>
    <r>
      <rPr>
        <sz val="11"/>
        <color theme="1"/>
        <rFont val="宋体"/>
        <family val="3"/>
        <charset val="134"/>
      </rPr>
      <t>机关服务</t>
    </r>
  </si>
  <si>
    <r>
      <t xml:space="preserve">    </t>
    </r>
    <r>
      <rPr>
        <sz val="11"/>
        <color theme="1"/>
        <rFont val="宋体"/>
        <family val="3"/>
        <charset val="134"/>
      </rPr>
      <t>专项服务</t>
    </r>
  </si>
  <si>
    <r>
      <t xml:space="preserve">    </t>
    </r>
    <r>
      <rPr>
        <sz val="11"/>
        <color theme="1"/>
        <rFont val="宋体"/>
        <family val="3"/>
        <charset val="134"/>
      </rPr>
      <t>专项业务活动</t>
    </r>
  </si>
  <si>
    <r>
      <t xml:space="preserve">    </t>
    </r>
    <r>
      <rPr>
        <sz val="11"/>
        <color theme="1"/>
        <rFont val="宋体"/>
        <family val="3"/>
        <charset val="134"/>
      </rPr>
      <t>政务公开审批</t>
    </r>
  </si>
  <si>
    <r>
      <t xml:space="preserve">    </t>
    </r>
    <r>
      <rPr>
        <sz val="11"/>
        <color theme="1"/>
        <rFont val="宋体"/>
        <family val="3"/>
        <charset val="134"/>
      </rPr>
      <t>信访事务</t>
    </r>
  </si>
  <si>
    <r>
      <t xml:space="preserve">    </t>
    </r>
    <r>
      <rPr>
        <sz val="11"/>
        <color theme="1"/>
        <rFont val="宋体"/>
        <family val="3"/>
        <charset val="134"/>
      </rPr>
      <t>其他政府办公厅（室）及相关机构事务支出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</si>
  <si>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发展与改革事务</t>
    </r>
  </si>
  <si>
    <r>
      <t xml:space="preserve">  </t>
    </r>
    <r>
      <rPr>
        <b/>
        <sz val="11"/>
        <color theme="1"/>
        <rFont val="宋体"/>
        <family val="3"/>
        <charset val="134"/>
      </rPr>
      <t>统计信息事务</t>
    </r>
  </si>
  <si>
    <r>
      <t xml:space="preserve">    </t>
    </r>
    <r>
      <rPr>
        <sz val="11"/>
        <color theme="1"/>
        <rFont val="宋体"/>
        <family val="3"/>
        <charset val="134"/>
      </rPr>
      <t>专项统计业务</t>
    </r>
  </si>
  <si>
    <r>
      <t xml:space="preserve">    </t>
    </r>
    <r>
      <rPr>
        <sz val="11"/>
        <color theme="1"/>
        <rFont val="宋体"/>
        <family val="3"/>
        <charset val="134"/>
      </rPr>
      <t>专项普查活动</t>
    </r>
  </si>
  <si>
    <r>
      <t xml:space="preserve">    </t>
    </r>
    <r>
      <rPr>
        <sz val="11"/>
        <color theme="1"/>
        <rFont val="宋体"/>
        <family val="3"/>
        <charset val="134"/>
      </rPr>
      <t>统计抽样调查</t>
    </r>
  </si>
  <si>
    <r>
      <t xml:space="preserve">  </t>
    </r>
    <r>
      <rPr>
        <b/>
        <sz val="11"/>
        <color theme="1"/>
        <rFont val="宋体"/>
        <family val="3"/>
        <charset val="134"/>
      </rPr>
      <t>财政事务</t>
    </r>
  </si>
  <si>
    <r>
      <t xml:space="preserve">    </t>
    </r>
    <r>
      <rPr>
        <sz val="11"/>
        <color theme="1"/>
        <rFont val="宋体"/>
        <family val="3"/>
        <charset val="134"/>
      </rPr>
      <t>信息化建设</t>
    </r>
  </si>
  <si>
    <r>
      <t xml:space="preserve">    </t>
    </r>
    <r>
      <rPr>
        <sz val="11"/>
        <color theme="1"/>
        <rFont val="宋体"/>
        <family val="3"/>
        <charset val="134"/>
      </rPr>
      <t>财政委托业务支出</t>
    </r>
  </si>
  <si>
    <r>
      <t xml:space="preserve">    </t>
    </r>
    <r>
      <rPr>
        <sz val="11"/>
        <color theme="1"/>
        <rFont val="宋体"/>
        <family val="3"/>
        <charset val="134"/>
      </rPr>
      <t>其他财政事务支出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</si>
  <si>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审计事务</t>
    </r>
  </si>
  <si>
    <r>
      <t xml:space="preserve">    </t>
    </r>
    <r>
      <rPr>
        <sz val="11"/>
        <color theme="1"/>
        <rFont val="宋体"/>
        <family val="3"/>
        <charset val="134"/>
      </rPr>
      <t>审计业务</t>
    </r>
  </si>
  <si>
    <r>
      <t xml:space="preserve">  </t>
    </r>
    <r>
      <rPr>
        <b/>
        <sz val="11"/>
        <color theme="1"/>
        <rFont val="宋体"/>
        <family val="3"/>
        <charset val="134"/>
      </rPr>
      <t>人力资源事务</t>
    </r>
  </si>
  <si>
    <r>
      <t xml:space="preserve">    </t>
    </r>
    <r>
      <rPr>
        <sz val="11"/>
        <color theme="1"/>
        <rFont val="宋体"/>
        <family val="3"/>
        <charset val="134"/>
      </rPr>
      <t>其他人力资源事务支出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</si>
  <si>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纪检监察事务</t>
    </r>
  </si>
  <si>
    <r>
      <t xml:space="preserve">    </t>
    </r>
    <r>
      <rPr>
        <sz val="11"/>
        <color theme="1"/>
        <rFont val="宋体"/>
        <family val="3"/>
        <charset val="134"/>
      </rPr>
      <t>其他纪检监察事务支出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</si>
  <si>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商贸事务</t>
    </r>
  </si>
  <si>
    <r>
      <t xml:space="preserve">    </t>
    </r>
    <r>
      <rPr>
        <sz val="11"/>
        <color theme="1"/>
        <rFont val="宋体"/>
        <family val="3"/>
        <charset val="134"/>
      </rPr>
      <t>招商引资</t>
    </r>
  </si>
  <si>
    <r>
      <t xml:space="preserve">  </t>
    </r>
    <r>
      <rPr>
        <b/>
        <sz val="11"/>
        <color theme="1"/>
        <rFont val="宋体"/>
        <family val="3"/>
        <charset val="134"/>
      </rPr>
      <t>民族事务</t>
    </r>
  </si>
  <si>
    <r>
      <t xml:space="preserve">    </t>
    </r>
    <r>
      <rPr>
        <sz val="11"/>
        <color theme="1"/>
        <rFont val="宋体"/>
        <family val="3"/>
        <charset val="134"/>
      </rPr>
      <t>民族工作专项</t>
    </r>
  </si>
  <si>
    <r>
      <t xml:space="preserve">  </t>
    </r>
    <r>
      <rPr>
        <b/>
        <sz val="11"/>
        <color theme="1"/>
        <rFont val="宋体"/>
        <family val="3"/>
        <charset val="134"/>
      </rPr>
      <t>档案事务</t>
    </r>
  </si>
  <si>
    <r>
      <t xml:space="preserve">    </t>
    </r>
    <r>
      <rPr>
        <sz val="11"/>
        <color theme="1"/>
        <rFont val="宋体"/>
        <family val="3"/>
        <charset val="134"/>
      </rPr>
      <t>档案馆</t>
    </r>
  </si>
  <si>
    <r>
      <t xml:space="preserve">  </t>
    </r>
    <r>
      <rPr>
        <b/>
        <sz val="11"/>
        <color theme="1"/>
        <rFont val="宋体"/>
        <family val="3"/>
        <charset val="134"/>
      </rPr>
      <t>民主党派及工商联事务</t>
    </r>
  </si>
  <si>
    <r>
      <t xml:space="preserve">  </t>
    </r>
    <r>
      <rPr>
        <b/>
        <sz val="11"/>
        <color theme="1"/>
        <rFont val="宋体"/>
        <family val="3"/>
        <charset val="134"/>
      </rPr>
      <t>群众团体事务</t>
    </r>
  </si>
  <si>
    <r>
      <t xml:space="preserve">    </t>
    </r>
    <r>
      <rPr>
        <sz val="11"/>
        <color theme="1"/>
        <rFont val="宋体"/>
        <family val="3"/>
        <charset val="134"/>
      </rPr>
      <t>其他群众团体事务支出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</si>
  <si>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党委办公厅（室）及相关机构事务</t>
    </r>
  </si>
  <si>
    <r>
      <t xml:space="preserve">    </t>
    </r>
    <r>
      <rPr>
        <sz val="11"/>
        <color theme="1"/>
        <rFont val="宋体"/>
        <family val="3"/>
        <charset val="134"/>
      </rPr>
      <t>专项业务</t>
    </r>
  </si>
  <si>
    <r>
      <t xml:space="preserve">  </t>
    </r>
    <r>
      <rPr>
        <b/>
        <sz val="11"/>
        <color theme="1"/>
        <rFont val="宋体"/>
        <family val="3"/>
        <charset val="134"/>
      </rPr>
      <t>组织事务</t>
    </r>
  </si>
  <si>
    <r>
      <t xml:space="preserve">  </t>
    </r>
    <r>
      <rPr>
        <b/>
        <sz val="11"/>
        <color theme="1"/>
        <rFont val="宋体"/>
        <family val="3"/>
        <charset val="134"/>
      </rPr>
      <t>宣传事务</t>
    </r>
  </si>
  <si>
    <r>
      <t xml:space="preserve">    </t>
    </r>
    <r>
      <rPr>
        <sz val="11"/>
        <color theme="1"/>
        <rFont val="宋体"/>
        <family val="3"/>
        <charset val="134"/>
      </rPr>
      <t>其他宣传事务支出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</si>
  <si>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统战事务</t>
    </r>
  </si>
  <si>
    <r>
      <t xml:space="preserve">    </t>
    </r>
    <r>
      <rPr>
        <sz val="11"/>
        <color theme="1"/>
        <rFont val="宋体"/>
        <family val="3"/>
        <charset val="134"/>
      </rPr>
      <t>宗教事务</t>
    </r>
  </si>
  <si>
    <r>
      <t xml:space="preserve">  </t>
    </r>
    <r>
      <rPr>
        <b/>
        <sz val="11"/>
        <color theme="1"/>
        <rFont val="宋体"/>
        <family val="3"/>
        <charset val="134"/>
      </rPr>
      <t>市场监督管理事务</t>
    </r>
  </si>
  <si>
    <r>
      <t xml:space="preserve">    </t>
    </r>
    <r>
      <rPr>
        <sz val="11"/>
        <color theme="1"/>
        <rFont val="宋体"/>
        <family val="3"/>
        <charset val="134"/>
      </rPr>
      <t>市场监督管理专项</t>
    </r>
  </si>
  <si>
    <r>
      <t xml:space="preserve">    </t>
    </r>
    <r>
      <rPr>
        <sz val="11"/>
        <color theme="1"/>
        <rFont val="宋体"/>
        <family val="3"/>
        <charset val="134"/>
      </rPr>
      <t>其他市场监督管理事务支出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</si>
  <si>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其他一般公共服务支出</t>
    </r>
  </si>
  <si>
    <r>
      <t xml:space="preserve">    </t>
    </r>
    <r>
      <rPr>
        <sz val="11"/>
        <color theme="1"/>
        <rFont val="宋体"/>
        <family val="3"/>
        <charset val="134"/>
      </rPr>
      <t>其他一般公共服务支出</t>
    </r>
  </si>
  <si>
    <t>二、公共安全支出</t>
  </si>
  <si>
    <r>
      <t xml:space="preserve">  </t>
    </r>
    <r>
      <rPr>
        <b/>
        <sz val="11"/>
        <color theme="1"/>
        <rFont val="宋体"/>
        <family val="3"/>
        <charset val="134"/>
      </rPr>
      <t>公安</t>
    </r>
  </si>
  <si>
    <r>
      <t xml:space="preserve">    </t>
    </r>
    <r>
      <rPr>
        <sz val="11"/>
        <color theme="1"/>
        <rFont val="宋体"/>
        <family val="3"/>
        <charset val="134"/>
      </rPr>
      <t>执法办案</t>
    </r>
  </si>
  <si>
    <r>
      <t xml:space="preserve">    </t>
    </r>
    <r>
      <rPr>
        <sz val="11"/>
        <color theme="1"/>
        <rFont val="宋体"/>
        <family val="3"/>
        <charset val="134"/>
      </rPr>
      <t>其他公安支出</t>
    </r>
  </si>
  <si>
    <r>
      <t xml:space="preserve">  </t>
    </r>
    <r>
      <rPr>
        <b/>
        <sz val="11"/>
        <color theme="1"/>
        <rFont val="宋体"/>
        <family val="3"/>
        <charset val="134"/>
      </rPr>
      <t>检察</t>
    </r>
  </si>
  <si>
    <r>
      <t xml:space="preserve">  </t>
    </r>
    <r>
      <rPr>
        <b/>
        <sz val="11"/>
        <color theme="1"/>
        <rFont val="宋体"/>
        <family val="3"/>
        <charset val="134"/>
      </rPr>
      <t>法院</t>
    </r>
  </si>
  <si>
    <r>
      <t xml:space="preserve">    </t>
    </r>
    <r>
      <rPr>
        <sz val="11"/>
        <color theme="1"/>
        <rFont val="宋体"/>
        <family val="3"/>
        <charset val="134"/>
      </rPr>
      <t>案件审判</t>
    </r>
  </si>
  <si>
    <r>
      <t xml:space="preserve">  </t>
    </r>
    <r>
      <rPr>
        <b/>
        <sz val="11"/>
        <color theme="1"/>
        <rFont val="宋体"/>
        <family val="3"/>
        <charset val="134"/>
      </rPr>
      <t>司法</t>
    </r>
  </si>
  <si>
    <r>
      <t xml:space="preserve">    </t>
    </r>
    <r>
      <rPr>
        <sz val="11"/>
        <color theme="1"/>
        <rFont val="宋体"/>
        <family val="3"/>
        <charset val="134"/>
      </rPr>
      <t>法律援助</t>
    </r>
  </si>
  <si>
    <r>
      <t xml:space="preserve">  </t>
    </r>
    <r>
      <rPr>
        <b/>
        <sz val="11"/>
        <color theme="1"/>
        <rFont val="宋体"/>
        <family val="3"/>
        <charset val="134"/>
      </rPr>
      <t>其他公共安全支出</t>
    </r>
  </si>
  <si>
    <r>
      <t xml:space="preserve">    </t>
    </r>
    <r>
      <rPr>
        <sz val="11"/>
        <color theme="1"/>
        <rFont val="宋体"/>
        <family val="3"/>
        <charset val="134"/>
      </rPr>
      <t>其他公共安全支出</t>
    </r>
  </si>
  <si>
    <t>三、教育支出</t>
  </si>
  <si>
    <r>
      <t xml:space="preserve">  </t>
    </r>
    <r>
      <rPr>
        <b/>
        <sz val="11"/>
        <color theme="1"/>
        <rFont val="宋体"/>
        <family val="3"/>
        <charset val="134"/>
      </rPr>
      <t>教育管理事务</t>
    </r>
  </si>
  <si>
    <r>
      <t xml:space="preserve">    </t>
    </r>
    <r>
      <rPr>
        <sz val="11"/>
        <color theme="1"/>
        <rFont val="宋体"/>
        <family val="3"/>
        <charset val="134"/>
      </rPr>
      <t>其他教育管理事务支出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</si>
  <si>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普通教育</t>
    </r>
  </si>
  <si>
    <r>
      <t xml:space="preserve">    </t>
    </r>
    <r>
      <rPr>
        <sz val="11"/>
        <color theme="1"/>
        <rFont val="宋体"/>
        <family val="3"/>
        <charset val="134"/>
      </rPr>
      <t>学前教育</t>
    </r>
  </si>
  <si>
    <r>
      <t xml:space="preserve">    </t>
    </r>
    <r>
      <rPr>
        <sz val="11"/>
        <color theme="1"/>
        <rFont val="宋体"/>
        <family val="3"/>
        <charset val="134"/>
      </rPr>
      <t>小学教育</t>
    </r>
  </si>
  <si>
    <r>
      <t xml:space="preserve">    </t>
    </r>
    <r>
      <rPr>
        <sz val="11"/>
        <color theme="1"/>
        <rFont val="宋体"/>
        <family val="3"/>
        <charset val="134"/>
      </rPr>
      <t>初中教育</t>
    </r>
  </si>
  <si>
    <r>
      <t xml:space="preserve">    </t>
    </r>
    <r>
      <rPr>
        <sz val="11"/>
        <color theme="1"/>
        <rFont val="宋体"/>
        <family val="3"/>
        <charset val="134"/>
      </rPr>
      <t>高中教育</t>
    </r>
  </si>
  <si>
    <r>
      <t xml:space="preserve">  </t>
    </r>
    <r>
      <rPr>
        <b/>
        <sz val="11"/>
        <color theme="1"/>
        <rFont val="宋体"/>
        <family val="3"/>
        <charset val="134"/>
      </rPr>
      <t>进修及培训</t>
    </r>
  </si>
  <si>
    <r>
      <t xml:space="preserve">    </t>
    </r>
    <r>
      <rPr>
        <sz val="11"/>
        <color theme="1"/>
        <rFont val="宋体"/>
        <family val="3"/>
        <charset val="134"/>
      </rPr>
      <t>教师进修</t>
    </r>
  </si>
  <si>
    <r>
      <t xml:space="preserve">    </t>
    </r>
    <r>
      <rPr>
        <sz val="11"/>
        <color theme="1"/>
        <rFont val="宋体"/>
        <family val="3"/>
        <charset val="134"/>
      </rPr>
      <t>干部教育</t>
    </r>
  </si>
  <si>
    <r>
      <t xml:space="preserve">  </t>
    </r>
    <r>
      <rPr>
        <b/>
        <sz val="11"/>
        <color theme="1"/>
        <rFont val="宋体"/>
        <family val="3"/>
        <charset val="134"/>
      </rPr>
      <t>教育费附加安排的支出</t>
    </r>
  </si>
  <si>
    <r>
      <t xml:space="preserve">    </t>
    </r>
    <r>
      <rPr>
        <sz val="11"/>
        <color theme="1"/>
        <rFont val="宋体"/>
        <family val="3"/>
        <charset val="134"/>
      </rPr>
      <t>其他教育费附加安排的支出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</si>
  <si>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其他教育支出</t>
    </r>
  </si>
  <si>
    <r>
      <t xml:space="preserve">    </t>
    </r>
    <r>
      <rPr>
        <sz val="11"/>
        <color theme="1"/>
        <rFont val="宋体"/>
        <family val="3"/>
        <charset val="134"/>
      </rPr>
      <t>其他教育支出</t>
    </r>
  </si>
  <si>
    <t>四、科学技术支出</t>
  </si>
  <si>
    <r>
      <t xml:space="preserve">  </t>
    </r>
    <r>
      <rPr>
        <b/>
        <sz val="11"/>
        <color theme="1"/>
        <rFont val="宋体"/>
        <family val="3"/>
        <charset val="134"/>
      </rPr>
      <t>科学技术管理事务</t>
    </r>
  </si>
  <si>
    <r>
      <t xml:space="preserve">    </t>
    </r>
    <r>
      <rPr>
        <sz val="11"/>
        <color theme="1"/>
        <rFont val="宋体"/>
        <family val="3"/>
        <charset val="134"/>
      </rPr>
      <t>其他科学技术管理事务支出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</si>
  <si>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科学技术普及</t>
    </r>
  </si>
  <si>
    <r>
      <t xml:space="preserve">    </t>
    </r>
    <r>
      <rPr>
        <sz val="11"/>
        <color theme="1"/>
        <rFont val="宋体"/>
        <family val="3"/>
        <charset val="134"/>
      </rPr>
      <t>科普活动</t>
    </r>
  </si>
  <si>
    <r>
      <t xml:space="preserve">  </t>
    </r>
    <r>
      <rPr>
        <b/>
        <sz val="11"/>
        <color theme="1"/>
        <rFont val="宋体"/>
        <family val="3"/>
        <charset val="134"/>
      </rPr>
      <t>其他科学技术支出</t>
    </r>
  </si>
  <si>
    <r>
      <t xml:space="preserve">    </t>
    </r>
    <r>
      <rPr>
        <sz val="11"/>
        <color theme="1"/>
        <rFont val="宋体"/>
        <family val="3"/>
        <charset val="134"/>
      </rPr>
      <t>其他科学技术支出</t>
    </r>
  </si>
  <si>
    <t>五、文化旅游体育与传媒支出</t>
  </si>
  <si>
    <r>
      <t xml:space="preserve">  </t>
    </r>
    <r>
      <rPr>
        <b/>
        <sz val="11"/>
        <color theme="1"/>
        <rFont val="宋体"/>
        <family val="3"/>
        <charset val="134"/>
      </rPr>
      <t>文化和旅游</t>
    </r>
  </si>
  <si>
    <r>
      <t xml:space="preserve">    </t>
    </r>
    <r>
      <rPr>
        <sz val="11"/>
        <color theme="1"/>
        <rFont val="宋体"/>
        <family val="3"/>
        <charset val="134"/>
      </rPr>
      <t>群众文化</t>
    </r>
  </si>
  <si>
    <r>
      <t xml:space="preserve">    </t>
    </r>
    <r>
      <rPr>
        <sz val="11"/>
        <color theme="1"/>
        <rFont val="宋体"/>
        <family val="3"/>
        <charset val="134"/>
      </rPr>
      <t>文化创作与保护</t>
    </r>
  </si>
  <si>
    <r>
      <t xml:space="preserve">    </t>
    </r>
    <r>
      <rPr>
        <sz val="11"/>
        <color theme="1"/>
        <rFont val="宋体"/>
        <family val="3"/>
        <charset val="134"/>
      </rPr>
      <t>其他文化和旅游支出</t>
    </r>
  </si>
  <si>
    <r>
      <t xml:space="preserve">  </t>
    </r>
    <r>
      <rPr>
        <b/>
        <sz val="11"/>
        <color theme="1"/>
        <rFont val="宋体"/>
        <family val="3"/>
        <charset val="134"/>
      </rPr>
      <t>文物</t>
    </r>
  </si>
  <si>
    <r>
      <t xml:space="preserve">    </t>
    </r>
    <r>
      <rPr>
        <sz val="11"/>
        <color theme="1"/>
        <rFont val="宋体"/>
        <family val="3"/>
        <charset val="134"/>
      </rPr>
      <t>博物馆</t>
    </r>
  </si>
  <si>
    <r>
      <t xml:space="preserve">    </t>
    </r>
    <r>
      <rPr>
        <sz val="11"/>
        <color theme="1"/>
        <rFont val="宋体"/>
        <family val="3"/>
        <charset val="134"/>
      </rPr>
      <t>其他文物支出</t>
    </r>
  </si>
  <si>
    <r>
      <t xml:space="preserve">  </t>
    </r>
    <r>
      <rPr>
        <b/>
        <sz val="11"/>
        <color theme="1"/>
        <rFont val="宋体"/>
        <family val="3"/>
        <charset val="134"/>
      </rPr>
      <t>体育</t>
    </r>
  </si>
  <si>
    <r>
      <t xml:space="preserve">    </t>
    </r>
    <r>
      <rPr>
        <sz val="11"/>
        <color theme="1"/>
        <rFont val="宋体"/>
        <family val="3"/>
        <charset val="134"/>
      </rPr>
      <t>其他体育支出</t>
    </r>
  </si>
  <si>
    <r>
      <t xml:space="preserve">  </t>
    </r>
    <r>
      <rPr>
        <b/>
        <sz val="11"/>
        <color theme="1"/>
        <rFont val="宋体"/>
        <family val="3"/>
        <charset val="134"/>
      </rPr>
      <t>新闻出版电影</t>
    </r>
  </si>
  <si>
    <r>
      <t xml:space="preserve">    </t>
    </r>
    <r>
      <rPr>
        <sz val="11"/>
        <color theme="1"/>
        <rFont val="宋体"/>
        <family val="3"/>
        <charset val="134"/>
      </rPr>
      <t>电影</t>
    </r>
  </si>
  <si>
    <r>
      <t xml:space="preserve">    </t>
    </r>
    <r>
      <rPr>
        <sz val="11"/>
        <color theme="1"/>
        <rFont val="宋体"/>
        <family val="3"/>
        <charset val="134"/>
      </rPr>
      <t>其他新闻出版电影支出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</si>
  <si>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广播电视</t>
    </r>
  </si>
  <si>
    <r>
      <t xml:space="preserve">    </t>
    </r>
    <r>
      <rPr>
        <sz val="11"/>
        <color theme="1"/>
        <rFont val="宋体"/>
        <family val="3"/>
        <charset val="134"/>
      </rPr>
      <t>电视</t>
    </r>
  </si>
  <si>
    <r>
      <t xml:space="preserve">  </t>
    </r>
    <r>
      <rPr>
        <b/>
        <sz val="11"/>
        <color theme="1"/>
        <rFont val="宋体"/>
        <family val="3"/>
        <charset val="134"/>
      </rPr>
      <t>其他文化体育与传媒支出</t>
    </r>
  </si>
  <si>
    <r>
      <t xml:space="preserve">    </t>
    </r>
    <r>
      <rPr>
        <sz val="11"/>
        <color theme="1"/>
        <rFont val="宋体"/>
        <family val="3"/>
        <charset val="134"/>
      </rPr>
      <t>其他文化体育与传媒支出</t>
    </r>
  </si>
  <si>
    <t>六、社会保障和就业支出</t>
  </si>
  <si>
    <r>
      <t xml:space="preserve">  </t>
    </r>
    <r>
      <rPr>
        <b/>
        <sz val="11"/>
        <color theme="1"/>
        <rFont val="宋体"/>
        <family val="3"/>
        <charset val="134"/>
      </rPr>
      <t>人力资源和社会保障管理事务</t>
    </r>
  </si>
  <si>
    <r>
      <t xml:space="preserve">    </t>
    </r>
    <r>
      <rPr>
        <sz val="11"/>
        <color theme="1"/>
        <rFont val="宋体"/>
        <family val="3"/>
        <charset val="134"/>
      </rPr>
      <t>公共就业服务和职业技能鉴定机构</t>
    </r>
  </si>
  <si>
    <r>
      <t xml:space="preserve">    </t>
    </r>
    <r>
      <rPr>
        <sz val="11"/>
        <color theme="1"/>
        <rFont val="宋体"/>
        <family val="3"/>
        <charset val="134"/>
      </rPr>
      <t>其他人力资源和社会保障管理事务支出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</si>
  <si>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民政管理事务</t>
    </r>
  </si>
  <si>
    <r>
      <t xml:space="preserve">    </t>
    </r>
    <r>
      <rPr>
        <sz val="11"/>
        <color theme="1"/>
        <rFont val="宋体"/>
        <family val="3"/>
        <charset val="134"/>
      </rPr>
      <t>基层政权和社区建设</t>
    </r>
  </si>
  <si>
    <r>
      <t xml:space="preserve">    </t>
    </r>
    <r>
      <rPr>
        <sz val="11"/>
        <color theme="1"/>
        <rFont val="宋体"/>
        <family val="3"/>
        <charset val="134"/>
      </rPr>
      <t>其他民政管理事务支出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</si>
  <si>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行政事业单位离退休</t>
    </r>
  </si>
  <si>
    <r>
      <t xml:space="preserve">    </t>
    </r>
    <r>
      <rPr>
        <sz val="11"/>
        <color theme="1"/>
        <rFont val="宋体"/>
        <family val="3"/>
        <charset val="134"/>
      </rPr>
      <t>归口管理的行政单位离退休</t>
    </r>
  </si>
  <si>
    <r>
      <t xml:space="preserve">    </t>
    </r>
    <r>
      <rPr>
        <sz val="11"/>
        <color theme="1"/>
        <rFont val="宋体"/>
        <family val="3"/>
        <charset val="134"/>
      </rPr>
      <t>未归口管理的行政单位离退休</t>
    </r>
  </si>
  <si>
    <r>
      <t xml:space="preserve">    </t>
    </r>
    <r>
      <rPr>
        <sz val="11"/>
        <color theme="1"/>
        <rFont val="宋体"/>
        <family val="3"/>
        <charset val="134"/>
      </rPr>
      <t>机关事业单位基本养老保险缴费支出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</si>
  <si>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就业补助</t>
    </r>
  </si>
  <si>
    <r>
      <t xml:space="preserve">    </t>
    </r>
    <r>
      <rPr>
        <sz val="11"/>
        <color theme="1"/>
        <rFont val="宋体"/>
        <family val="3"/>
        <charset val="134"/>
      </rPr>
      <t>其他就业补助支出</t>
    </r>
  </si>
  <si>
    <r>
      <t xml:space="preserve">  </t>
    </r>
    <r>
      <rPr>
        <b/>
        <sz val="11"/>
        <color theme="1"/>
        <rFont val="宋体"/>
        <family val="3"/>
        <charset val="134"/>
      </rPr>
      <t>抚恤</t>
    </r>
  </si>
  <si>
    <r>
      <t xml:space="preserve">    </t>
    </r>
    <r>
      <rPr>
        <sz val="11"/>
        <color theme="1"/>
        <rFont val="宋体"/>
        <family val="3"/>
        <charset val="134"/>
      </rPr>
      <t>死亡抚恤</t>
    </r>
  </si>
  <si>
    <r>
      <t xml:space="preserve">    </t>
    </r>
    <r>
      <rPr>
        <sz val="11"/>
        <color theme="1"/>
        <rFont val="宋体"/>
        <family val="3"/>
        <charset val="134"/>
      </rPr>
      <t>伤残抚恤</t>
    </r>
  </si>
  <si>
    <r>
      <t xml:space="preserve">    </t>
    </r>
    <r>
      <rPr>
        <sz val="11"/>
        <color theme="1"/>
        <rFont val="宋体"/>
        <family val="3"/>
        <charset val="134"/>
      </rPr>
      <t>在乡复员、退伍军人生活补助</t>
    </r>
  </si>
  <si>
    <r>
      <t xml:space="preserve">    </t>
    </r>
    <r>
      <rPr>
        <sz val="11"/>
        <color theme="1"/>
        <rFont val="宋体"/>
        <family val="3"/>
        <charset val="134"/>
      </rPr>
      <t>义务兵优待</t>
    </r>
  </si>
  <si>
    <r>
      <t xml:space="preserve">    </t>
    </r>
    <r>
      <rPr>
        <sz val="11"/>
        <color theme="1"/>
        <rFont val="宋体"/>
        <family val="3"/>
        <charset val="134"/>
      </rPr>
      <t>其他优抚支出</t>
    </r>
  </si>
  <si>
    <r>
      <t xml:space="preserve">  </t>
    </r>
    <r>
      <rPr>
        <b/>
        <sz val="11"/>
        <color theme="1"/>
        <rFont val="宋体"/>
        <family val="3"/>
        <charset val="134"/>
      </rPr>
      <t>退役安置</t>
    </r>
  </si>
  <si>
    <r>
      <t xml:space="preserve">    </t>
    </r>
    <r>
      <rPr>
        <sz val="11"/>
        <color theme="1"/>
        <rFont val="宋体"/>
        <family val="3"/>
        <charset val="134"/>
      </rPr>
      <t>退役士兵安置</t>
    </r>
  </si>
  <si>
    <r>
      <t xml:space="preserve">    </t>
    </r>
    <r>
      <rPr>
        <sz val="11"/>
        <color theme="1"/>
        <rFont val="宋体"/>
        <family val="3"/>
        <charset val="134"/>
      </rPr>
      <t>退役士兵管理教育</t>
    </r>
  </si>
  <si>
    <r>
      <t xml:space="preserve">  </t>
    </r>
    <r>
      <rPr>
        <b/>
        <sz val="11"/>
        <color theme="1"/>
        <rFont val="宋体"/>
        <family val="3"/>
        <charset val="134"/>
      </rPr>
      <t>社会福利</t>
    </r>
  </si>
  <si>
    <r>
      <t xml:space="preserve">    </t>
    </r>
    <r>
      <rPr>
        <sz val="11"/>
        <color theme="1"/>
        <rFont val="宋体"/>
        <family val="3"/>
        <charset val="134"/>
      </rPr>
      <t>儿童福利</t>
    </r>
  </si>
  <si>
    <r>
      <t xml:space="preserve">    </t>
    </r>
    <r>
      <rPr>
        <sz val="11"/>
        <color theme="1"/>
        <rFont val="宋体"/>
        <family val="3"/>
        <charset val="134"/>
      </rPr>
      <t>老年福利</t>
    </r>
  </si>
  <si>
    <r>
      <t xml:space="preserve">  </t>
    </r>
    <r>
      <rPr>
        <b/>
        <sz val="11"/>
        <color theme="1"/>
        <rFont val="宋体"/>
        <family val="3"/>
        <charset val="134"/>
      </rPr>
      <t>残疾人事业</t>
    </r>
  </si>
  <si>
    <r>
      <t xml:space="preserve">    </t>
    </r>
    <r>
      <rPr>
        <sz val="11"/>
        <color theme="1"/>
        <rFont val="宋体"/>
        <family val="3"/>
        <charset val="134"/>
      </rPr>
      <t>残疾人康复</t>
    </r>
  </si>
  <si>
    <r>
      <t xml:space="preserve">    </t>
    </r>
    <r>
      <rPr>
        <sz val="11"/>
        <color theme="1"/>
        <rFont val="宋体"/>
        <family val="3"/>
        <charset val="134"/>
      </rPr>
      <t>残疾人就业和扶贫</t>
    </r>
  </si>
  <si>
    <r>
      <t xml:space="preserve">    </t>
    </r>
    <r>
      <rPr>
        <sz val="11"/>
        <color theme="1"/>
        <rFont val="宋体"/>
        <family val="3"/>
        <charset val="134"/>
      </rPr>
      <t>残疾人生活和护理补贴</t>
    </r>
  </si>
  <si>
    <r>
      <t xml:space="preserve">    </t>
    </r>
    <r>
      <rPr>
        <sz val="11"/>
        <color theme="1"/>
        <rFont val="宋体"/>
        <family val="3"/>
        <charset val="134"/>
      </rPr>
      <t>其他残疾人事业支出</t>
    </r>
  </si>
  <si>
    <r>
      <t xml:space="preserve">  </t>
    </r>
    <r>
      <rPr>
        <b/>
        <sz val="11"/>
        <color theme="1"/>
        <rFont val="宋体"/>
        <family val="3"/>
        <charset val="134"/>
      </rPr>
      <t>最低生活保障</t>
    </r>
  </si>
  <si>
    <r>
      <t xml:space="preserve">    </t>
    </r>
    <r>
      <rPr>
        <sz val="11"/>
        <color theme="1"/>
        <rFont val="宋体"/>
        <family val="3"/>
        <charset val="134"/>
      </rPr>
      <t>城市最低生活保障金支出</t>
    </r>
  </si>
  <si>
    <r>
      <t xml:space="preserve">    </t>
    </r>
    <r>
      <rPr>
        <sz val="11"/>
        <color theme="1"/>
        <rFont val="宋体"/>
        <family val="3"/>
        <charset val="134"/>
      </rPr>
      <t>农村最低生活保障金支出</t>
    </r>
  </si>
  <si>
    <r>
      <t xml:space="preserve">  </t>
    </r>
    <r>
      <rPr>
        <b/>
        <sz val="11"/>
        <color theme="1"/>
        <rFont val="宋体"/>
        <family val="3"/>
        <charset val="134"/>
      </rPr>
      <t>临时救助</t>
    </r>
  </si>
  <si>
    <r>
      <t xml:space="preserve">    </t>
    </r>
    <r>
      <rPr>
        <sz val="11"/>
        <color theme="1"/>
        <rFont val="宋体"/>
        <family val="3"/>
        <charset val="134"/>
      </rPr>
      <t>临时救助支出</t>
    </r>
  </si>
  <si>
    <r>
      <t xml:space="preserve">    </t>
    </r>
    <r>
      <rPr>
        <sz val="11"/>
        <color theme="1"/>
        <rFont val="宋体"/>
        <family val="3"/>
        <charset val="134"/>
      </rPr>
      <t>流浪乞讨人员救助支出</t>
    </r>
  </si>
  <si>
    <r>
      <t xml:space="preserve">  </t>
    </r>
    <r>
      <rPr>
        <b/>
        <sz val="11"/>
        <color theme="1"/>
        <rFont val="宋体"/>
        <family val="3"/>
        <charset val="134"/>
      </rPr>
      <t>特困人员救助供养</t>
    </r>
  </si>
  <si>
    <r>
      <t xml:space="preserve">    </t>
    </r>
    <r>
      <rPr>
        <sz val="11"/>
        <color theme="1"/>
        <rFont val="宋体"/>
        <family val="3"/>
        <charset val="134"/>
      </rPr>
      <t>农村特困人员救助供养支出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</si>
  <si>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其他生活救助</t>
    </r>
  </si>
  <si>
    <r>
      <t xml:space="preserve">    </t>
    </r>
    <r>
      <rPr>
        <sz val="11"/>
        <color theme="1"/>
        <rFont val="宋体"/>
        <family val="3"/>
        <charset val="134"/>
      </rPr>
      <t>其他农村生活救助</t>
    </r>
  </si>
  <si>
    <r>
      <t xml:space="preserve">  </t>
    </r>
    <r>
      <rPr>
        <b/>
        <sz val="11"/>
        <color theme="1"/>
        <rFont val="宋体"/>
        <family val="3"/>
        <charset val="134"/>
      </rPr>
      <t>退役军人管理事务</t>
    </r>
  </si>
  <si>
    <r>
      <t xml:space="preserve">    </t>
    </r>
    <r>
      <rPr>
        <sz val="11"/>
        <color theme="1"/>
        <rFont val="宋体"/>
        <family val="3"/>
        <charset val="134"/>
      </rPr>
      <t>拥军优属</t>
    </r>
  </si>
  <si>
    <r>
      <t xml:space="preserve">  </t>
    </r>
    <r>
      <rPr>
        <b/>
        <sz val="11"/>
        <color theme="1"/>
        <rFont val="宋体"/>
        <family val="3"/>
        <charset val="134"/>
      </rPr>
      <t>其他社会保障和就业支出</t>
    </r>
  </si>
  <si>
    <r>
      <t xml:space="preserve">    </t>
    </r>
    <r>
      <rPr>
        <sz val="11"/>
        <color theme="1"/>
        <rFont val="宋体"/>
        <family val="3"/>
        <charset val="134"/>
      </rPr>
      <t>其他社会保障和就业支出</t>
    </r>
  </si>
  <si>
    <t>七、卫生健康支出</t>
  </si>
  <si>
    <r>
      <t xml:space="preserve">  </t>
    </r>
    <r>
      <rPr>
        <b/>
        <sz val="11"/>
        <color theme="1"/>
        <rFont val="宋体"/>
        <family val="3"/>
        <charset val="134"/>
      </rPr>
      <t>卫生健康管理事务</t>
    </r>
  </si>
  <si>
    <r>
      <t xml:space="preserve">    </t>
    </r>
    <r>
      <rPr>
        <sz val="11"/>
        <color theme="1"/>
        <rFont val="宋体"/>
        <family val="3"/>
        <charset val="134"/>
      </rPr>
      <t>其他卫生健康管理事务支出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</si>
  <si>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公立医院</t>
    </r>
  </si>
  <si>
    <r>
      <t xml:space="preserve">    </t>
    </r>
    <r>
      <rPr>
        <sz val="11"/>
        <color theme="1"/>
        <rFont val="宋体"/>
        <family val="3"/>
        <charset val="134"/>
      </rPr>
      <t>综合医院</t>
    </r>
  </si>
  <si>
    <r>
      <t xml:space="preserve">  </t>
    </r>
    <r>
      <rPr>
        <b/>
        <sz val="11"/>
        <color theme="1"/>
        <rFont val="宋体"/>
        <family val="3"/>
        <charset val="134"/>
      </rPr>
      <t>基层医疗卫生机构</t>
    </r>
  </si>
  <si>
    <r>
      <t xml:space="preserve">    </t>
    </r>
    <r>
      <rPr>
        <sz val="11"/>
        <color theme="1"/>
        <rFont val="宋体"/>
        <family val="3"/>
        <charset val="134"/>
      </rPr>
      <t>城市社区卫生机构</t>
    </r>
  </si>
  <si>
    <r>
      <t xml:space="preserve">    </t>
    </r>
    <r>
      <rPr>
        <sz val="11"/>
        <color theme="1"/>
        <rFont val="宋体"/>
        <family val="3"/>
        <charset val="134"/>
      </rPr>
      <t>乡镇卫生院</t>
    </r>
  </si>
  <si>
    <r>
      <t xml:space="preserve">    </t>
    </r>
    <r>
      <rPr>
        <sz val="11"/>
        <color theme="1"/>
        <rFont val="宋体"/>
        <family val="3"/>
        <charset val="134"/>
      </rPr>
      <t>其他基层医疗卫生机构支出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</si>
  <si>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公共卫生</t>
    </r>
  </si>
  <si>
    <r>
      <t xml:space="preserve">    </t>
    </r>
    <r>
      <rPr>
        <sz val="11"/>
        <color theme="1"/>
        <rFont val="宋体"/>
        <family val="3"/>
        <charset val="134"/>
      </rPr>
      <t>疾病预防控制机构</t>
    </r>
  </si>
  <si>
    <r>
      <t xml:space="preserve">    </t>
    </r>
    <r>
      <rPr>
        <sz val="11"/>
        <color theme="1"/>
        <rFont val="宋体"/>
        <family val="3"/>
        <charset val="134"/>
      </rPr>
      <t>卫生监督机构</t>
    </r>
  </si>
  <si>
    <r>
      <t xml:space="preserve">    </t>
    </r>
    <r>
      <rPr>
        <sz val="11"/>
        <color theme="1"/>
        <rFont val="宋体"/>
        <family val="3"/>
        <charset val="134"/>
      </rPr>
      <t>妇幼保健机构</t>
    </r>
  </si>
  <si>
    <r>
      <t xml:space="preserve">    </t>
    </r>
    <r>
      <rPr>
        <sz val="11"/>
        <color theme="1"/>
        <rFont val="宋体"/>
        <family val="3"/>
        <charset val="134"/>
      </rPr>
      <t>采供血机构</t>
    </r>
  </si>
  <si>
    <r>
      <t xml:space="preserve">    </t>
    </r>
    <r>
      <rPr>
        <sz val="11"/>
        <color theme="1"/>
        <rFont val="宋体"/>
        <family val="3"/>
        <charset val="134"/>
      </rPr>
      <t>基本公共卫生服务</t>
    </r>
  </si>
  <si>
    <r>
      <t xml:space="preserve">    </t>
    </r>
    <r>
      <rPr>
        <sz val="11"/>
        <color theme="1"/>
        <rFont val="宋体"/>
        <family val="3"/>
        <charset val="134"/>
      </rPr>
      <t>重大公共卫生专项</t>
    </r>
  </si>
  <si>
    <r>
      <t xml:space="preserve">  </t>
    </r>
    <r>
      <rPr>
        <b/>
        <sz val="11"/>
        <color theme="1"/>
        <rFont val="宋体"/>
        <family val="3"/>
        <charset val="134"/>
      </rPr>
      <t>计划生育事务</t>
    </r>
  </si>
  <si>
    <r>
      <t xml:space="preserve">    </t>
    </r>
    <r>
      <rPr>
        <sz val="11"/>
        <color theme="1"/>
        <rFont val="宋体"/>
        <family val="3"/>
        <charset val="134"/>
      </rPr>
      <t>计划生育服务</t>
    </r>
  </si>
  <si>
    <r>
      <t xml:space="preserve">    </t>
    </r>
    <r>
      <rPr>
        <sz val="11"/>
        <color theme="1"/>
        <rFont val="宋体"/>
        <family val="3"/>
        <charset val="134"/>
      </rPr>
      <t>其他计划生育事务支出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</si>
  <si>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行政事业单位医疗</t>
    </r>
  </si>
  <si>
    <r>
      <t xml:space="preserve">    </t>
    </r>
    <r>
      <rPr>
        <sz val="11"/>
        <color theme="1"/>
        <rFont val="宋体"/>
        <family val="3"/>
        <charset val="134"/>
      </rPr>
      <t>行政单位医疗</t>
    </r>
  </si>
  <si>
    <r>
      <t xml:space="preserve">    </t>
    </r>
    <r>
      <rPr>
        <sz val="11"/>
        <color theme="1"/>
        <rFont val="宋体"/>
        <family val="3"/>
        <charset val="134"/>
      </rPr>
      <t>事业单位医疗</t>
    </r>
  </si>
  <si>
    <r>
      <t xml:space="preserve">    </t>
    </r>
    <r>
      <rPr>
        <sz val="11"/>
        <color theme="1"/>
        <rFont val="宋体"/>
        <family val="3"/>
        <charset val="134"/>
      </rPr>
      <t>公务员医疗补助</t>
    </r>
  </si>
  <si>
    <r>
      <t xml:space="preserve">  </t>
    </r>
    <r>
      <rPr>
        <b/>
        <sz val="11"/>
        <color theme="1"/>
        <rFont val="宋体"/>
        <family val="3"/>
        <charset val="134"/>
      </rPr>
      <t>医疗救助</t>
    </r>
  </si>
  <si>
    <r>
      <t xml:space="preserve">    </t>
    </r>
    <r>
      <rPr>
        <sz val="11"/>
        <color theme="1"/>
        <rFont val="宋体"/>
        <family val="3"/>
        <charset val="134"/>
      </rPr>
      <t>城乡医疗救助</t>
    </r>
  </si>
  <si>
    <r>
      <t xml:space="preserve">  </t>
    </r>
    <r>
      <rPr>
        <b/>
        <sz val="11"/>
        <color theme="1"/>
        <rFont val="宋体"/>
        <family val="3"/>
        <charset val="134"/>
      </rPr>
      <t>老龄卫生健康事务</t>
    </r>
  </si>
  <si>
    <r>
      <t xml:space="preserve">    </t>
    </r>
    <r>
      <rPr>
        <sz val="11"/>
        <color theme="1"/>
        <rFont val="宋体"/>
        <family val="3"/>
        <charset val="134"/>
      </rPr>
      <t>老龄卫生健康事务</t>
    </r>
  </si>
  <si>
    <t>八、节能环保支出</t>
  </si>
  <si>
    <r>
      <t xml:space="preserve">  </t>
    </r>
    <r>
      <rPr>
        <b/>
        <sz val="11"/>
        <color theme="1"/>
        <rFont val="宋体"/>
        <family val="3"/>
        <charset val="134"/>
      </rPr>
      <t>环境保护管理事务</t>
    </r>
  </si>
  <si>
    <r>
      <t xml:space="preserve">    </t>
    </r>
    <r>
      <rPr>
        <sz val="11"/>
        <color theme="1"/>
        <rFont val="宋体"/>
        <family val="3"/>
        <charset val="134"/>
      </rPr>
      <t>其他环境保护管理事务支出</t>
    </r>
  </si>
  <si>
    <t>九、城乡社区支出</t>
  </si>
  <si>
    <r>
      <t xml:space="preserve">  </t>
    </r>
    <r>
      <rPr>
        <b/>
        <sz val="11"/>
        <color theme="1"/>
        <rFont val="宋体"/>
        <family val="3"/>
        <charset val="134"/>
      </rPr>
      <t>城乡社区管理事务</t>
    </r>
  </si>
  <si>
    <r>
      <t xml:space="preserve">    </t>
    </r>
    <r>
      <rPr>
        <sz val="11"/>
        <color theme="1"/>
        <rFont val="宋体"/>
        <family val="3"/>
        <charset val="134"/>
      </rPr>
      <t>其他城乡社区管理事务支出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</si>
  <si>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城乡社区规划与管理</t>
    </r>
  </si>
  <si>
    <r>
      <t xml:space="preserve">    </t>
    </r>
    <r>
      <rPr>
        <sz val="11"/>
        <color theme="1"/>
        <rFont val="宋体"/>
        <family val="3"/>
        <charset val="134"/>
      </rPr>
      <t>城乡社区规划与管理</t>
    </r>
  </si>
  <si>
    <r>
      <t xml:space="preserve">  </t>
    </r>
    <r>
      <rPr>
        <b/>
        <sz val="11"/>
        <color theme="1"/>
        <rFont val="宋体"/>
        <family val="3"/>
        <charset val="134"/>
      </rPr>
      <t>城乡社区环境卫生</t>
    </r>
  </si>
  <si>
    <r>
      <t xml:space="preserve">    </t>
    </r>
    <r>
      <rPr>
        <sz val="11"/>
        <color theme="1"/>
        <rFont val="宋体"/>
        <family val="3"/>
        <charset val="134"/>
      </rPr>
      <t>城乡社区环境卫生</t>
    </r>
  </si>
  <si>
    <r>
      <t xml:space="preserve">  </t>
    </r>
    <r>
      <rPr>
        <b/>
        <sz val="11"/>
        <color theme="1"/>
        <rFont val="宋体"/>
        <family val="3"/>
        <charset val="134"/>
      </rPr>
      <t>建设市场管理与监督</t>
    </r>
  </si>
  <si>
    <r>
      <t xml:space="preserve">    </t>
    </r>
    <r>
      <rPr>
        <sz val="11"/>
        <color theme="1"/>
        <rFont val="宋体"/>
        <family val="3"/>
        <charset val="134"/>
      </rPr>
      <t>建设市场管理与监督</t>
    </r>
  </si>
  <si>
    <r>
      <t xml:space="preserve">  </t>
    </r>
    <r>
      <rPr>
        <b/>
        <sz val="11"/>
        <color theme="1"/>
        <rFont val="宋体"/>
        <family val="3"/>
        <charset val="134"/>
      </rPr>
      <t>其他城乡社区支出</t>
    </r>
  </si>
  <si>
    <r>
      <t xml:space="preserve">    </t>
    </r>
    <r>
      <rPr>
        <sz val="11"/>
        <color theme="1"/>
        <rFont val="宋体"/>
        <family val="3"/>
        <charset val="134"/>
      </rPr>
      <t>其他城乡社区支出</t>
    </r>
  </si>
  <si>
    <t>十、农林水支出</t>
  </si>
  <si>
    <r>
      <t xml:space="preserve">  </t>
    </r>
    <r>
      <rPr>
        <b/>
        <sz val="11"/>
        <color theme="1"/>
        <rFont val="宋体"/>
        <family val="3"/>
        <charset val="134"/>
      </rPr>
      <t>农业</t>
    </r>
  </si>
  <si>
    <r>
      <t xml:space="preserve">    </t>
    </r>
    <r>
      <rPr>
        <sz val="11"/>
        <color theme="1"/>
        <rFont val="宋体"/>
        <family val="3"/>
        <charset val="134"/>
      </rPr>
      <t>科技转化与推广服务</t>
    </r>
  </si>
  <si>
    <r>
      <t xml:space="preserve">    </t>
    </r>
    <r>
      <rPr>
        <sz val="11"/>
        <color theme="1"/>
        <rFont val="宋体"/>
        <family val="3"/>
        <charset val="134"/>
      </rPr>
      <t>病虫害控制</t>
    </r>
  </si>
  <si>
    <r>
      <t xml:space="preserve">    </t>
    </r>
    <r>
      <rPr>
        <sz val="11"/>
        <color theme="1"/>
        <rFont val="宋体"/>
        <family val="3"/>
        <charset val="134"/>
      </rPr>
      <t>农产品质量安全</t>
    </r>
  </si>
  <si>
    <r>
      <t xml:space="preserve">    </t>
    </r>
    <r>
      <rPr>
        <sz val="11"/>
        <color theme="1"/>
        <rFont val="宋体"/>
        <family val="3"/>
        <charset val="134"/>
      </rPr>
      <t>防灾救灾</t>
    </r>
  </si>
  <si>
    <r>
      <t xml:space="preserve">    </t>
    </r>
    <r>
      <rPr>
        <sz val="11"/>
        <color theme="1"/>
        <rFont val="宋体"/>
        <family val="3"/>
        <charset val="134"/>
      </rPr>
      <t>稳定农民收入补贴</t>
    </r>
  </si>
  <si>
    <r>
      <t xml:space="preserve">    </t>
    </r>
    <r>
      <rPr>
        <sz val="11"/>
        <color theme="1"/>
        <rFont val="宋体"/>
        <family val="3"/>
        <charset val="134"/>
      </rPr>
      <t>对高校毕业生到基层任职补助</t>
    </r>
  </si>
  <si>
    <r>
      <t xml:space="preserve">    </t>
    </r>
    <r>
      <rPr>
        <sz val="11"/>
        <color theme="1"/>
        <rFont val="宋体"/>
        <family val="3"/>
        <charset val="134"/>
      </rPr>
      <t>其他农业支出</t>
    </r>
  </si>
  <si>
    <r>
      <t xml:space="preserve">  </t>
    </r>
    <r>
      <rPr>
        <b/>
        <sz val="11"/>
        <color theme="1"/>
        <rFont val="宋体"/>
        <family val="3"/>
        <charset val="134"/>
      </rPr>
      <t>林业和草原</t>
    </r>
  </si>
  <si>
    <r>
      <t xml:space="preserve">    </t>
    </r>
    <r>
      <rPr>
        <sz val="11"/>
        <color theme="1"/>
        <rFont val="宋体"/>
        <family val="3"/>
        <charset val="134"/>
      </rPr>
      <t>事业机构</t>
    </r>
  </si>
  <si>
    <r>
      <t xml:space="preserve">    </t>
    </r>
    <r>
      <rPr>
        <sz val="11"/>
        <color theme="1"/>
        <rFont val="宋体"/>
        <family val="3"/>
        <charset val="134"/>
      </rPr>
      <t>防灾减灾</t>
    </r>
  </si>
  <si>
    <r>
      <t xml:space="preserve">    </t>
    </r>
    <r>
      <rPr>
        <sz val="11"/>
        <color theme="1"/>
        <rFont val="宋体"/>
        <family val="3"/>
        <charset val="134"/>
      </rPr>
      <t>其他林业支出</t>
    </r>
  </si>
  <si>
    <r>
      <t xml:space="preserve">  </t>
    </r>
    <r>
      <rPr>
        <b/>
        <sz val="11"/>
        <color theme="1"/>
        <rFont val="宋体"/>
        <family val="3"/>
        <charset val="134"/>
      </rPr>
      <t>水利</t>
    </r>
  </si>
  <si>
    <r>
      <t xml:space="preserve">    </t>
    </r>
    <r>
      <rPr>
        <sz val="11"/>
        <color theme="1"/>
        <rFont val="宋体"/>
        <family val="3"/>
        <charset val="134"/>
      </rPr>
      <t>水利工程运行与维护</t>
    </r>
  </si>
  <si>
    <r>
      <t xml:space="preserve">    </t>
    </r>
    <r>
      <rPr>
        <sz val="11"/>
        <color theme="1"/>
        <rFont val="宋体"/>
        <family val="3"/>
        <charset val="134"/>
      </rPr>
      <t>防汛</t>
    </r>
  </si>
  <si>
    <r>
      <t xml:space="preserve">    </t>
    </r>
    <r>
      <rPr>
        <sz val="11"/>
        <color theme="1"/>
        <rFont val="宋体"/>
        <family val="3"/>
        <charset val="134"/>
      </rPr>
      <t>抗旱</t>
    </r>
  </si>
  <si>
    <r>
      <t xml:space="preserve">    </t>
    </r>
    <r>
      <rPr>
        <sz val="11"/>
        <color theme="1"/>
        <rFont val="宋体"/>
        <family val="3"/>
        <charset val="134"/>
      </rPr>
      <t>其他水利支出</t>
    </r>
  </si>
  <si>
    <r>
      <t xml:space="preserve">  </t>
    </r>
    <r>
      <rPr>
        <b/>
        <sz val="11"/>
        <color theme="1"/>
        <rFont val="宋体"/>
        <family val="3"/>
        <charset val="134"/>
      </rPr>
      <t>扶贫</t>
    </r>
  </si>
  <si>
    <r>
      <t xml:space="preserve">    </t>
    </r>
    <r>
      <rPr>
        <sz val="11"/>
        <color theme="1"/>
        <rFont val="宋体"/>
        <family val="3"/>
        <charset val="134"/>
      </rPr>
      <t>社会发展</t>
    </r>
  </si>
  <si>
    <r>
      <t xml:space="preserve">    </t>
    </r>
    <r>
      <rPr>
        <sz val="11"/>
        <color theme="1"/>
        <rFont val="宋体"/>
        <family val="3"/>
        <charset val="134"/>
      </rPr>
      <t>其他扶贫支出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</si>
  <si>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农村综合改革</t>
    </r>
  </si>
  <si>
    <r>
      <t xml:space="preserve">    </t>
    </r>
    <r>
      <rPr>
        <sz val="11"/>
        <color theme="1"/>
        <rFont val="宋体"/>
        <family val="3"/>
        <charset val="134"/>
      </rPr>
      <t>对村级一事一议的补助</t>
    </r>
  </si>
  <si>
    <r>
      <t xml:space="preserve">    </t>
    </r>
    <r>
      <rPr>
        <sz val="11"/>
        <color theme="1"/>
        <rFont val="宋体"/>
        <family val="3"/>
        <charset val="134"/>
      </rPr>
      <t>对村民委员会和村党支部的补助</t>
    </r>
  </si>
  <si>
    <r>
      <t xml:space="preserve">  </t>
    </r>
    <r>
      <rPr>
        <b/>
        <sz val="11"/>
        <color theme="1"/>
        <rFont val="宋体"/>
        <family val="3"/>
        <charset val="134"/>
      </rPr>
      <t>普惠金融发展支出</t>
    </r>
  </si>
  <si>
    <r>
      <t xml:space="preserve">    </t>
    </r>
    <r>
      <rPr>
        <sz val="11"/>
        <color theme="1"/>
        <rFont val="宋体"/>
        <family val="3"/>
        <charset val="134"/>
      </rPr>
      <t>农业保险保费补贴</t>
    </r>
  </si>
  <si>
    <r>
      <t xml:space="preserve">  </t>
    </r>
    <r>
      <rPr>
        <b/>
        <sz val="11"/>
        <color theme="1"/>
        <rFont val="宋体"/>
        <family val="3"/>
        <charset val="134"/>
      </rPr>
      <t>其他农林水支出</t>
    </r>
  </si>
  <si>
    <r>
      <t xml:space="preserve">    </t>
    </r>
    <r>
      <rPr>
        <sz val="11"/>
        <color theme="1"/>
        <rFont val="宋体"/>
        <family val="3"/>
        <charset val="134"/>
      </rPr>
      <t>其他农林水支出</t>
    </r>
  </si>
  <si>
    <t>十一、交通运输支出</t>
  </si>
  <si>
    <r>
      <t xml:space="preserve">  </t>
    </r>
    <r>
      <rPr>
        <b/>
        <sz val="11"/>
        <color theme="1"/>
        <rFont val="宋体"/>
        <family val="3"/>
        <charset val="134"/>
      </rPr>
      <t>公路水路运输</t>
    </r>
  </si>
  <si>
    <r>
      <t xml:space="preserve">    </t>
    </r>
    <r>
      <rPr>
        <sz val="11"/>
        <color theme="1"/>
        <rFont val="宋体"/>
        <family val="3"/>
        <charset val="134"/>
      </rPr>
      <t>公路养护</t>
    </r>
  </si>
  <si>
    <r>
      <t xml:space="preserve">    </t>
    </r>
    <r>
      <rPr>
        <sz val="11"/>
        <color theme="1"/>
        <rFont val="宋体"/>
        <family val="3"/>
        <charset val="134"/>
      </rPr>
      <t>海事管理</t>
    </r>
  </si>
  <si>
    <r>
      <t xml:space="preserve">    </t>
    </r>
    <r>
      <rPr>
        <sz val="11"/>
        <color theme="1"/>
        <rFont val="宋体"/>
        <family val="3"/>
        <charset val="134"/>
      </rPr>
      <t>其他公路水路运输支出</t>
    </r>
  </si>
  <si>
    <t>十二、商业服务业等支出</t>
  </si>
  <si>
    <r>
      <t xml:space="preserve">  </t>
    </r>
    <r>
      <rPr>
        <b/>
        <sz val="11"/>
        <color theme="1"/>
        <rFont val="宋体"/>
        <family val="3"/>
        <charset val="134"/>
      </rPr>
      <t>商业流通事务</t>
    </r>
  </si>
  <si>
    <r>
      <t xml:space="preserve">    </t>
    </r>
    <r>
      <rPr>
        <sz val="11"/>
        <color theme="1"/>
        <rFont val="宋体"/>
        <family val="3"/>
        <charset val="134"/>
      </rPr>
      <t>其他商业流通事务支出</t>
    </r>
  </si>
  <si>
    <t>十三、自然资源海洋气象等支出</t>
  </si>
  <si>
    <r>
      <t xml:space="preserve">  </t>
    </r>
    <r>
      <rPr>
        <b/>
        <sz val="11"/>
        <color theme="1"/>
        <rFont val="宋体"/>
        <family val="3"/>
        <charset val="134"/>
      </rPr>
      <t>自然资源事务</t>
    </r>
  </si>
  <si>
    <r>
      <t xml:space="preserve">    </t>
    </r>
    <r>
      <rPr>
        <sz val="11"/>
        <color theme="1"/>
        <rFont val="宋体"/>
        <family val="3"/>
        <charset val="134"/>
      </rPr>
      <t>国土整治</t>
    </r>
  </si>
  <si>
    <r>
      <t xml:space="preserve">    </t>
    </r>
    <r>
      <rPr>
        <sz val="11"/>
        <color theme="1"/>
        <rFont val="宋体"/>
        <family val="3"/>
        <charset val="134"/>
      </rPr>
      <t>地质矿产资源利用与保护</t>
    </r>
  </si>
  <si>
    <r>
      <t xml:space="preserve">  </t>
    </r>
    <r>
      <rPr>
        <b/>
        <sz val="11"/>
        <color theme="1"/>
        <rFont val="宋体"/>
        <family val="3"/>
        <charset val="134"/>
      </rPr>
      <t>气象事务</t>
    </r>
  </si>
  <si>
    <r>
      <t xml:space="preserve">    </t>
    </r>
    <r>
      <rPr>
        <sz val="11"/>
        <color theme="1"/>
        <rFont val="宋体"/>
        <family val="3"/>
        <charset val="134"/>
      </rPr>
      <t>气象事业机构</t>
    </r>
  </si>
  <si>
    <r>
      <t xml:space="preserve">    </t>
    </r>
    <r>
      <rPr>
        <sz val="11"/>
        <color theme="1"/>
        <rFont val="宋体"/>
        <family val="3"/>
        <charset val="134"/>
      </rPr>
      <t>气象服务</t>
    </r>
  </si>
  <si>
    <r>
      <t xml:space="preserve">  </t>
    </r>
    <r>
      <rPr>
        <b/>
        <sz val="11"/>
        <color theme="1"/>
        <rFont val="宋体"/>
        <family val="3"/>
        <charset val="134"/>
      </rPr>
      <t>其他自然资源海洋气象等支出</t>
    </r>
  </si>
  <si>
    <r>
      <t xml:space="preserve">    </t>
    </r>
    <r>
      <rPr>
        <sz val="11"/>
        <color theme="1"/>
        <rFont val="宋体"/>
        <family val="3"/>
        <charset val="134"/>
      </rPr>
      <t>其他自然资源海洋气象等支出</t>
    </r>
  </si>
  <si>
    <t>十四、住房保障支出</t>
  </si>
  <si>
    <r>
      <t xml:space="preserve">  </t>
    </r>
    <r>
      <rPr>
        <b/>
        <sz val="11"/>
        <color theme="1"/>
        <rFont val="宋体"/>
        <family val="3"/>
        <charset val="134"/>
      </rPr>
      <t>保障性安居工程支出</t>
    </r>
  </si>
  <si>
    <r>
      <t xml:space="preserve">    </t>
    </r>
    <r>
      <rPr>
        <sz val="11"/>
        <color theme="1"/>
        <rFont val="宋体"/>
        <family val="3"/>
        <charset val="134"/>
      </rPr>
      <t>保障性住房租金补贴</t>
    </r>
  </si>
  <si>
    <r>
      <t xml:space="preserve">  </t>
    </r>
    <r>
      <rPr>
        <b/>
        <sz val="11"/>
        <color theme="1"/>
        <rFont val="宋体"/>
        <family val="3"/>
        <charset val="134"/>
      </rPr>
      <t>住房改革支出</t>
    </r>
  </si>
  <si>
    <r>
      <t xml:space="preserve">    </t>
    </r>
    <r>
      <rPr>
        <sz val="11"/>
        <color theme="1"/>
        <rFont val="宋体"/>
        <family val="3"/>
        <charset val="134"/>
      </rPr>
      <t>住房公积金</t>
    </r>
  </si>
  <si>
    <t>十五、粮油物资储备支出</t>
  </si>
  <si>
    <r>
      <t xml:space="preserve">  </t>
    </r>
    <r>
      <rPr>
        <b/>
        <sz val="11"/>
        <color theme="1"/>
        <rFont val="宋体"/>
        <family val="3"/>
        <charset val="134"/>
      </rPr>
      <t>粮油事务</t>
    </r>
  </si>
  <si>
    <r>
      <t xml:space="preserve">    </t>
    </r>
    <r>
      <rPr>
        <sz val="11"/>
        <color theme="1"/>
        <rFont val="宋体"/>
        <family val="3"/>
        <charset val="134"/>
      </rPr>
      <t>粮食信息统计</t>
    </r>
  </si>
  <si>
    <r>
      <t xml:space="preserve">  </t>
    </r>
    <r>
      <rPr>
        <b/>
        <sz val="11"/>
        <color theme="1"/>
        <rFont val="宋体"/>
        <family val="3"/>
        <charset val="134"/>
      </rPr>
      <t>粮油储备</t>
    </r>
  </si>
  <si>
    <r>
      <t xml:space="preserve">    </t>
    </r>
    <r>
      <rPr>
        <sz val="11"/>
        <color theme="1"/>
        <rFont val="宋体"/>
        <family val="3"/>
        <charset val="134"/>
      </rPr>
      <t>储备粮油补贴</t>
    </r>
  </si>
  <si>
    <t>十六、灾害防治及应急管理支出</t>
  </si>
  <si>
    <r>
      <t xml:space="preserve">  </t>
    </r>
    <r>
      <rPr>
        <b/>
        <sz val="11"/>
        <color theme="1"/>
        <rFont val="宋体"/>
        <family val="3"/>
        <charset val="134"/>
      </rPr>
      <t>应急管理事务</t>
    </r>
  </si>
  <si>
    <r>
      <t xml:space="preserve">  </t>
    </r>
    <r>
      <rPr>
        <b/>
        <sz val="11"/>
        <color theme="1"/>
        <rFont val="宋体"/>
        <family val="3"/>
        <charset val="134"/>
      </rPr>
      <t>消防事务</t>
    </r>
  </si>
  <si>
    <r>
      <t xml:space="preserve">    </t>
    </r>
    <r>
      <rPr>
        <sz val="11"/>
        <color theme="1"/>
        <rFont val="宋体"/>
        <family val="3"/>
        <charset val="134"/>
      </rPr>
      <t>其他消防事务支出</t>
    </r>
  </si>
  <si>
    <r>
      <t xml:space="preserve">  </t>
    </r>
    <r>
      <rPr>
        <b/>
        <sz val="11"/>
        <color theme="1"/>
        <rFont val="宋体"/>
        <family val="3"/>
        <charset val="134"/>
      </rPr>
      <t>煤矿安全</t>
    </r>
  </si>
  <si>
    <r>
      <t xml:space="preserve">    </t>
    </r>
    <r>
      <rPr>
        <sz val="11"/>
        <color theme="1"/>
        <rFont val="宋体"/>
        <family val="3"/>
        <charset val="134"/>
      </rPr>
      <t>其他煤矿安全支出</t>
    </r>
  </si>
  <si>
    <r>
      <t xml:space="preserve">  </t>
    </r>
    <r>
      <rPr>
        <b/>
        <sz val="11"/>
        <color theme="1"/>
        <rFont val="宋体"/>
        <family val="3"/>
        <charset val="134"/>
      </rPr>
      <t>自然灾害防治</t>
    </r>
  </si>
  <si>
    <r>
      <t xml:space="preserve">    </t>
    </r>
    <r>
      <rPr>
        <sz val="11"/>
        <color theme="1"/>
        <rFont val="宋体"/>
        <family val="3"/>
        <charset val="134"/>
      </rPr>
      <t>地质灾害防治</t>
    </r>
  </si>
  <si>
    <t>十七、预备费</t>
  </si>
  <si>
    <r>
      <t xml:space="preserve">  </t>
    </r>
    <r>
      <rPr>
        <b/>
        <sz val="11"/>
        <color theme="1"/>
        <rFont val="宋体"/>
        <family val="3"/>
        <charset val="134"/>
      </rPr>
      <t>地方政府一般债务付息支出</t>
    </r>
  </si>
  <si>
    <r>
      <t xml:space="preserve">  </t>
    </r>
    <r>
      <rPr>
        <b/>
        <sz val="11"/>
        <color theme="1"/>
        <rFont val="宋体"/>
        <family val="3"/>
        <charset val="134"/>
      </rPr>
      <t>地方政府一般债务发行费用支出</t>
    </r>
  </si>
  <si>
    <r>
      <rPr>
        <sz val="11"/>
        <color theme="1"/>
        <rFont val="宋体"/>
        <family val="3"/>
        <charset val="134"/>
      </rPr>
      <t>税收收入小计</t>
    </r>
  </si>
  <si>
    <r>
      <rPr>
        <sz val="11"/>
        <color theme="1"/>
        <rFont val="宋体"/>
        <family val="3"/>
        <charset val="134"/>
      </rPr>
      <t>一、增值税</t>
    </r>
  </si>
  <si>
    <r>
      <rPr>
        <sz val="11"/>
        <color theme="1"/>
        <rFont val="宋体"/>
        <family val="3"/>
        <charset val="134"/>
      </rPr>
      <t>二、企业所得税</t>
    </r>
  </si>
  <si>
    <r>
      <rPr>
        <sz val="11"/>
        <color theme="1"/>
        <rFont val="宋体"/>
        <family val="3"/>
        <charset val="134"/>
      </rPr>
      <t>三、个人所得税</t>
    </r>
  </si>
  <si>
    <r>
      <rPr>
        <sz val="11"/>
        <color theme="1"/>
        <rFont val="宋体"/>
        <family val="3"/>
        <charset val="134"/>
      </rPr>
      <t>四、资源税</t>
    </r>
  </si>
  <si>
    <r>
      <rPr>
        <sz val="11"/>
        <color theme="1"/>
        <rFont val="宋体"/>
        <family val="3"/>
        <charset val="134"/>
      </rPr>
      <t>五、城市维护建设税</t>
    </r>
  </si>
  <si>
    <r>
      <rPr>
        <sz val="11"/>
        <color theme="1"/>
        <rFont val="宋体"/>
        <family val="3"/>
        <charset val="134"/>
      </rPr>
      <t>六、房产税</t>
    </r>
  </si>
  <si>
    <r>
      <rPr>
        <sz val="11"/>
        <color theme="1"/>
        <rFont val="宋体"/>
        <family val="3"/>
        <charset val="134"/>
      </rPr>
      <t>七、印花税</t>
    </r>
  </si>
  <si>
    <r>
      <rPr>
        <sz val="11"/>
        <color theme="1"/>
        <rFont val="宋体"/>
        <family val="3"/>
        <charset val="134"/>
      </rPr>
      <t>八、城镇土地使用税</t>
    </r>
  </si>
  <si>
    <r>
      <rPr>
        <sz val="11"/>
        <color theme="1"/>
        <rFont val="宋体"/>
        <family val="3"/>
        <charset val="134"/>
      </rPr>
      <t>九、车船税</t>
    </r>
  </si>
  <si>
    <r>
      <rPr>
        <sz val="11"/>
        <color theme="1"/>
        <rFont val="宋体"/>
        <family val="3"/>
        <charset val="134"/>
      </rPr>
      <t>十、耕地占用税</t>
    </r>
  </si>
  <si>
    <r>
      <rPr>
        <sz val="11"/>
        <color theme="1"/>
        <rFont val="宋体"/>
        <family val="3"/>
        <charset val="134"/>
      </rPr>
      <t>十一、契税</t>
    </r>
  </si>
  <si>
    <r>
      <rPr>
        <sz val="11"/>
        <color theme="1"/>
        <rFont val="宋体"/>
        <family val="3"/>
        <charset val="134"/>
      </rPr>
      <t>十二、烟叶税</t>
    </r>
  </si>
  <si>
    <r>
      <rPr>
        <sz val="11"/>
        <color theme="1"/>
        <rFont val="宋体"/>
        <family val="3"/>
        <charset val="134"/>
      </rPr>
      <t>十三、环境保护税</t>
    </r>
  </si>
  <si>
    <r>
      <rPr>
        <sz val="11"/>
        <color theme="1"/>
        <rFont val="宋体"/>
        <family val="3"/>
        <charset val="134"/>
      </rPr>
      <t>十四、其他税收收入</t>
    </r>
  </si>
  <si>
    <r>
      <rPr>
        <sz val="11"/>
        <color theme="1"/>
        <rFont val="宋体"/>
        <family val="3"/>
        <charset val="134"/>
      </rPr>
      <t>非税收入小计</t>
    </r>
  </si>
  <si>
    <r>
      <rPr>
        <sz val="11"/>
        <color theme="1"/>
        <rFont val="宋体"/>
        <family val="3"/>
        <charset val="134"/>
      </rPr>
      <t>十四、专项收入</t>
    </r>
  </si>
  <si>
    <r>
      <rPr>
        <sz val="11"/>
        <color theme="1"/>
        <rFont val="宋体"/>
        <family val="3"/>
        <charset val="134"/>
      </rPr>
      <t>十五、行政事业性收费收入</t>
    </r>
  </si>
  <si>
    <r>
      <rPr>
        <sz val="11"/>
        <color theme="1"/>
        <rFont val="宋体"/>
        <family val="3"/>
        <charset val="134"/>
      </rPr>
      <t>十六、罚没收入</t>
    </r>
  </si>
  <si>
    <r>
      <rPr>
        <sz val="11"/>
        <color theme="1"/>
        <rFont val="宋体"/>
        <family val="3"/>
        <charset val="134"/>
      </rPr>
      <t>十七、国有资源（资产）有偿使用收入</t>
    </r>
  </si>
  <si>
    <r>
      <rPr>
        <sz val="11"/>
        <color theme="1"/>
        <rFont val="宋体"/>
        <family val="3"/>
        <charset val="134"/>
      </rPr>
      <t>十八、政府住房基金收入</t>
    </r>
  </si>
  <si>
    <r>
      <rPr>
        <sz val="11"/>
        <color theme="1"/>
        <rFont val="宋体"/>
        <family val="3"/>
        <charset val="134"/>
      </rPr>
      <t>十九、其他收入</t>
    </r>
  </si>
  <si>
    <t>2020年仁和区一般公共预算收入决算表</t>
  </si>
  <si>
    <t>2020年地方政府债务分地区情况汇总表</t>
  </si>
  <si>
    <t>2020年仁和区地方政府性债务余额情况汇总表</t>
  </si>
  <si>
    <t>2020年仁和区地方政府专项债务余额情况表</t>
  </si>
  <si>
    <t>2020年仁和区地方政府一般债务余额情况表</t>
  </si>
  <si>
    <t>2020年仁和区国有资本经营预算收支平衡决算表</t>
  </si>
  <si>
    <t>2020年上级对仁和区政府性基金预算转移支付补助决算表</t>
  </si>
  <si>
    <t>2020年度仁和区政府性基金预算收支决算平衡表</t>
  </si>
  <si>
    <t>2020年仁和区政府性基金预算支出决算表</t>
  </si>
  <si>
    <t>2020年仁和区政府性基金预算收入决算表</t>
  </si>
  <si>
    <t>2020年上级对仁和区税收返还和转移支付补助决算表</t>
  </si>
  <si>
    <t>2020年度仁和区一般公共预算收支决算平衡表</t>
  </si>
  <si>
    <t>2020年仁和区一般公共预算支出决算表</t>
  </si>
  <si>
    <t>表5</t>
    <phoneticPr fontId="6" type="noConversion"/>
  </si>
  <si>
    <t>单位：万元</t>
  </si>
  <si>
    <t>转移支付名称</t>
    <phoneticPr fontId="6" type="noConversion"/>
  </si>
  <si>
    <t>合计</t>
    <phoneticPr fontId="6" type="noConversion"/>
  </si>
  <si>
    <t>-</t>
    <phoneticPr fontId="6" type="noConversion"/>
  </si>
  <si>
    <t>一、（市、县）对下转移支付</t>
    <phoneticPr fontId="6" type="noConversion"/>
  </si>
  <si>
    <t>（一）（市、县）对下一般性转移支付</t>
    <phoneticPr fontId="6" type="noConversion"/>
  </si>
  <si>
    <t xml:space="preserve"> 其中：均衡性转移支付</t>
    <phoneticPr fontId="6" type="noConversion"/>
  </si>
  <si>
    <t>体制结算补助</t>
    <phoneticPr fontId="6" type="noConversion"/>
  </si>
  <si>
    <t>（二）（市、县）对下专项转移支付</t>
    <phoneticPr fontId="6" type="noConversion"/>
  </si>
  <si>
    <t xml:space="preserve"> 其中：民族事业发展资金</t>
    <phoneticPr fontId="6" type="noConversion"/>
  </si>
  <si>
    <t>青少年事业发展专项资金</t>
    <phoneticPr fontId="6" type="noConversion"/>
  </si>
  <si>
    <t>-</t>
    <phoneticPr fontId="6" type="noConversion"/>
  </si>
  <si>
    <t>基层行政单位救灾专项资金</t>
  </si>
  <si>
    <t>妇女儿童事业发展专项资金</t>
    <phoneticPr fontId="6" type="noConversion"/>
  </si>
  <si>
    <t>质量技术监督专项资金</t>
  </si>
  <si>
    <t>技术改造与转型升级资金</t>
  </si>
  <si>
    <t>安全生产专项资金</t>
    <phoneticPr fontId="6" type="noConversion"/>
  </si>
  <si>
    <t>中国制造2025四川行动计划资金</t>
    <phoneticPr fontId="6" type="noConversion"/>
  </si>
  <si>
    <t>重点产业发展资金</t>
  </si>
  <si>
    <t>工业经济运行应急与要素保障资金</t>
  </si>
  <si>
    <t>科技服务业发展资金</t>
  </si>
  <si>
    <t>煤炭工业可持续发展资金</t>
    <phoneticPr fontId="6" type="noConversion"/>
  </si>
  <si>
    <t>中小企业发展专项资金</t>
  </si>
  <si>
    <t>二、（市、县）对下税收返还</t>
    <phoneticPr fontId="6" type="noConversion"/>
  </si>
  <si>
    <t>消费税和增值税税收返还</t>
    <phoneticPr fontId="6" type="noConversion"/>
  </si>
  <si>
    <t>所得税基数返还</t>
    <phoneticPr fontId="6" type="noConversion"/>
  </si>
  <si>
    <t>成品油税费改革税收返还</t>
    <phoneticPr fontId="6" type="noConversion"/>
  </si>
  <si>
    <t>增值税“五五分享”税收返还</t>
    <phoneticPr fontId="6" type="noConversion"/>
  </si>
  <si>
    <t>说明：仁和区无对下税收返还和转移支付补助</t>
    <phoneticPr fontId="6" type="noConversion"/>
  </si>
  <si>
    <t>2020年仁和区对下税收返还和转移支付补助决算表</t>
    <phoneticPr fontId="6" type="noConversion"/>
  </si>
  <si>
    <r>
      <t>2020</t>
    </r>
    <r>
      <rPr>
        <b/>
        <sz val="18"/>
        <color indexed="8"/>
        <rFont val="宋体"/>
        <family val="3"/>
        <charset val="134"/>
      </rPr>
      <t>年仁和区一般公共预算基本支出经济分类科目支出决算表</t>
    </r>
    <phoneticPr fontId="15" type="noConversion"/>
  </si>
  <si>
    <t>表6</t>
    <phoneticPr fontId="15" type="noConversion"/>
  </si>
  <si>
    <t>说明：2019年仁和区无预算内基本建设支出决算</t>
    <phoneticPr fontId="6" type="noConversion"/>
  </si>
  <si>
    <t>-</t>
    <phoneticPr fontId="15" type="noConversion"/>
  </si>
  <si>
    <t>二、对下转移支付</t>
    <phoneticPr fontId="6" type="noConversion"/>
  </si>
  <si>
    <t xml:space="preserve">  其他支出</t>
    <phoneticPr fontId="6" type="noConversion"/>
  </si>
  <si>
    <t xml:space="preserve">  粮油物资储备支出</t>
    <phoneticPr fontId="6" type="noConversion"/>
  </si>
  <si>
    <t xml:space="preserve">  住房保障支出</t>
    <phoneticPr fontId="6" type="noConversion"/>
  </si>
  <si>
    <t xml:space="preserve">  国土海洋气象等支出</t>
    <phoneticPr fontId="6" type="noConversion"/>
  </si>
  <si>
    <t xml:space="preserve">  金融支出</t>
    <phoneticPr fontId="6" type="noConversion"/>
  </si>
  <si>
    <t xml:space="preserve">  商业服务业等支出</t>
    <phoneticPr fontId="6" type="noConversion"/>
  </si>
  <si>
    <t xml:space="preserve">  资源勘探信息等支出</t>
    <phoneticPr fontId="6" type="noConversion"/>
  </si>
  <si>
    <t xml:space="preserve">  交通运输支出</t>
    <phoneticPr fontId="6" type="noConversion"/>
  </si>
  <si>
    <t xml:space="preserve">  农林水支出</t>
    <phoneticPr fontId="6" type="noConversion"/>
  </si>
  <si>
    <t xml:space="preserve">  城乡社区支出</t>
    <phoneticPr fontId="6" type="noConversion"/>
  </si>
  <si>
    <t xml:space="preserve">  节能环保支出</t>
    <phoneticPr fontId="6" type="noConversion"/>
  </si>
  <si>
    <t xml:space="preserve">  医疗与计划生育支出</t>
    <phoneticPr fontId="6" type="noConversion"/>
  </si>
  <si>
    <t xml:space="preserve">  社会保障和就业支出</t>
    <phoneticPr fontId="6" type="noConversion"/>
  </si>
  <si>
    <t xml:space="preserve">  文化体育与传媒支出</t>
    <phoneticPr fontId="6" type="noConversion"/>
  </si>
  <si>
    <t xml:space="preserve">  科学技术支出</t>
    <phoneticPr fontId="6" type="noConversion"/>
  </si>
  <si>
    <t xml:space="preserve">  教育支出</t>
    <phoneticPr fontId="6" type="noConversion"/>
  </si>
  <si>
    <t xml:space="preserve">  公共安全支出</t>
    <phoneticPr fontId="6" type="noConversion"/>
  </si>
  <si>
    <t xml:space="preserve">   外交支出</t>
    <phoneticPr fontId="6" type="noConversion"/>
  </si>
  <si>
    <t xml:space="preserve">   一般公共服务支出</t>
    <phoneticPr fontId="6" type="noConversion"/>
  </si>
  <si>
    <t>一、（市、县）本级支出</t>
    <phoneticPr fontId="6" type="noConversion"/>
  </si>
  <si>
    <t>合   计</t>
    <phoneticPr fontId="6" type="noConversion"/>
  </si>
  <si>
    <t>累计占预算%</t>
    <phoneticPr fontId="6" type="noConversion"/>
  </si>
  <si>
    <t>决算数</t>
    <phoneticPr fontId="16" type="noConversion"/>
  </si>
  <si>
    <t>调整预算数</t>
    <phoneticPr fontId="16" type="noConversion"/>
  </si>
  <si>
    <t>年初预算数</t>
    <phoneticPr fontId="16" type="noConversion"/>
  </si>
  <si>
    <t xml:space="preserve">项  目  </t>
    <phoneticPr fontId="6" type="noConversion"/>
  </si>
  <si>
    <t>单位：万元</t>
    <phoneticPr fontId="16" type="noConversion"/>
  </si>
  <si>
    <t>表7</t>
    <phoneticPr fontId="6" type="noConversion"/>
  </si>
  <si>
    <t xml:space="preserve">2020年仁和区预算内基本建设支出决算表 </t>
    <phoneticPr fontId="6" type="noConversion"/>
  </si>
  <si>
    <t>表8</t>
    <phoneticPr fontId="6" type="noConversion"/>
  </si>
  <si>
    <t>表9</t>
    <phoneticPr fontId="6" type="noConversion"/>
  </si>
  <si>
    <t>表10</t>
    <phoneticPr fontId="6" type="noConversion"/>
  </si>
  <si>
    <t xml:space="preserve">   十九、彩票公益金安排的支出</t>
  </si>
  <si>
    <t xml:space="preserve">   十八、彩票发行销售机构业务费安排的支出</t>
    <phoneticPr fontId="6" type="noConversion"/>
  </si>
  <si>
    <t xml:space="preserve">   十七、其他政府性基金安排的支出</t>
  </si>
  <si>
    <t xml:space="preserve">   十六、农网还贷资金支出</t>
  </si>
  <si>
    <r>
      <t xml:space="preserve">   </t>
    </r>
    <r>
      <rPr>
        <sz val="12"/>
        <rFont val="宋体"/>
        <family val="3"/>
        <charset val="134"/>
      </rPr>
      <t>十五、新型墙体材料专项基金安排的支出</t>
    </r>
  </si>
  <si>
    <r>
      <t xml:space="preserve">   </t>
    </r>
    <r>
      <rPr>
        <sz val="12"/>
        <rFont val="宋体"/>
        <family val="3"/>
        <charset val="134"/>
      </rPr>
      <t>十四、民航发展基金支出</t>
    </r>
  </si>
  <si>
    <t xml:space="preserve">   十三、港口建设费安排的支出</t>
  </si>
  <si>
    <t xml:space="preserve">   十二、车辆通行费安排的支出</t>
  </si>
  <si>
    <t xml:space="preserve">   十一、国家重大水利工程建设基金安排的支出</t>
  </si>
  <si>
    <t xml:space="preserve">   十、大中型水库库区基金安排的支出</t>
  </si>
  <si>
    <r>
      <t xml:space="preserve">   </t>
    </r>
    <r>
      <rPr>
        <sz val="12"/>
        <rFont val="宋体"/>
        <family val="3"/>
        <charset val="134"/>
      </rPr>
      <t>九、污水处理费安排的支出</t>
    </r>
  </si>
  <si>
    <t xml:space="preserve">   八、城市基础设施配套费安排的支出</t>
  </si>
  <si>
    <r>
      <t xml:space="preserve">   </t>
    </r>
    <r>
      <rPr>
        <sz val="12"/>
        <rFont val="宋体"/>
        <family val="3"/>
        <charset val="134"/>
      </rPr>
      <t>七、农业土地开发资金安排的支出</t>
    </r>
  </si>
  <si>
    <t xml:space="preserve">   六、国有土地收益基金安排的支出</t>
  </si>
  <si>
    <t xml:space="preserve">   五、城市公用事业附加安排的支出</t>
  </si>
  <si>
    <t xml:space="preserve">   四、国有土地使用权出让收入安排的支出</t>
  </si>
  <si>
    <t xml:space="preserve">   三、小型水库移民扶助基金安排支出</t>
  </si>
  <si>
    <t xml:space="preserve">   二、大中型水库移民后期扶持基金支出</t>
  </si>
  <si>
    <t xml:space="preserve">   一、国家电影事业发展专项资金安排支出</t>
  </si>
  <si>
    <t>补助下级支出</t>
  </si>
  <si>
    <t>决算数</t>
    <phoneticPr fontId="15" type="noConversion"/>
  </si>
  <si>
    <t>预 算 科 目</t>
  </si>
  <si>
    <t>2020年仁和区对下政府性基金转移支付补助决算表</t>
    <phoneticPr fontId="6" type="noConversion"/>
  </si>
  <si>
    <t>说明：2020年仁和区政府性基金支出无补助下级支出决算</t>
    <phoneticPr fontId="6" type="noConversion"/>
  </si>
  <si>
    <t>表11</t>
    <phoneticPr fontId="15" type="noConversion"/>
  </si>
  <si>
    <t>表12</t>
    <phoneticPr fontId="6" type="noConversion"/>
  </si>
  <si>
    <r>
      <rPr>
        <sz val="16"/>
        <rFont val="黑体"/>
        <family val="3"/>
        <charset val="134"/>
      </rPr>
      <t>表</t>
    </r>
    <r>
      <rPr>
        <sz val="16"/>
        <rFont val="Times New Roman"/>
        <family val="1"/>
      </rPr>
      <t>13</t>
    </r>
    <phoneticPr fontId="61" type="noConversion"/>
  </si>
  <si>
    <t>说明：仁和区无社保基金预算</t>
    <phoneticPr fontId="15" type="noConversion"/>
  </si>
  <si>
    <t>-</t>
    <phoneticPr fontId="15" type="noConversion"/>
  </si>
  <si>
    <t>四、年未滚存结余</t>
    <phoneticPr fontId="6" type="noConversion"/>
  </si>
  <si>
    <t>其中：居民基本医疗保险基金支出</t>
    <phoneticPr fontId="6" type="noConversion"/>
  </si>
  <si>
    <t>三、当年支出</t>
    <phoneticPr fontId="6" type="noConversion"/>
  </si>
  <si>
    <t>其中：居民基本医疗保险基金收入</t>
    <phoneticPr fontId="6" type="noConversion"/>
  </si>
  <si>
    <t>二、当年收入</t>
    <phoneticPr fontId="6" type="noConversion"/>
  </si>
  <si>
    <t>一、上年结余</t>
    <phoneticPr fontId="6" type="noConversion"/>
  </si>
  <si>
    <t>居民基本医疗保险基金收入</t>
    <phoneticPr fontId="6" type="noConversion"/>
  </si>
  <si>
    <t>合计</t>
    <phoneticPr fontId="6" type="noConversion"/>
  </si>
  <si>
    <t>项目</t>
    <phoneticPr fontId="6" type="noConversion"/>
  </si>
  <si>
    <t xml:space="preserve">           单位：万元</t>
    <phoneticPr fontId="6" type="noConversion"/>
  </si>
  <si>
    <t>表14</t>
    <phoneticPr fontId="6" type="noConversion"/>
  </si>
  <si>
    <t>2020年仁和区社会保险基金收支决算表</t>
    <phoneticPr fontId="6" type="noConversion"/>
  </si>
  <si>
    <r>
      <rPr>
        <sz val="16"/>
        <color theme="1"/>
        <rFont val="黑体"/>
        <family val="3"/>
        <charset val="134"/>
      </rPr>
      <t>表</t>
    </r>
    <r>
      <rPr>
        <sz val="16"/>
        <color theme="1"/>
        <rFont val="Times New Roman"/>
        <family val="1"/>
      </rPr>
      <t>15</t>
    </r>
    <phoneticPr fontId="15" type="noConversion"/>
  </si>
  <si>
    <r>
      <rPr>
        <sz val="16"/>
        <rFont val="黑体"/>
        <family val="3"/>
        <charset val="134"/>
      </rPr>
      <t>表</t>
    </r>
    <r>
      <rPr>
        <sz val="16"/>
        <rFont val="Times New Roman"/>
        <family val="1"/>
      </rPr>
      <t>16</t>
    </r>
    <phoneticPr fontId="64" type="noConversion"/>
  </si>
  <si>
    <r>
      <rPr>
        <sz val="16"/>
        <rFont val="黑体"/>
        <family val="3"/>
        <charset val="134"/>
      </rPr>
      <t>表</t>
    </r>
    <r>
      <rPr>
        <sz val="16"/>
        <rFont val="Times New Roman"/>
        <family val="1"/>
      </rPr>
      <t>17</t>
    </r>
    <phoneticPr fontId="64" type="noConversion"/>
  </si>
  <si>
    <r>
      <rPr>
        <sz val="16"/>
        <rFont val="黑体"/>
        <family val="3"/>
        <charset val="134"/>
      </rPr>
      <t>表</t>
    </r>
    <r>
      <rPr>
        <sz val="16"/>
        <rFont val="Times New Roman"/>
        <family val="1"/>
      </rPr>
      <t>18</t>
    </r>
    <phoneticPr fontId="15" type="noConversion"/>
  </si>
  <si>
    <t>2020年末仁和区地方政府债券发行、还本付息决算数</t>
    <phoneticPr fontId="104" type="noConversion"/>
  </si>
  <si>
    <r>
      <rPr>
        <sz val="16"/>
        <rFont val="黑体"/>
        <family val="3"/>
        <charset val="134"/>
      </rPr>
      <t>表</t>
    </r>
    <r>
      <rPr>
        <sz val="16"/>
        <rFont val="Times New Roman"/>
        <family val="1"/>
      </rPr>
      <t>19</t>
    </r>
    <phoneticPr fontId="15" type="noConversion"/>
  </si>
  <si>
    <t>地区</t>
    <phoneticPr fontId="6" type="noConversion"/>
  </si>
  <si>
    <t>债券发行</t>
    <phoneticPr fontId="6" type="noConversion"/>
  </si>
  <si>
    <t>还本付息</t>
    <phoneticPr fontId="6" type="noConversion"/>
  </si>
  <si>
    <t>其中：一般债券</t>
    <phoneticPr fontId="15" type="noConversion"/>
  </si>
  <si>
    <r>
      <rPr>
        <sz val="12"/>
        <color rgb="FF000000"/>
        <rFont val="宋体"/>
        <family val="3"/>
        <charset val="134"/>
      </rPr>
      <t>仁和区</t>
    </r>
    <phoneticPr fontId="15" type="noConversion"/>
  </si>
  <si>
    <t>P20510411-0007</t>
    <phoneticPr fontId="16" type="noConversion"/>
  </si>
  <si>
    <t>单位：亿元</t>
    <phoneticPr fontId="15" type="noConversion"/>
  </si>
  <si>
    <t>P18510411-0005</t>
    <phoneticPr fontId="16" type="noConversion"/>
  </si>
  <si>
    <t>P19510411-0013</t>
    <phoneticPr fontId="16" type="noConversion"/>
  </si>
  <si>
    <t>P20510411-0002</t>
    <phoneticPr fontId="16" type="noConversion"/>
  </si>
  <si>
    <t>P19510411-0012</t>
    <phoneticPr fontId="16" type="noConversion"/>
  </si>
  <si>
    <t>P20510411-0005</t>
    <phoneticPr fontId="16" type="noConversion"/>
  </si>
  <si>
    <t>仁和区2020年度地方政府债券使用安排表</t>
    <phoneticPr fontId="104" type="noConversion"/>
  </si>
  <si>
    <r>
      <rPr>
        <sz val="12"/>
        <color rgb="FF000000"/>
        <rFont val="宋体"/>
        <family val="3"/>
        <charset val="134"/>
      </rPr>
      <t>单位：万元</t>
    </r>
  </si>
  <si>
    <r>
      <rPr>
        <b/>
        <sz val="12"/>
        <color rgb="FF000000"/>
        <rFont val="宋体"/>
        <family val="3"/>
        <charset val="134"/>
      </rPr>
      <t>项目名称</t>
    </r>
    <phoneticPr fontId="16" type="noConversion"/>
  </si>
  <si>
    <r>
      <rPr>
        <b/>
        <sz val="12"/>
        <color rgb="FF000000"/>
        <rFont val="宋体"/>
        <family val="3"/>
        <charset val="134"/>
      </rPr>
      <t>项目编码</t>
    </r>
    <phoneticPr fontId="16" type="noConversion"/>
  </si>
  <si>
    <r>
      <rPr>
        <b/>
        <sz val="12"/>
        <color rgb="FF000000"/>
        <rFont val="宋体"/>
        <family val="3"/>
        <charset val="134"/>
      </rPr>
      <t>项目领域</t>
    </r>
  </si>
  <si>
    <r>
      <rPr>
        <b/>
        <sz val="12"/>
        <color rgb="FF000000"/>
        <rFont val="宋体"/>
        <family val="3"/>
        <charset val="134"/>
      </rPr>
      <t>项目主管部门</t>
    </r>
  </si>
  <si>
    <r>
      <rPr>
        <b/>
        <sz val="12"/>
        <color rgb="FF000000"/>
        <rFont val="宋体"/>
        <family val="3"/>
        <charset val="134"/>
      </rPr>
      <t>项目实施单位</t>
    </r>
  </si>
  <si>
    <r>
      <rPr>
        <b/>
        <sz val="12"/>
        <color rgb="FF000000"/>
        <rFont val="宋体"/>
        <family val="3"/>
        <charset val="134"/>
      </rPr>
      <t>债券性质</t>
    </r>
  </si>
  <si>
    <r>
      <rPr>
        <b/>
        <sz val="12"/>
        <color rgb="FF000000"/>
        <rFont val="宋体"/>
        <family val="3"/>
        <charset val="134"/>
      </rPr>
      <t>债券规模</t>
    </r>
  </si>
  <si>
    <r>
      <rPr>
        <b/>
        <sz val="12"/>
        <color rgb="FF000000"/>
        <rFont val="宋体"/>
        <family val="3"/>
        <charset val="134"/>
      </rPr>
      <t>发行时间</t>
    </r>
  </si>
  <si>
    <r>
      <rPr>
        <sz val="12"/>
        <color rgb="FF000000"/>
        <rFont val="宋体"/>
        <family val="3"/>
        <charset val="134"/>
      </rPr>
      <t>应急救援能力提升</t>
    </r>
    <phoneticPr fontId="16" type="noConversion"/>
  </si>
  <si>
    <r>
      <t xml:space="preserve">99 </t>
    </r>
    <r>
      <rPr>
        <sz val="12"/>
        <color rgb="FF000000"/>
        <rFont val="宋体"/>
        <family val="3"/>
        <charset val="134"/>
      </rPr>
      <t>其他</t>
    </r>
  </si>
  <si>
    <r>
      <rPr>
        <sz val="12"/>
        <color rgb="FF000000"/>
        <rFont val="宋体"/>
        <family val="3"/>
        <charset val="134"/>
      </rPr>
      <t>攀枝花市仁和区应急管理局</t>
    </r>
  </si>
  <si>
    <r>
      <rPr>
        <sz val="12"/>
        <color rgb="FF000000"/>
        <rFont val="宋体"/>
        <family val="3"/>
        <charset val="134"/>
      </rPr>
      <t>一般债券</t>
    </r>
  </si>
  <si>
    <r>
      <rPr>
        <sz val="12"/>
        <color rgb="FF000000"/>
        <rFont val="宋体"/>
        <family val="3"/>
        <charset val="134"/>
      </rPr>
      <t>攀枝花市仁和区南山工业园区环境综合整治项目</t>
    </r>
    <phoneticPr fontId="16" type="noConversion"/>
  </si>
  <si>
    <r>
      <t xml:space="preserve">04 </t>
    </r>
    <r>
      <rPr>
        <sz val="12"/>
        <color rgb="FF000000"/>
        <rFont val="宋体"/>
        <family val="3"/>
        <charset val="134"/>
      </rPr>
      <t>市政建设</t>
    </r>
  </si>
  <si>
    <r>
      <rPr>
        <sz val="12"/>
        <color rgb="FF000000"/>
        <rFont val="宋体"/>
        <family val="3"/>
        <charset val="134"/>
      </rPr>
      <t>攀枝花市仁和区南山循环经济发展区管理委员会</t>
    </r>
  </si>
  <si>
    <r>
      <rPr>
        <sz val="12"/>
        <color rgb="FF000000"/>
        <rFont val="宋体"/>
        <family val="3"/>
        <charset val="134"/>
      </rPr>
      <t>专项债券</t>
    </r>
  </si>
  <si>
    <r>
      <rPr>
        <sz val="12"/>
        <color rgb="FF000000"/>
        <rFont val="宋体"/>
        <family val="3"/>
        <charset val="134"/>
      </rPr>
      <t>攀枝花市仁和区南山循环经济发展区标准化厂房建设项目</t>
    </r>
    <phoneticPr fontId="16" type="noConversion"/>
  </si>
  <si>
    <r>
      <rPr>
        <sz val="12"/>
        <color rgb="FF000000"/>
        <rFont val="宋体"/>
        <family val="3"/>
        <charset val="134"/>
      </rPr>
      <t>攀枝花市仁和城市发展建设（集团）有限公司</t>
    </r>
  </si>
  <si>
    <r>
      <rPr>
        <sz val="12"/>
        <color rgb="FF000000"/>
        <rFont val="宋体"/>
        <family val="3"/>
        <charset val="134"/>
      </rPr>
      <t>攀枝花市仁和区人民医院二期建设项目</t>
    </r>
    <phoneticPr fontId="16" type="noConversion"/>
  </si>
  <si>
    <r>
      <t xml:space="preserve">12 </t>
    </r>
    <r>
      <rPr>
        <sz val="12"/>
        <color rgb="FF000000"/>
        <rFont val="宋体"/>
        <family val="3"/>
        <charset val="134"/>
      </rPr>
      <t>医疗卫生</t>
    </r>
  </si>
  <si>
    <r>
      <rPr>
        <sz val="12"/>
        <color rgb="FF000000"/>
        <rFont val="宋体"/>
        <family val="3"/>
        <charset val="134"/>
      </rPr>
      <t>攀枝花市仁和区卫生健康局</t>
    </r>
    <phoneticPr fontId="104" type="noConversion"/>
  </si>
  <si>
    <r>
      <rPr>
        <sz val="12"/>
        <color rgb="FF000000"/>
        <rFont val="宋体"/>
        <family val="3"/>
        <charset val="134"/>
      </rPr>
      <t>攀枝花市仁和区人民医院</t>
    </r>
  </si>
  <si>
    <r>
      <rPr>
        <sz val="12"/>
        <color rgb="FF000000"/>
        <rFont val="宋体"/>
        <family val="3"/>
        <charset val="134"/>
      </rPr>
      <t>攀枝花市仁和区大竹河水库工程</t>
    </r>
    <phoneticPr fontId="16" type="noConversion"/>
  </si>
  <si>
    <r>
      <t xml:space="preserve">15 </t>
    </r>
    <r>
      <rPr>
        <sz val="12"/>
        <color rgb="FF000000"/>
        <rFont val="宋体"/>
        <family val="3"/>
        <charset val="134"/>
      </rPr>
      <t>农林水利建设</t>
    </r>
  </si>
  <si>
    <r>
      <rPr>
        <sz val="12"/>
        <color rgb="FF000000"/>
        <rFont val="宋体"/>
        <family val="3"/>
        <charset val="134"/>
      </rPr>
      <t>攀枝花市仁和区大竹河水库工程管理局（攀枝花市仁和区河湖调度中心）</t>
    </r>
    <phoneticPr fontId="16" type="noConversion"/>
  </si>
  <si>
    <r>
      <rPr>
        <sz val="12"/>
        <color rgb="FF000000"/>
        <rFont val="宋体"/>
        <family val="3"/>
        <charset val="134"/>
      </rPr>
      <t>仁和区公共停车场建设项目</t>
    </r>
    <phoneticPr fontId="16" type="noConversion"/>
  </si>
  <si>
    <r>
      <t>99</t>
    </r>
    <r>
      <rPr>
        <sz val="12"/>
        <color rgb="FF000000"/>
        <rFont val="宋体"/>
        <family val="3"/>
        <charset val="134"/>
      </rPr>
      <t>其他</t>
    </r>
    <phoneticPr fontId="104" type="noConversion"/>
  </si>
  <si>
    <r>
      <rPr>
        <sz val="12"/>
        <color rgb="FF000000"/>
        <rFont val="宋体"/>
        <family val="3"/>
        <charset val="134"/>
      </rPr>
      <t>攀枝花仁和区住建局</t>
    </r>
    <phoneticPr fontId="104" type="noConversion"/>
  </si>
  <si>
    <r>
      <rPr>
        <sz val="16"/>
        <rFont val="黑体"/>
        <family val="3"/>
        <charset val="134"/>
      </rPr>
      <t>表</t>
    </r>
    <r>
      <rPr>
        <sz val="16"/>
        <rFont val="Times New Roman"/>
        <family val="1"/>
      </rPr>
      <t>20</t>
    </r>
    <phoneticPr fontId="15" type="noConversion"/>
  </si>
  <si>
    <r>
      <rPr>
        <sz val="11"/>
        <color theme="1"/>
        <rFont val="宋体"/>
        <family val="3"/>
        <charset val="134"/>
      </rPr>
      <t>其中：新增债券</t>
    </r>
    <r>
      <rPr>
        <sz val="11"/>
        <color theme="1"/>
        <rFont val="Times New Roman"/>
        <family val="1"/>
      </rPr>
      <t>2.44</t>
    </r>
    <r>
      <rPr>
        <sz val="11"/>
        <color theme="1"/>
        <rFont val="宋体"/>
        <family val="3"/>
        <charset val="134"/>
      </rPr>
      <t>亿元，再融资债券</t>
    </r>
    <r>
      <rPr>
        <sz val="11"/>
        <color theme="1"/>
        <rFont val="Times New Roman"/>
        <family val="1"/>
      </rPr>
      <t>3.73</t>
    </r>
    <r>
      <rPr>
        <sz val="11"/>
        <color theme="1"/>
        <rFont val="宋体"/>
        <family val="3"/>
        <charset val="134"/>
      </rPr>
      <t>亿元</t>
    </r>
    <phoneticPr fontId="16" type="noConversion"/>
  </si>
  <si>
    <r>
      <t xml:space="preserve">     </t>
    </r>
    <r>
      <rPr>
        <sz val="11"/>
        <color theme="1"/>
        <rFont val="宋体"/>
        <family val="3"/>
        <charset val="134"/>
      </rPr>
      <t>其中：债务还本</t>
    </r>
    <r>
      <rPr>
        <sz val="11"/>
        <color theme="1"/>
        <rFont val="Times New Roman"/>
        <family val="1"/>
      </rPr>
      <t>4.85</t>
    </r>
    <r>
      <rPr>
        <sz val="11"/>
        <color theme="1"/>
        <rFont val="宋体"/>
        <family val="3"/>
        <charset val="134"/>
      </rPr>
      <t>亿元，付息</t>
    </r>
    <r>
      <rPr>
        <sz val="11"/>
        <color theme="1"/>
        <rFont val="Times New Roman"/>
        <family val="1"/>
      </rPr>
      <t>1.31</t>
    </r>
    <r>
      <rPr>
        <sz val="11"/>
        <color theme="1"/>
        <rFont val="宋体"/>
        <family val="3"/>
        <charset val="134"/>
      </rPr>
      <t>亿元</t>
    </r>
    <phoneticPr fontId="16" type="noConversion"/>
  </si>
</sst>
</file>

<file path=xl/styles.xml><?xml version="1.0" encoding="utf-8"?>
<styleSheet xmlns="http://schemas.openxmlformats.org/spreadsheetml/2006/main">
  <numFmts count="15">
    <numFmt numFmtId="5" formatCode="&quot;¥&quot;#,##0;&quot;¥&quot;\-#,##0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#,##0_ "/>
    <numFmt numFmtId="178" formatCode="#,##0_);[Red]\(#,##0\)"/>
    <numFmt numFmtId="179" formatCode="0.00_ "/>
    <numFmt numFmtId="180" formatCode="0.00_);[Red]\(0.00\)"/>
    <numFmt numFmtId="181" formatCode="_(* #,##0_);_(* \(#,##0\);_(* &quot;-&quot;_);_(@_)"/>
    <numFmt numFmtId="182" formatCode="_-* #,##0_-;\-* #,##0_-;_-* &quot;-&quot;_-;_-@_-"/>
    <numFmt numFmtId="183" formatCode="_-* #,##0.00_-;\-* #,##0.00_-;_-* &quot;-&quot;??_-;_-@_-"/>
    <numFmt numFmtId="184" formatCode="#,##0.00_ "/>
    <numFmt numFmtId="185" formatCode="_ * #,##0_ ;_ * \-#,##0_ ;_ * &quot;-&quot;??_ ;_ @_ "/>
    <numFmt numFmtId="186" formatCode="* #,##0.0;* \-#,##0.0;* &quot;-&quot;??;@"/>
    <numFmt numFmtId="187" formatCode="0_ "/>
  </numFmts>
  <fonts count="11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Calibri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Calibri"/>
      <family val="2"/>
    </font>
    <font>
      <sz val="10"/>
      <color indexed="64"/>
      <name val="Arial"/>
      <family val="2"/>
    </font>
    <font>
      <sz val="9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10"/>
      <name val="Arial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6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name val="Times New Roman"/>
      <family val="1"/>
    </font>
    <font>
      <sz val="16"/>
      <color theme="1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sz val="9"/>
      <color theme="1"/>
      <name val="Times New Roman"/>
      <family val="1"/>
    </font>
    <font>
      <sz val="22"/>
      <color theme="1"/>
      <name val="Times New Roman"/>
      <family val="1"/>
    </font>
    <font>
      <b/>
      <sz val="18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14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color theme="1"/>
      <name val="宋体"/>
      <family val="3"/>
      <charset val="134"/>
      <scheme val="minor"/>
    </font>
    <font>
      <b/>
      <sz val="12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sz val="16"/>
      <color rgb="FF000000"/>
      <name val="Times New Roman"/>
      <family val="1"/>
    </font>
    <font>
      <b/>
      <sz val="12"/>
      <color rgb="FF000000"/>
      <name val="Times New Roman"/>
      <family val="1"/>
    </font>
  </fonts>
  <fills count="5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08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0" borderId="0"/>
    <xf numFmtId="0" fontId="14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2" fillId="39" borderId="5" applyNumberFormat="0" applyAlignment="0" applyProtection="0">
      <alignment vertical="center"/>
    </xf>
    <xf numFmtId="0" fontId="22" fillId="39" borderId="5" applyNumberFormat="0" applyAlignment="0" applyProtection="0">
      <alignment vertical="center"/>
    </xf>
    <xf numFmtId="0" fontId="22" fillId="39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37" fontId="31" fillId="0" borderId="0"/>
    <xf numFmtId="0" fontId="32" fillId="0" borderId="0"/>
    <xf numFmtId="0" fontId="7" fillId="41" borderId="10" applyNumberFormat="0" applyFont="0" applyAlignment="0" applyProtection="0">
      <alignment vertical="center"/>
    </xf>
    <xf numFmtId="0" fontId="7" fillId="41" borderId="10" applyNumberFormat="0" applyFont="0" applyAlignment="0" applyProtection="0">
      <alignment vertical="center"/>
    </xf>
    <xf numFmtId="0" fontId="7" fillId="41" borderId="10" applyNumberFormat="0" applyFont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1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/>
    <xf numFmtId="0" fontId="18" fillId="0" borderId="0">
      <alignment vertical="center"/>
    </xf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18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" fontId="4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0" borderId="0"/>
    <xf numFmtId="0" fontId="18" fillId="0" borderId="0">
      <alignment vertical="center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42" borderId="4" applyNumberFormat="0" applyAlignment="0" applyProtection="0">
      <alignment vertical="center"/>
    </xf>
    <xf numFmtId="0" fontId="22" fillId="39" borderId="5" applyNumberFormat="0" applyAlignment="0" applyProtection="0">
      <alignment vertical="center"/>
    </xf>
    <xf numFmtId="0" fontId="22" fillId="39" borderId="5" applyNumberFormat="0" applyAlignment="0" applyProtection="0">
      <alignment vertical="center"/>
    </xf>
    <xf numFmtId="0" fontId="22" fillId="39" borderId="5" applyNumberFormat="0" applyAlignment="0" applyProtection="0">
      <alignment vertical="center"/>
    </xf>
    <xf numFmtId="0" fontId="22" fillId="39" borderId="5" applyNumberFormat="0" applyAlignment="0" applyProtection="0">
      <alignment vertical="center"/>
    </xf>
    <xf numFmtId="0" fontId="22" fillId="39" borderId="5" applyNumberFormat="0" applyAlignment="0" applyProtection="0">
      <alignment vertical="center"/>
    </xf>
    <xf numFmtId="0" fontId="22" fillId="39" borderId="5" applyNumberFormat="0" applyAlignment="0" applyProtection="0">
      <alignment vertical="center"/>
    </xf>
    <xf numFmtId="0" fontId="22" fillId="43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2" fillId="0" borderId="0"/>
    <xf numFmtId="181" fontId="7" fillId="0" borderId="0" applyFont="0" applyFill="0" applyBorder="0" applyAlignment="0" applyProtection="0"/>
    <xf numFmtId="4" fontId="32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3" fillId="42" borderId="11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8" fillId="18" borderId="4" applyNumberFormat="0" applyAlignment="0" applyProtection="0">
      <alignment vertical="center"/>
    </xf>
    <xf numFmtId="0" fontId="46" fillId="0" borderId="0"/>
    <xf numFmtId="0" fontId="17" fillId="0" borderId="0"/>
    <xf numFmtId="0" fontId="17" fillId="0" borderId="0"/>
    <xf numFmtId="0" fontId="47" fillId="0" borderId="0"/>
    <xf numFmtId="0" fontId="18" fillId="41" borderId="10" applyNumberFormat="0" applyFont="0" applyAlignment="0" applyProtection="0">
      <alignment vertical="center"/>
    </xf>
    <xf numFmtId="0" fontId="18" fillId="41" borderId="10" applyNumberFormat="0" applyFont="0" applyAlignment="0" applyProtection="0">
      <alignment vertical="center"/>
    </xf>
    <xf numFmtId="0" fontId="18" fillId="41" borderId="10" applyNumberFormat="0" applyFont="0" applyAlignment="0" applyProtection="0">
      <alignment vertical="center"/>
    </xf>
    <xf numFmtId="0" fontId="18" fillId="41" borderId="10" applyNumberFormat="0" applyFont="0" applyAlignment="0" applyProtection="0">
      <alignment vertical="center"/>
    </xf>
    <xf numFmtId="0" fontId="18" fillId="49" borderId="10" applyNumberFormat="0" applyFont="0" applyAlignment="0" applyProtection="0">
      <alignment vertical="center"/>
    </xf>
    <xf numFmtId="0" fontId="18" fillId="41" borderId="10" applyNumberFormat="0" applyFont="0" applyAlignment="0" applyProtection="0">
      <alignment vertical="center"/>
    </xf>
    <xf numFmtId="0" fontId="18" fillId="49" borderId="10" applyNumberFormat="0" applyFont="0" applyAlignment="0" applyProtection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0" borderId="0"/>
    <xf numFmtId="0" fontId="11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1" fillId="0" borderId="0"/>
    <xf numFmtId="0" fontId="11" fillId="0" borderId="0">
      <alignment vertical="center"/>
    </xf>
    <xf numFmtId="1" fontId="43" fillId="0" borderId="0"/>
    <xf numFmtId="1" fontId="43" fillId="0" borderId="0"/>
    <xf numFmtId="5" fontId="18" fillId="0" borderId="0" applyFont="0" applyFill="0" applyBorder="0" applyAlignment="0" applyProtection="0">
      <alignment vertical="center"/>
    </xf>
    <xf numFmtId="5" fontId="18" fillId="0" borderId="0" applyFont="0" applyFill="0" applyBorder="0" applyAlignment="0" applyProtection="0">
      <alignment vertical="center"/>
    </xf>
    <xf numFmtId="5" fontId="18" fillId="0" borderId="0" applyFont="0" applyFill="0" applyBorder="0" applyAlignment="0" applyProtection="0">
      <alignment vertical="center"/>
    </xf>
    <xf numFmtId="5" fontId="18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82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 applyNumberFormat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1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60" fillId="0" borderId="0"/>
    <xf numFmtId="0" fontId="2" fillId="0" borderId="0">
      <alignment vertical="center"/>
    </xf>
    <xf numFmtId="43" fontId="66" fillId="0" borderId="0" applyFont="0" applyFill="0" applyBorder="0" applyAlignment="0" applyProtection="0">
      <alignment vertical="center"/>
    </xf>
    <xf numFmtId="0" fontId="47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</cellStyleXfs>
  <cellXfs count="377">
    <xf numFmtId="0" fontId="0" fillId="0" borderId="0" xfId="0">
      <alignment vertical="center"/>
    </xf>
    <xf numFmtId="0" fontId="49" fillId="0" borderId="1" xfId="0" applyFont="1" applyBorder="1">
      <alignment vertical="center"/>
    </xf>
    <xf numFmtId="0" fontId="68" fillId="0" borderId="0" xfId="640" applyFont="1" applyFill="1" applyAlignment="1">
      <alignment vertical="center" wrapText="1"/>
    </xf>
    <xf numFmtId="0" fontId="69" fillId="0" borderId="0" xfId="1056" applyFont="1" applyBorder="1">
      <alignment vertical="center"/>
    </xf>
    <xf numFmtId="0" fontId="69" fillId="0" borderId="0" xfId="1056" applyFont="1">
      <alignment vertical="center"/>
    </xf>
    <xf numFmtId="0" fontId="71" fillId="0" borderId="0" xfId="1056" applyFont="1">
      <alignment vertical="center"/>
    </xf>
    <xf numFmtId="0" fontId="72" fillId="50" borderId="0" xfId="1056" applyFont="1" applyFill="1" applyBorder="1" applyAlignment="1">
      <alignment vertical="center" wrapText="1"/>
    </xf>
    <xf numFmtId="178" fontId="72" fillId="50" borderId="13" xfId="1056" applyNumberFormat="1" applyFont="1" applyFill="1" applyBorder="1" applyAlignment="1">
      <alignment horizontal="right" vertical="center"/>
    </xf>
    <xf numFmtId="0" fontId="73" fillId="50" borderId="1" xfId="1056" applyFont="1" applyFill="1" applyBorder="1" applyAlignment="1">
      <alignment horizontal="center" vertical="center" wrapText="1"/>
    </xf>
    <xf numFmtId="0" fontId="74" fillId="51" borderId="1" xfId="1056" applyNumberFormat="1" applyFont="1" applyFill="1" applyBorder="1" applyAlignment="1" applyProtection="1">
      <alignment horizontal="left" vertical="center"/>
    </xf>
    <xf numFmtId="185" fontId="75" fillId="0" borderId="1" xfId="1069" applyNumberFormat="1" applyFont="1" applyFill="1" applyBorder="1" applyAlignment="1">
      <alignment horizontal="right" vertical="center" wrapText="1"/>
    </xf>
    <xf numFmtId="0" fontId="76" fillId="0" borderId="0" xfId="1056" applyFont="1">
      <alignment vertical="center"/>
    </xf>
    <xf numFmtId="0" fontId="77" fillId="51" borderId="1" xfId="1056" applyNumberFormat="1" applyFont="1" applyFill="1" applyBorder="1" applyAlignment="1" applyProtection="1">
      <alignment horizontal="center" vertical="center"/>
    </xf>
    <xf numFmtId="185" fontId="78" fillId="0" borderId="1" xfId="1069" applyNumberFormat="1" applyFont="1" applyFill="1" applyBorder="1" applyAlignment="1">
      <alignment horizontal="right" vertical="center" wrapText="1"/>
    </xf>
    <xf numFmtId="0" fontId="71" fillId="0" borderId="0" xfId="1056" applyFont="1" applyBorder="1">
      <alignment vertical="center"/>
    </xf>
    <xf numFmtId="185" fontId="69" fillId="0" borderId="0" xfId="1069" applyNumberFormat="1" applyFont="1">
      <alignment vertical="center"/>
    </xf>
    <xf numFmtId="0" fontId="77" fillId="0" borderId="13" xfId="1056" applyFont="1" applyFill="1" applyBorder="1" applyAlignment="1">
      <alignment vertical="center"/>
    </xf>
    <xf numFmtId="185" fontId="72" fillId="50" borderId="13" xfId="1069" applyNumberFormat="1" applyFont="1" applyFill="1" applyBorder="1" applyAlignment="1">
      <alignment horizontal="right" vertical="center"/>
    </xf>
    <xf numFmtId="0" fontId="74" fillId="0" borderId="1" xfId="1056" applyFont="1" applyFill="1" applyBorder="1" applyAlignment="1">
      <alignment horizontal="center" vertical="center"/>
    </xf>
    <xf numFmtId="185" fontId="74" fillId="0" borderId="1" xfId="1069" applyNumberFormat="1" applyFont="1" applyFill="1" applyBorder="1" applyAlignment="1">
      <alignment horizontal="center" vertical="center"/>
    </xf>
    <xf numFmtId="0" fontId="74" fillId="0" borderId="1" xfId="1056" applyFont="1" applyFill="1" applyBorder="1" applyAlignment="1">
      <alignment horizontal="left" vertical="center"/>
    </xf>
    <xf numFmtId="185" fontId="74" fillId="0" borderId="1" xfId="1069" applyNumberFormat="1" applyFont="1" applyFill="1" applyBorder="1" applyAlignment="1">
      <alignment horizontal="right" vertical="center" wrapText="1"/>
    </xf>
    <xf numFmtId="0" fontId="77" fillId="0" borderId="1" xfId="1056" applyFont="1" applyFill="1" applyBorder="1" applyAlignment="1">
      <alignment horizontal="left" vertical="center"/>
    </xf>
    <xf numFmtId="185" fontId="77" fillId="0" borderId="1" xfId="1069" applyNumberFormat="1" applyFont="1" applyFill="1" applyBorder="1" applyAlignment="1">
      <alignment horizontal="right" vertical="center" wrapText="1"/>
    </xf>
    <xf numFmtId="0" fontId="77" fillId="0" borderId="0" xfId="1056" applyFont="1" applyFill="1" applyBorder="1" applyAlignment="1">
      <alignment horizontal="left" vertical="center"/>
    </xf>
    <xf numFmtId="185" fontId="71" fillId="0" borderId="0" xfId="1069" applyNumberFormat="1" applyFont="1">
      <alignment vertical="center"/>
    </xf>
    <xf numFmtId="178" fontId="68" fillId="0" borderId="0" xfId="1060" applyNumberFormat="1" applyFont="1" applyAlignment="1">
      <alignment vertical="center"/>
    </xf>
    <xf numFmtId="0" fontId="68" fillId="0" borderId="0" xfId="1060" applyFont="1" applyAlignment="1">
      <alignment vertical="center"/>
    </xf>
    <xf numFmtId="0" fontId="72" fillId="50" borderId="13" xfId="1056" applyFont="1" applyFill="1" applyBorder="1" applyAlignment="1">
      <alignment vertical="center"/>
    </xf>
    <xf numFmtId="0" fontId="73" fillId="0" borderId="1" xfId="1050" applyFont="1" applyFill="1" applyBorder="1" applyAlignment="1">
      <alignment horizontal="center" vertical="center"/>
    </xf>
    <xf numFmtId="178" fontId="73" fillId="0" borderId="1" xfId="1050" applyNumberFormat="1" applyFont="1" applyFill="1" applyBorder="1" applyAlignment="1">
      <alignment horizontal="center" vertical="center"/>
    </xf>
    <xf numFmtId="0" fontId="73" fillId="0" borderId="1" xfId="1050" applyFont="1" applyFill="1" applyBorder="1" applyAlignment="1">
      <alignment horizontal="left" vertical="center"/>
    </xf>
    <xf numFmtId="178" fontId="73" fillId="0" borderId="1" xfId="1056" applyNumberFormat="1" applyFont="1" applyFill="1" applyBorder="1" applyAlignment="1">
      <alignment horizontal="right" vertical="center" wrapText="1"/>
    </xf>
    <xf numFmtId="0" fontId="72" fillId="0" borderId="1" xfId="1050" applyFont="1" applyFill="1" applyBorder="1" applyAlignment="1">
      <alignment horizontal="left" vertical="center"/>
    </xf>
    <xf numFmtId="178" fontId="72" fillId="0" borderId="1" xfId="1056" applyNumberFormat="1" applyFont="1" applyFill="1" applyBorder="1" applyAlignment="1">
      <alignment horizontal="right" vertical="center" wrapText="1"/>
    </xf>
    <xf numFmtId="178" fontId="74" fillId="0" borderId="1" xfId="1056" applyNumberFormat="1" applyFont="1" applyFill="1" applyBorder="1" applyAlignment="1" applyProtection="1">
      <alignment vertical="center" wrapText="1"/>
    </xf>
    <xf numFmtId="178" fontId="72" fillId="50" borderId="0" xfId="1056" applyNumberFormat="1" applyFont="1" applyFill="1" applyBorder="1" applyAlignment="1">
      <alignment horizontal="left" vertical="center" wrapText="1"/>
    </xf>
    <xf numFmtId="0" fontId="80" fillId="50" borderId="0" xfId="1056" applyFont="1" applyFill="1" applyBorder="1">
      <alignment vertical="center"/>
    </xf>
    <xf numFmtId="0" fontId="72" fillId="50" borderId="0" xfId="1056" applyFont="1" applyFill="1" applyBorder="1" applyAlignment="1">
      <alignment horizontal="left" vertical="center"/>
    </xf>
    <xf numFmtId="178" fontId="71" fillId="0" borderId="0" xfId="1056" applyNumberFormat="1" applyFont="1" applyBorder="1">
      <alignment vertical="center"/>
    </xf>
    <xf numFmtId="178" fontId="71" fillId="0" borderId="0" xfId="1056" applyNumberFormat="1" applyFont="1">
      <alignment vertical="center"/>
    </xf>
    <xf numFmtId="0" fontId="69" fillId="0" borderId="0" xfId="1029" applyFont="1" applyAlignment="1">
      <alignment horizontal="justify" vertical="center"/>
    </xf>
    <xf numFmtId="0" fontId="81" fillId="0" borderId="0" xfId="1056" applyFont="1" applyAlignment="1">
      <alignment vertical="center" wrapText="1"/>
    </xf>
    <xf numFmtId="0" fontId="69" fillId="0" borderId="0" xfId="640" applyFont="1" applyFill="1" applyAlignment="1">
      <alignment vertical="center"/>
    </xf>
    <xf numFmtId="0" fontId="71" fillId="0" borderId="0" xfId="640" applyFont="1" applyFill="1"/>
    <xf numFmtId="0" fontId="71" fillId="0" borderId="0" xfId="640" applyFont="1" applyFill="1" applyAlignment="1">
      <alignment vertical="center"/>
    </xf>
    <xf numFmtId="0" fontId="71" fillId="0" borderId="0" xfId="640" applyFont="1" applyFill="1" applyAlignment="1"/>
    <xf numFmtId="0" fontId="71" fillId="0" borderId="0" xfId="640" applyFont="1" applyFill="1" applyAlignment="1">
      <alignment wrapText="1"/>
    </xf>
    <xf numFmtId="186" fontId="83" fillId="0" borderId="0" xfId="1073" applyNumberFormat="1" applyFont="1" applyFill="1" applyBorder="1" applyAlignment="1" applyProtection="1">
      <alignment horizontal="center" vertical="center" wrapText="1"/>
    </xf>
    <xf numFmtId="0" fontId="84" fillId="0" borderId="15" xfId="640" applyNumberFormat="1" applyFont="1" applyFill="1" applyBorder="1" applyAlignment="1" applyProtection="1">
      <alignment horizontal="center" vertical="center"/>
      <protection locked="0"/>
    </xf>
    <xf numFmtId="0" fontId="85" fillId="0" borderId="15" xfId="640" applyNumberFormat="1" applyFont="1" applyFill="1" applyBorder="1" applyAlignment="1" applyProtection="1">
      <alignment horizontal="center" vertical="center"/>
      <protection locked="0"/>
    </xf>
    <xf numFmtId="0" fontId="84" fillId="0" borderId="1" xfId="640" applyNumberFormat="1" applyFont="1" applyFill="1" applyBorder="1" applyAlignment="1" applyProtection="1">
      <alignment horizontal="center" vertical="center" wrapText="1"/>
      <protection locked="0"/>
    </xf>
    <xf numFmtId="0" fontId="86" fillId="0" borderId="1" xfId="640" applyFont="1" applyFill="1" applyBorder="1" applyAlignment="1">
      <alignment horizontal="justify" vertical="center"/>
    </xf>
    <xf numFmtId="3" fontId="87" fillId="0" borderId="1" xfId="640" applyNumberFormat="1" applyFont="1" applyFill="1" applyBorder="1" applyAlignment="1">
      <alignment horizontal="center" vertical="center"/>
    </xf>
    <xf numFmtId="0" fontId="84" fillId="52" borderId="1" xfId="1074" applyFont="1" applyFill="1" applyBorder="1" applyAlignment="1">
      <alignment horizontal="left" vertical="center" wrapText="1"/>
    </xf>
    <xf numFmtId="3" fontId="87" fillId="0" borderId="1" xfId="640" applyNumberFormat="1" applyFont="1" applyFill="1" applyBorder="1" applyAlignment="1">
      <alignment vertical="center"/>
    </xf>
    <xf numFmtId="0" fontId="88" fillId="0" borderId="1" xfId="640" applyFont="1" applyFill="1" applyBorder="1" applyAlignment="1">
      <alignment vertical="center"/>
    </xf>
    <xf numFmtId="0" fontId="84" fillId="52" borderId="16" xfId="1074" applyFont="1" applyFill="1" applyBorder="1" applyAlignment="1">
      <alignment horizontal="left" vertical="center" wrapText="1"/>
    </xf>
    <xf numFmtId="3" fontId="88" fillId="0" borderId="1" xfId="640" applyNumberFormat="1" applyFont="1" applyFill="1" applyBorder="1" applyAlignment="1">
      <alignment vertical="center"/>
    </xf>
    <xf numFmtId="0" fontId="85" fillId="0" borderId="1" xfId="640" applyFont="1" applyFill="1" applyBorder="1" applyAlignment="1">
      <alignment horizontal="justify" vertical="center"/>
    </xf>
    <xf numFmtId="0" fontId="84" fillId="51" borderId="16" xfId="1074" applyNumberFormat="1" applyFont="1" applyFill="1" applyBorder="1" applyAlignment="1" applyProtection="1">
      <alignment horizontal="left" vertical="center" wrapText="1"/>
    </xf>
    <xf numFmtId="0" fontId="89" fillId="0" borderId="1" xfId="640" applyFont="1" applyFill="1" applyBorder="1" applyAlignment="1">
      <alignment horizontal="justify" vertical="center"/>
    </xf>
    <xf numFmtId="0" fontId="90" fillId="0" borderId="1" xfId="640" applyFont="1" applyFill="1" applyBorder="1" applyAlignment="1">
      <alignment vertical="center" wrapText="1"/>
    </xf>
    <xf numFmtId="0" fontId="86" fillId="0" borderId="1" xfId="640" applyFont="1" applyFill="1" applyBorder="1" applyAlignment="1">
      <alignment horizontal="center" vertical="center"/>
    </xf>
    <xf numFmtId="0" fontId="86" fillId="0" borderId="1" xfId="640" applyFont="1" applyFill="1" applyBorder="1" applyAlignment="1">
      <alignment horizontal="center" vertical="center" wrapText="1"/>
    </xf>
    <xf numFmtId="0" fontId="84" fillId="0" borderId="15" xfId="640" applyNumberFormat="1" applyFont="1" applyFill="1" applyBorder="1" applyAlignment="1" applyProtection="1">
      <alignment horizontal="left" vertical="center"/>
      <protection locked="0"/>
    </xf>
    <xf numFmtId="0" fontId="84" fillId="51" borderId="1" xfId="1074" applyNumberFormat="1" applyFont="1" applyFill="1" applyBorder="1" applyAlignment="1" applyProtection="1">
      <alignment horizontal="center" vertical="center" wrapText="1"/>
    </xf>
    <xf numFmtId="0" fontId="69" fillId="0" borderId="0" xfId="0" applyFont="1" applyAlignment="1">
      <alignment horizontal="justify" vertical="center"/>
    </xf>
    <xf numFmtId="178" fontId="68" fillId="0" borderId="0" xfId="2" applyNumberFormat="1" applyFont="1"/>
    <xf numFmtId="0" fontId="68" fillId="0" borderId="0" xfId="2" applyFont="1"/>
    <xf numFmtId="0" fontId="78" fillId="0" borderId="0" xfId="597" applyFont="1" applyFill="1"/>
    <xf numFmtId="0" fontId="75" fillId="0" borderId="0" xfId="597" applyFont="1" applyFill="1"/>
    <xf numFmtId="178" fontId="78" fillId="0" borderId="0" xfId="514" applyNumberFormat="1" applyFont="1" applyFill="1" applyAlignment="1">
      <alignment horizontal="right" vertical="center" wrapText="1"/>
    </xf>
    <xf numFmtId="0" fontId="91" fillId="0" borderId="1" xfId="597" applyFont="1" applyFill="1" applyBorder="1" applyAlignment="1">
      <alignment horizontal="center" vertical="center"/>
    </xf>
    <xf numFmtId="178" fontId="91" fillId="0" borderId="1" xfId="597" applyNumberFormat="1" applyFont="1" applyFill="1" applyBorder="1" applyAlignment="1">
      <alignment horizontal="center" vertical="center"/>
    </xf>
    <xf numFmtId="0" fontId="91" fillId="0" borderId="1" xfId="597" applyNumberFormat="1" applyFont="1" applyFill="1" applyBorder="1" applyAlignment="1" applyProtection="1">
      <alignment horizontal="left" vertical="center"/>
    </xf>
    <xf numFmtId="178" fontId="75" fillId="0" borderId="1" xfId="597" applyNumberFormat="1" applyFont="1" applyFill="1" applyBorder="1" applyAlignment="1" applyProtection="1">
      <alignment horizontal="right" vertical="center"/>
    </xf>
    <xf numFmtId="0" fontId="78" fillId="0" borderId="1" xfId="514" applyFont="1" applyFill="1" applyBorder="1" applyAlignment="1">
      <alignment horizontal="left" vertical="center"/>
    </xf>
    <xf numFmtId="178" fontId="78" fillId="0" borderId="1" xfId="567" applyNumberFormat="1" applyFont="1" applyFill="1" applyBorder="1" applyAlignment="1">
      <alignment horizontal="right" vertical="center" wrapText="1"/>
    </xf>
    <xf numFmtId="178" fontId="78" fillId="0" borderId="0" xfId="597" applyNumberFormat="1" applyFont="1" applyFill="1"/>
    <xf numFmtId="0" fontId="78" fillId="0" borderId="0" xfId="2" applyFont="1"/>
    <xf numFmtId="0" fontId="75" fillId="4" borderId="1" xfId="2" applyNumberFormat="1" applyFont="1" applyFill="1" applyBorder="1" applyAlignment="1" applyProtection="1">
      <alignment horizontal="center" vertical="center"/>
    </xf>
    <xf numFmtId="178" fontId="75" fillId="4" borderId="1" xfId="2" applyNumberFormat="1" applyFont="1" applyFill="1" applyBorder="1" applyAlignment="1" applyProtection="1">
      <alignment horizontal="center" vertical="center"/>
    </xf>
    <xf numFmtId="0" fontId="75" fillId="4" borderId="1" xfId="2" applyNumberFormat="1" applyFont="1" applyFill="1" applyBorder="1" applyAlignment="1" applyProtection="1">
      <alignment horizontal="left" vertical="center"/>
    </xf>
    <xf numFmtId="178" fontId="75" fillId="4" borderId="1" xfId="2" applyNumberFormat="1" applyFont="1" applyFill="1" applyBorder="1" applyAlignment="1" applyProtection="1">
      <alignment horizontal="right" vertical="center"/>
    </xf>
    <xf numFmtId="176" fontId="75" fillId="4" borderId="1" xfId="2" applyNumberFormat="1" applyFont="1" applyFill="1" applyBorder="1" applyAlignment="1" applyProtection="1">
      <alignment horizontal="left" vertical="center"/>
    </xf>
    <xf numFmtId="178" fontId="75" fillId="0" borderId="1" xfId="2" applyNumberFormat="1" applyFont="1" applyFill="1" applyBorder="1" applyAlignment="1" applyProtection="1">
      <alignment horizontal="right" vertical="center"/>
    </xf>
    <xf numFmtId="0" fontId="75" fillId="0" borderId="0" xfId="2" applyFont="1"/>
    <xf numFmtId="0" fontId="75" fillId="4" borderId="1" xfId="2" applyNumberFormat="1" applyFont="1" applyFill="1" applyBorder="1" applyAlignment="1" applyProtection="1">
      <alignment vertical="center"/>
    </xf>
    <xf numFmtId="176" fontId="75" fillId="4" borderId="1" xfId="2" applyNumberFormat="1" applyFont="1" applyFill="1" applyBorder="1" applyAlignment="1" applyProtection="1">
      <alignment vertical="center"/>
    </xf>
    <xf numFmtId="0" fontId="78" fillId="4" borderId="1" xfId="2" applyNumberFormat="1" applyFont="1" applyFill="1" applyBorder="1" applyAlignment="1" applyProtection="1">
      <alignment vertical="center"/>
    </xf>
    <xf numFmtId="178" fontId="78" fillId="0" borderId="1" xfId="2" applyNumberFormat="1" applyFont="1" applyFill="1" applyBorder="1" applyAlignment="1" applyProtection="1">
      <alignment horizontal="right" vertical="center"/>
    </xf>
    <xf numFmtId="176" fontId="78" fillId="4" borderId="1" xfId="2" applyNumberFormat="1" applyFont="1" applyFill="1" applyBorder="1" applyAlignment="1" applyProtection="1">
      <alignment vertical="center"/>
    </xf>
    <xf numFmtId="178" fontId="78" fillId="4" borderId="1" xfId="2" applyNumberFormat="1" applyFont="1" applyFill="1" applyBorder="1" applyAlignment="1" applyProtection="1">
      <alignment horizontal="right" vertical="center"/>
    </xf>
    <xf numFmtId="176" fontId="75" fillId="4" borderId="1" xfId="2" applyNumberFormat="1" applyFont="1" applyFill="1" applyBorder="1" applyAlignment="1" applyProtection="1">
      <alignment horizontal="center" vertical="center"/>
    </xf>
    <xf numFmtId="178" fontId="78" fillId="0" borderId="0" xfId="2" applyNumberFormat="1" applyFont="1"/>
    <xf numFmtId="178" fontId="69" fillId="0" borderId="0" xfId="0" applyNumberFormat="1" applyFont="1">
      <alignment vertical="center"/>
    </xf>
    <xf numFmtId="179" fontId="69" fillId="0" borderId="0" xfId="0" applyNumberFormat="1" applyFont="1">
      <alignment vertical="center"/>
    </xf>
    <xf numFmtId="184" fontId="69" fillId="0" borderId="0" xfId="0" applyNumberFormat="1" applyFont="1">
      <alignment vertical="center"/>
    </xf>
    <xf numFmtId="0" fontId="69" fillId="0" borderId="0" xfId="0" applyFont="1">
      <alignment vertical="center"/>
    </xf>
    <xf numFmtId="0" fontId="71" fillId="0" borderId="0" xfId="0" applyFont="1">
      <alignment vertical="center"/>
    </xf>
    <xf numFmtId="0" fontId="93" fillId="0" borderId="0" xfId="0" applyFont="1" applyAlignment="1">
      <alignment vertical="center" wrapText="1"/>
    </xf>
    <xf numFmtId="178" fontId="93" fillId="0" borderId="0" xfId="0" applyNumberFormat="1" applyFont="1">
      <alignment vertical="center"/>
    </xf>
    <xf numFmtId="179" fontId="72" fillId="0" borderId="0" xfId="0" applyNumberFormat="1" applyFont="1" applyAlignment="1">
      <alignment vertical="center"/>
    </xf>
    <xf numFmtId="184" fontId="72" fillId="0" borderId="0" xfId="0" applyNumberFormat="1" applyFont="1" applyAlignment="1">
      <alignment vertical="center"/>
    </xf>
    <xf numFmtId="1" fontId="83" fillId="2" borderId="1" xfId="0" applyNumberFormat="1" applyFont="1" applyFill="1" applyBorder="1" applyAlignment="1" applyProtection="1">
      <alignment horizontal="left" vertical="center"/>
    </xf>
    <xf numFmtId="0" fontId="73" fillId="0" borderId="1" xfId="0" applyFont="1" applyBorder="1" applyAlignment="1">
      <alignment horizontal="center" vertical="center" wrapText="1"/>
    </xf>
    <xf numFmtId="178" fontId="73" fillId="0" borderId="1" xfId="0" applyNumberFormat="1" applyFont="1" applyBorder="1" applyAlignment="1">
      <alignment horizontal="center" vertical="center"/>
    </xf>
    <xf numFmtId="179" fontId="73" fillId="0" borderId="1" xfId="0" applyNumberFormat="1" applyFont="1" applyBorder="1" applyAlignment="1">
      <alignment horizontal="center" vertical="center"/>
    </xf>
    <xf numFmtId="184" fontId="73" fillId="0" borderId="1" xfId="0" applyNumberFormat="1" applyFont="1" applyBorder="1" applyAlignment="1">
      <alignment horizontal="center" vertical="center"/>
    </xf>
    <xf numFmtId="1" fontId="84" fillId="2" borderId="14" xfId="1026" applyNumberFormat="1" applyFont="1" applyFill="1" applyBorder="1" applyAlignment="1" applyProtection="1">
      <alignment horizontal="left" vertical="center"/>
    </xf>
    <xf numFmtId="0" fontId="75" fillId="5" borderId="14" xfId="1026" applyNumberFormat="1" applyFont="1" applyFill="1" applyBorder="1" applyAlignment="1" applyProtection="1">
      <alignment horizontal="left" vertical="center" wrapText="1"/>
    </xf>
    <xf numFmtId="178" fontId="73" fillId="5" borderId="14" xfId="1026" applyNumberFormat="1" applyFont="1" applyFill="1" applyBorder="1" applyAlignment="1">
      <alignment horizontal="right" vertical="center"/>
    </xf>
    <xf numFmtId="179" fontId="73" fillId="5" borderId="14" xfId="1027" applyNumberFormat="1" applyFont="1" applyFill="1" applyBorder="1" applyAlignment="1">
      <alignment horizontal="right" vertical="center"/>
    </xf>
    <xf numFmtId="184" fontId="73" fillId="5" borderId="14" xfId="1027" applyNumberFormat="1" applyFont="1" applyFill="1" applyBorder="1" applyAlignment="1">
      <alignment horizontal="right" vertical="center"/>
    </xf>
    <xf numFmtId="0" fontId="76" fillId="0" borderId="0" xfId="0" applyFont="1">
      <alignment vertical="center"/>
    </xf>
    <xf numFmtId="178" fontId="75" fillId="5" borderId="14" xfId="1026" applyNumberFormat="1" applyFont="1" applyFill="1" applyBorder="1" applyAlignment="1" applyProtection="1">
      <alignment horizontal="right" vertical="center"/>
    </xf>
    <xf numFmtId="1" fontId="83" fillId="2" borderId="14" xfId="1026" applyNumberFormat="1" applyFont="1" applyFill="1" applyBorder="1" applyAlignment="1" applyProtection="1">
      <alignment horizontal="left" vertical="center"/>
    </xf>
    <xf numFmtId="0" fontId="78" fillId="5" borderId="14" xfId="1026" applyNumberFormat="1" applyFont="1" applyFill="1" applyBorder="1" applyAlignment="1" applyProtection="1">
      <alignment horizontal="left" vertical="center" wrapText="1"/>
    </xf>
    <xf numFmtId="178" fontId="72" fillId="5" borderId="14" xfId="1026" applyNumberFormat="1" applyFont="1" applyFill="1" applyBorder="1" applyAlignment="1">
      <alignment horizontal="right" vertical="center"/>
    </xf>
    <xf numFmtId="179" fontId="72" fillId="5" borderId="14" xfId="1027" applyNumberFormat="1" applyFont="1" applyFill="1" applyBorder="1" applyAlignment="1">
      <alignment horizontal="right" vertical="center"/>
    </xf>
    <xf numFmtId="184" fontId="72" fillId="5" borderId="14" xfId="1027" applyNumberFormat="1" applyFont="1" applyFill="1" applyBorder="1" applyAlignment="1">
      <alignment horizontal="right" vertical="center"/>
    </xf>
    <xf numFmtId="178" fontId="78" fillId="5" borderId="14" xfId="1026" applyNumberFormat="1" applyFont="1" applyFill="1" applyBorder="1" applyAlignment="1" applyProtection="1">
      <alignment horizontal="right" vertical="center"/>
    </xf>
    <xf numFmtId="0" fontId="78" fillId="0" borderId="14" xfId="1026" applyNumberFormat="1" applyFont="1" applyFill="1" applyBorder="1" applyAlignment="1" applyProtection="1">
      <alignment horizontal="left" vertical="center" wrapText="1"/>
    </xf>
    <xf numFmtId="0" fontId="75" fillId="5" borderId="1" xfId="1026" applyNumberFormat="1" applyFont="1" applyFill="1" applyBorder="1" applyAlignment="1" applyProtection="1">
      <alignment horizontal="left" vertical="center" wrapText="1"/>
    </xf>
    <xf numFmtId="178" fontId="75" fillId="5" borderId="1" xfId="1026" applyNumberFormat="1" applyFont="1" applyFill="1" applyBorder="1" applyAlignment="1" applyProtection="1">
      <alignment horizontal="right" vertical="center"/>
    </xf>
    <xf numFmtId="179" fontId="73" fillId="5" borderId="1" xfId="1027" applyNumberFormat="1" applyFont="1" applyFill="1" applyBorder="1" applyAlignment="1">
      <alignment horizontal="right" vertical="center"/>
    </xf>
    <xf numFmtId="184" fontId="73" fillId="5" borderId="1" xfId="1027" applyNumberFormat="1" applyFont="1" applyFill="1" applyBorder="1" applyAlignment="1">
      <alignment horizontal="right" vertical="center"/>
    </xf>
    <xf numFmtId="0" fontId="71" fillId="0" borderId="0" xfId="0" applyFont="1" applyFill="1">
      <alignment vertical="center"/>
    </xf>
    <xf numFmtId="184" fontId="73" fillId="5" borderId="1" xfId="1027" applyNumberFormat="1" applyFont="1" applyFill="1" applyBorder="1" applyAlignment="1">
      <alignment horizontal="center" vertical="center"/>
    </xf>
    <xf numFmtId="178" fontId="78" fillId="5" borderId="14" xfId="1026" applyNumberFormat="1" applyFont="1" applyFill="1" applyBorder="1" applyAlignment="1" applyProtection="1">
      <alignment horizontal="right" vertical="center" wrapText="1"/>
    </xf>
    <xf numFmtId="178" fontId="75" fillId="5" borderId="14" xfId="1026" applyNumberFormat="1" applyFont="1" applyFill="1" applyBorder="1" applyAlignment="1" applyProtection="1">
      <alignment horizontal="right" vertical="center" wrapText="1"/>
    </xf>
    <xf numFmtId="184" fontId="73" fillId="5" borderId="14" xfId="1027" applyNumberFormat="1" applyFont="1" applyFill="1" applyBorder="1" applyAlignment="1">
      <alignment horizontal="center" vertical="center"/>
    </xf>
    <xf numFmtId="178" fontId="78" fillId="0" borderId="14" xfId="1026" applyNumberFormat="1" applyFont="1" applyFill="1" applyBorder="1" applyAlignment="1" applyProtection="1">
      <alignment horizontal="right" vertical="center" wrapText="1"/>
    </xf>
    <xf numFmtId="178" fontId="78" fillId="0" borderId="14" xfId="1026" applyNumberFormat="1" applyFont="1" applyFill="1" applyBorder="1" applyAlignment="1" applyProtection="1">
      <alignment horizontal="right" vertical="center"/>
    </xf>
    <xf numFmtId="179" fontId="72" fillId="0" borderId="14" xfId="1027" applyNumberFormat="1" applyFont="1" applyFill="1" applyBorder="1" applyAlignment="1">
      <alignment horizontal="right" vertical="center"/>
    </xf>
    <xf numFmtId="184" fontId="72" fillId="0" borderId="14" xfId="1027" applyNumberFormat="1" applyFont="1" applyFill="1" applyBorder="1" applyAlignment="1">
      <alignment horizontal="right" vertical="center"/>
    </xf>
    <xf numFmtId="0" fontId="78" fillId="5" borderId="1" xfId="1026" applyNumberFormat="1" applyFont="1" applyFill="1" applyBorder="1" applyAlignment="1" applyProtection="1">
      <alignment horizontal="left" vertical="center" wrapText="1"/>
    </xf>
    <xf numFmtId="178" fontId="78" fillId="5" borderId="1" xfId="1026" applyNumberFormat="1" applyFont="1" applyFill="1" applyBorder="1" applyAlignment="1" applyProtection="1">
      <alignment horizontal="right" vertical="center"/>
    </xf>
    <xf numFmtId="178" fontId="72" fillId="5" borderId="1" xfId="1026" applyNumberFormat="1" applyFont="1" applyFill="1" applyBorder="1" applyAlignment="1">
      <alignment horizontal="right" vertical="center"/>
    </xf>
    <xf numFmtId="179" fontId="72" fillId="5" borderId="1" xfId="1027" applyNumberFormat="1" applyFont="1" applyFill="1" applyBorder="1" applyAlignment="1">
      <alignment horizontal="right" vertical="center"/>
    </xf>
    <xf numFmtId="184" fontId="72" fillId="5" borderId="1" xfId="1027" applyNumberFormat="1" applyFont="1" applyFill="1" applyBorder="1" applyAlignment="1">
      <alignment horizontal="right" vertical="center"/>
    </xf>
    <xf numFmtId="0" fontId="75" fillId="5" borderId="14" xfId="1026" applyNumberFormat="1" applyFont="1" applyFill="1" applyBorder="1" applyAlignment="1" applyProtection="1">
      <alignment horizontal="center" vertical="center" wrapText="1"/>
    </xf>
    <xf numFmtId="0" fontId="71" fillId="0" borderId="0" xfId="0" applyFont="1" applyAlignment="1">
      <alignment vertical="center" wrapText="1"/>
    </xf>
    <xf numFmtId="178" fontId="71" fillId="0" borderId="0" xfId="0" applyNumberFormat="1" applyFont="1">
      <alignment vertical="center"/>
    </xf>
    <xf numFmtId="179" fontId="71" fillId="0" borderId="0" xfId="0" applyNumberFormat="1" applyFont="1">
      <alignment vertical="center"/>
    </xf>
    <xf numFmtId="184" fontId="71" fillId="0" borderId="0" xfId="0" applyNumberFormat="1" applyFont="1">
      <alignment vertical="center"/>
    </xf>
    <xf numFmtId="180" fontId="69" fillId="0" borderId="0" xfId="0" applyNumberFormat="1" applyFont="1">
      <alignment vertical="center"/>
    </xf>
    <xf numFmtId="0" fontId="93" fillId="0" borderId="0" xfId="0" applyFont="1">
      <alignment vertical="center"/>
    </xf>
    <xf numFmtId="180" fontId="72" fillId="0" borderId="0" xfId="0" applyNumberFormat="1" applyFont="1">
      <alignment vertical="center"/>
    </xf>
    <xf numFmtId="0" fontId="73" fillId="0" borderId="1" xfId="0" applyFont="1" applyBorder="1" applyAlignment="1">
      <alignment horizontal="center" vertical="center"/>
    </xf>
    <xf numFmtId="180" fontId="73" fillId="0" borderId="1" xfId="0" applyNumberFormat="1" applyFont="1" applyBorder="1" applyAlignment="1">
      <alignment horizontal="center" vertical="center"/>
    </xf>
    <xf numFmtId="0" fontId="78" fillId="4" borderId="2" xfId="0" applyNumberFormat="1" applyFont="1" applyFill="1" applyBorder="1" applyAlignment="1" applyProtection="1">
      <alignment vertical="center"/>
    </xf>
    <xf numFmtId="178" fontId="78" fillId="6" borderId="1" xfId="0" applyNumberFormat="1" applyFont="1" applyFill="1" applyBorder="1" applyAlignment="1" applyProtection="1">
      <alignment horizontal="right" vertical="center"/>
    </xf>
    <xf numFmtId="178" fontId="72" fillId="0" borderId="1" xfId="0" applyNumberFormat="1" applyFont="1" applyBorder="1" applyAlignment="1">
      <alignment horizontal="right" vertical="center"/>
    </xf>
    <xf numFmtId="180" fontId="72" fillId="0" borderId="1" xfId="1" applyNumberFormat="1" applyFont="1" applyBorder="1" applyAlignment="1">
      <alignment horizontal="right" vertical="center"/>
    </xf>
    <xf numFmtId="179" fontId="72" fillId="0" borderId="1" xfId="1" applyNumberFormat="1" applyFont="1" applyBorder="1" applyAlignment="1">
      <alignment horizontal="right" vertical="center"/>
    </xf>
    <xf numFmtId="0" fontId="78" fillId="4" borderId="1" xfId="0" applyNumberFormat="1" applyFont="1" applyFill="1" applyBorder="1" applyAlignment="1" applyProtection="1">
      <alignment vertical="center"/>
    </xf>
    <xf numFmtId="0" fontId="75" fillId="4" borderId="1" xfId="0" applyNumberFormat="1" applyFont="1" applyFill="1" applyBorder="1" applyAlignment="1" applyProtection="1">
      <alignment horizontal="center" vertical="center"/>
    </xf>
    <xf numFmtId="178" fontId="73" fillId="0" borderId="1" xfId="0" applyNumberFormat="1" applyFont="1" applyBorder="1" applyAlignment="1">
      <alignment horizontal="right" vertical="center"/>
    </xf>
    <xf numFmtId="180" fontId="73" fillId="0" borderId="1" xfId="1" applyNumberFormat="1" applyFont="1" applyBorder="1" applyAlignment="1">
      <alignment horizontal="right" vertical="center"/>
    </xf>
    <xf numFmtId="184" fontId="73" fillId="0" borderId="1" xfId="0" applyNumberFormat="1" applyFont="1" applyBorder="1" applyAlignment="1">
      <alignment horizontal="right" vertical="center"/>
    </xf>
    <xf numFmtId="180" fontId="71" fillId="0" borderId="0" xfId="0" applyNumberFormat="1" applyFont="1">
      <alignment vertical="center"/>
    </xf>
    <xf numFmtId="0" fontId="69" fillId="0" borderId="0" xfId="500" applyFont="1" applyAlignment="1">
      <alignment horizontal="justify" vertical="center"/>
    </xf>
    <xf numFmtId="0" fontId="69" fillId="0" borderId="0" xfId="1072" applyFont="1" applyFill="1" applyAlignment="1">
      <alignment vertical="center"/>
    </xf>
    <xf numFmtId="0" fontId="69" fillId="0" borderId="0" xfId="1072" applyFont="1" applyAlignment="1">
      <alignment vertical="center"/>
    </xf>
    <xf numFmtId="0" fontId="71" fillId="0" borderId="0" xfId="500" applyFont="1" applyAlignment="1">
      <alignment horizontal="left" vertical="center"/>
    </xf>
    <xf numFmtId="0" fontId="71" fillId="0" borderId="0" xfId="1072" applyFont="1">
      <alignment vertical="center"/>
    </xf>
    <xf numFmtId="0" fontId="71" fillId="0" borderId="0" xfId="1063" applyFont="1" applyFill="1" applyBorder="1"/>
    <xf numFmtId="177" fontId="78" fillId="0" borderId="0" xfId="1050" applyNumberFormat="1" applyFont="1" applyFill="1" applyAlignment="1">
      <alignment horizontal="right" vertical="center"/>
    </xf>
    <xf numFmtId="0" fontId="84" fillId="2" borderId="1" xfId="500" applyNumberFormat="1" applyFont="1" applyFill="1" applyBorder="1" applyAlignment="1" applyProtection="1">
      <alignment horizontal="center" vertical="center"/>
    </xf>
    <xf numFmtId="0" fontId="75" fillId="0" borderId="1" xfId="1050" applyFont="1" applyFill="1" applyBorder="1" applyAlignment="1">
      <alignment horizontal="center" vertical="center"/>
    </xf>
    <xf numFmtId="177" fontId="75" fillId="0" borderId="1" xfId="1050" applyNumberFormat="1" applyFont="1" applyFill="1" applyBorder="1" applyAlignment="1">
      <alignment horizontal="center" vertical="center"/>
    </xf>
    <xf numFmtId="0" fontId="78" fillId="0" borderId="0" xfId="1050" applyFont="1"/>
    <xf numFmtId="0" fontId="84" fillId="42" borderId="1" xfId="659" applyNumberFormat="1" applyFont="1" applyFill="1" applyBorder="1" applyAlignment="1" applyProtection="1">
      <alignment horizontal="left" vertical="center"/>
    </xf>
    <xf numFmtId="0" fontId="94" fillId="0" borderId="1" xfId="1063" applyFont="1" applyFill="1" applyBorder="1" applyAlignment="1">
      <alignment vertical="center"/>
    </xf>
    <xf numFmtId="3" fontId="74" fillId="0" borderId="1" xfId="1063" applyNumberFormat="1" applyFont="1" applyFill="1" applyBorder="1" applyAlignment="1">
      <alignment vertical="center"/>
    </xf>
    <xf numFmtId="0" fontId="71" fillId="0" borderId="1" xfId="1063" applyFont="1" applyFill="1" applyBorder="1" applyAlignment="1">
      <alignment vertical="center"/>
    </xf>
    <xf numFmtId="3" fontId="77" fillId="0" borderId="1" xfId="1063" applyNumberFormat="1" applyFont="1" applyFill="1" applyBorder="1" applyAlignment="1">
      <alignment vertical="center"/>
    </xf>
    <xf numFmtId="0" fontId="83" fillId="42" borderId="1" xfId="659" applyNumberFormat="1" applyFont="1" applyFill="1" applyBorder="1" applyAlignment="1" applyProtection="1">
      <alignment horizontal="left" vertical="center"/>
    </xf>
    <xf numFmtId="0" fontId="76" fillId="0" borderId="1" xfId="1063" applyFont="1" applyFill="1" applyBorder="1" applyAlignment="1">
      <alignment vertical="center"/>
    </xf>
    <xf numFmtId="0" fontId="95" fillId="0" borderId="1" xfId="1063" applyFont="1" applyFill="1" applyBorder="1" applyAlignment="1">
      <alignment vertical="center"/>
    </xf>
    <xf numFmtId="3" fontId="74" fillId="0" borderId="1" xfId="1063" applyNumberFormat="1" applyFont="1" applyFill="1" applyBorder="1" applyAlignment="1">
      <alignment horizontal="right" vertical="center"/>
    </xf>
    <xf numFmtId="0" fontId="94" fillId="0" borderId="1" xfId="1063" applyFont="1" applyFill="1" applyBorder="1" applyAlignment="1">
      <alignment horizontal="center" vertical="center"/>
    </xf>
    <xf numFmtId="0" fontId="71" fillId="0" borderId="0" xfId="1072" applyFont="1" applyFill="1">
      <alignment vertical="center"/>
    </xf>
    <xf numFmtId="0" fontId="84" fillId="42" borderId="15" xfId="659" applyNumberFormat="1" applyFont="1" applyFill="1" applyBorder="1" applyAlignment="1" applyProtection="1">
      <alignment horizontal="left" vertical="center"/>
    </xf>
    <xf numFmtId="0" fontId="84" fillId="42" borderId="1" xfId="500" applyNumberFormat="1" applyFont="1" applyFill="1" applyBorder="1" applyAlignment="1" applyProtection="1">
      <alignment horizontal="left" vertical="center"/>
    </xf>
    <xf numFmtId="0" fontId="71" fillId="0" borderId="0" xfId="500" applyFont="1" applyAlignment="1"/>
    <xf numFmtId="177" fontId="68" fillId="0" borderId="0" xfId="4" applyNumberFormat="1" applyFont="1" applyAlignment="1">
      <alignment horizontal="right" vertical="center"/>
    </xf>
    <xf numFmtId="0" fontId="68" fillId="0" borderId="0" xfId="4" applyFont="1" applyAlignment="1">
      <alignment vertical="center"/>
    </xf>
    <xf numFmtId="0" fontId="78" fillId="0" borderId="0" xfId="4" applyFont="1"/>
    <xf numFmtId="0" fontId="78" fillId="0" borderId="0" xfId="4" applyFont="1" applyFill="1" applyAlignment="1">
      <alignment vertical="center"/>
    </xf>
    <xf numFmtId="177" fontId="78" fillId="0" borderId="0" xfId="4" applyNumberFormat="1" applyFont="1" applyAlignment="1">
      <alignment horizontal="right" vertical="center"/>
    </xf>
    <xf numFmtId="0" fontId="91" fillId="0" borderId="1" xfId="4" applyFont="1" applyFill="1" applyBorder="1" applyAlignment="1">
      <alignment horizontal="center" vertical="center"/>
    </xf>
    <xf numFmtId="177" fontId="91" fillId="0" borderId="1" xfId="4" applyNumberFormat="1" applyFont="1" applyFill="1" applyBorder="1" applyAlignment="1">
      <alignment horizontal="center" vertical="center"/>
    </xf>
    <xf numFmtId="0" fontId="96" fillId="0" borderId="0" xfId="4" applyFont="1"/>
    <xf numFmtId="0" fontId="75" fillId="5" borderId="1" xfId="4" applyFont="1" applyFill="1" applyBorder="1" applyAlignment="1">
      <alignment horizontal="left" vertical="center"/>
    </xf>
    <xf numFmtId="177" fontId="75" fillId="5" borderId="1" xfId="4" applyNumberFormat="1" applyFont="1" applyFill="1" applyBorder="1" applyAlignment="1">
      <alignment horizontal="right" vertical="center"/>
    </xf>
    <xf numFmtId="49" fontId="75" fillId="5" borderId="1" xfId="5" applyNumberFormat="1" applyFont="1" applyFill="1" applyBorder="1" applyAlignment="1">
      <alignment horizontal="left" vertical="center"/>
    </xf>
    <xf numFmtId="49" fontId="78" fillId="5" borderId="1" xfId="5" applyNumberFormat="1" applyFont="1" applyFill="1" applyBorder="1" applyAlignment="1">
      <alignment horizontal="left" vertical="center"/>
    </xf>
    <xf numFmtId="177" fontId="78" fillId="5" borderId="1" xfId="4" applyNumberFormat="1" applyFont="1" applyFill="1" applyBorder="1" applyAlignment="1">
      <alignment horizontal="right" vertical="center"/>
    </xf>
    <xf numFmtId="177" fontId="78" fillId="5" borderId="14" xfId="4" applyNumberFormat="1" applyFont="1" applyFill="1" applyBorder="1" applyAlignment="1">
      <alignment horizontal="right" vertical="center"/>
    </xf>
    <xf numFmtId="0" fontId="78" fillId="5" borderId="1" xfId="4" applyFont="1" applyFill="1" applyBorder="1" applyAlignment="1">
      <alignment horizontal="left" vertical="center"/>
    </xf>
    <xf numFmtId="0" fontId="78" fillId="0" borderId="0" xfId="4" applyFont="1" applyFill="1"/>
    <xf numFmtId="0" fontId="75" fillId="5" borderId="1" xfId="2" applyNumberFormat="1" applyFont="1" applyFill="1" applyBorder="1" applyAlignment="1" applyProtection="1">
      <alignment horizontal="center" vertical="center"/>
    </xf>
    <xf numFmtId="176" fontId="75" fillId="5" borderId="1" xfId="2" applyNumberFormat="1" applyFont="1" applyFill="1" applyBorder="1" applyAlignment="1" applyProtection="1">
      <alignment horizontal="left" vertical="center"/>
    </xf>
    <xf numFmtId="0" fontId="78" fillId="4" borderId="1" xfId="2" applyNumberFormat="1" applyFont="1" applyFill="1" applyBorder="1" applyAlignment="1" applyProtection="1">
      <alignment horizontal="left" vertical="center"/>
    </xf>
    <xf numFmtId="176" fontId="78" fillId="5" borderId="1" xfId="2" applyNumberFormat="1" applyFont="1" applyFill="1" applyBorder="1" applyAlignment="1" applyProtection="1">
      <alignment horizontal="left" vertical="center"/>
    </xf>
    <xf numFmtId="178" fontId="78" fillId="6" borderId="1" xfId="2" applyNumberFormat="1" applyFont="1" applyFill="1" applyBorder="1" applyAlignment="1" applyProtection="1">
      <alignment horizontal="right" vertical="center"/>
    </xf>
    <xf numFmtId="0" fontId="78" fillId="4" borderId="16" xfId="2" applyNumberFormat="1" applyFont="1" applyFill="1" applyBorder="1" applyAlignment="1" applyProtection="1">
      <alignment horizontal="left" vertical="center"/>
    </xf>
    <xf numFmtId="176" fontId="78" fillId="5" borderId="17" xfId="2" applyNumberFormat="1" applyFont="1" applyFill="1" applyBorder="1" applyAlignment="1" applyProtection="1">
      <alignment horizontal="left" vertical="center"/>
    </xf>
    <xf numFmtId="0" fontId="75" fillId="4" borderId="16" xfId="2" applyNumberFormat="1" applyFont="1" applyFill="1" applyBorder="1" applyAlignment="1" applyProtection="1">
      <alignment horizontal="left" vertical="center"/>
    </xf>
    <xf numFmtId="178" fontId="75" fillId="4" borderId="14" xfId="2" applyNumberFormat="1" applyFont="1" applyFill="1" applyBorder="1" applyAlignment="1" applyProtection="1">
      <alignment horizontal="right" vertical="center"/>
    </xf>
    <xf numFmtId="178" fontId="78" fillId="4" borderId="14" xfId="2" applyNumberFormat="1" applyFont="1" applyFill="1" applyBorder="1" applyAlignment="1" applyProtection="1">
      <alignment horizontal="right" vertical="center"/>
    </xf>
    <xf numFmtId="0" fontId="75" fillId="4" borderId="2" xfId="2" applyNumberFormat="1" applyFont="1" applyFill="1" applyBorder="1" applyAlignment="1" applyProtection="1">
      <alignment horizontal="center" vertical="center"/>
    </xf>
    <xf numFmtId="176" fontId="75" fillId="4" borderId="3" xfId="2" applyNumberFormat="1" applyFont="1" applyFill="1" applyBorder="1" applyAlignment="1" applyProtection="1">
      <alignment horizontal="center" vertical="center"/>
    </xf>
    <xf numFmtId="178" fontId="75" fillId="6" borderId="1" xfId="2" applyNumberFormat="1" applyFont="1" applyFill="1" applyBorder="1" applyAlignment="1" applyProtection="1">
      <alignment horizontal="right" vertical="center"/>
    </xf>
    <xf numFmtId="176" fontId="75" fillId="4" borderId="3" xfId="2" applyNumberFormat="1" applyFont="1" applyFill="1" applyBorder="1" applyAlignment="1" applyProtection="1">
      <alignment horizontal="left" vertical="center"/>
    </xf>
    <xf numFmtId="0" fontId="78" fillId="0" borderId="1" xfId="2" applyFont="1" applyBorder="1"/>
    <xf numFmtId="178" fontId="78" fillId="0" borderId="1" xfId="2" applyNumberFormat="1" applyFont="1" applyBorder="1"/>
    <xf numFmtId="0" fontId="78" fillId="0" borderId="1" xfId="2" applyFont="1" applyBorder="1" applyAlignment="1">
      <alignment vertical="center"/>
    </xf>
    <xf numFmtId="0" fontId="69" fillId="5" borderId="0" xfId="500" applyFont="1" applyFill="1">
      <alignment vertical="center"/>
    </xf>
    <xf numFmtId="177" fontId="69" fillId="5" borderId="0" xfId="500" applyNumberFormat="1" applyFont="1" applyFill="1">
      <alignment vertical="center"/>
    </xf>
    <xf numFmtId="179" fontId="69" fillId="5" borderId="0" xfId="500" applyNumberFormat="1" applyFont="1" applyFill="1">
      <alignment vertical="center"/>
    </xf>
    <xf numFmtId="0" fontId="69" fillId="0" borderId="0" xfId="500" applyFont="1">
      <alignment vertical="center"/>
    </xf>
    <xf numFmtId="0" fontId="71" fillId="0" borderId="0" xfId="500" applyFont="1">
      <alignment vertical="center"/>
    </xf>
    <xf numFmtId="0" fontId="93" fillId="5" borderId="0" xfId="500" applyFont="1" applyFill="1">
      <alignment vertical="center"/>
    </xf>
    <xf numFmtId="177" fontId="93" fillId="5" borderId="0" xfId="500" applyNumberFormat="1" applyFont="1" applyFill="1">
      <alignment vertical="center"/>
    </xf>
    <xf numFmtId="179" fontId="71" fillId="5" borderId="0" xfId="500" applyNumberFormat="1" applyFont="1" applyFill="1">
      <alignment vertical="center"/>
    </xf>
    <xf numFmtId="0" fontId="76" fillId="5" borderId="1" xfId="500" applyFont="1" applyFill="1" applyBorder="1" applyAlignment="1">
      <alignment horizontal="center" vertical="center"/>
    </xf>
    <xf numFmtId="177" fontId="76" fillId="5" borderId="1" xfId="500" applyNumberFormat="1" applyFont="1" applyFill="1" applyBorder="1" applyAlignment="1">
      <alignment horizontal="center" vertical="center"/>
    </xf>
    <xf numFmtId="179" fontId="76" fillId="5" borderId="1" xfId="500" applyNumberFormat="1" applyFont="1" applyFill="1" applyBorder="1" applyAlignment="1">
      <alignment horizontal="center" vertical="center" wrapText="1"/>
    </xf>
    <xf numFmtId="0" fontId="97" fillId="5" borderId="1" xfId="2" applyNumberFormat="1" applyFont="1" applyFill="1" applyBorder="1" applyAlignment="1" applyProtection="1">
      <alignment horizontal="left" vertical="center"/>
    </xf>
    <xf numFmtId="177" fontId="97" fillId="5" borderId="1" xfId="659" applyNumberFormat="1" applyFont="1" applyFill="1" applyBorder="1" applyAlignment="1">
      <alignment horizontal="right" vertical="center"/>
    </xf>
    <xf numFmtId="179" fontId="76" fillId="5" borderId="1" xfId="255" applyNumberFormat="1" applyFont="1" applyFill="1" applyBorder="1" applyAlignment="1">
      <alignment vertical="center"/>
    </xf>
    <xf numFmtId="0" fontId="76" fillId="0" borderId="0" xfId="500" applyFont="1">
      <alignment vertical="center"/>
    </xf>
    <xf numFmtId="177" fontId="97" fillId="5" borderId="1" xfId="2" applyNumberFormat="1" applyFont="1" applyFill="1" applyBorder="1" applyAlignment="1" applyProtection="1">
      <alignment horizontal="right" vertical="center"/>
    </xf>
    <xf numFmtId="0" fontId="98" fillId="5" borderId="1" xfId="2" applyNumberFormat="1" applyFont="1" applyFill="1" applyBorder="1" applyAlignment="1" applyProtection="1">
      <alignment horizontal="left" vertical="center"/>
    </xf>
    <xf numFmtId="177" fontId="98" fillId="5" borderId="1" xfId="2" applyNumberFormat="1" applyFont="1" applyFill="1" applyBorder="1" applyAlignment="1" applyProtection="1">
      <alignment horizontal="right" vertical="center"/>
    </xf>
    <xf numFmtId="179" fontId="71" fillId="5" borderId="1" xfId="255" applyNumberFormat="1" applyFont="1" applyFill="1" applyBorder="1" applyAlignment="1">
      <alignment vertical="center"/>
    </xf>
    <xf numFmtId="177" fontId="76" fillId="5" borderId="1" xfId="659" applyNumberFormat="1" applyFont="1" applyFill="1" applyBorder="1">
      <alignment vertical="center"/>
    </xf>
    <xf numFmtId="177" fontId="76" fillId="5" borderId="1" xfId="500" applyNumberFormat="1" applyFont="1" applyFill="1" applyBorder="1" applyAlignment="1">
      <alignment horizontal="right" vertical="center"/>
    </xf>
    <xf numFmtId="43" fontId="71" fillId="0" borderId="0" xfId="1076" applyFont="1">
      <alignment vertical="center"/>
    </xf>
    <xf numFmtId="43" fontId="97" fillId="5" borderId="0" xfId="1076" applyFont="1" applyFill="1" applyBorder="1" applyAlignment="1">
      <alignment horizontal="right" vertical="center"/>
    </xf>
    <xf numFmtId="43" fontId="97" fillId="5" borderId="0" xfId="1076" applyFont="1" applyFill="1" applyBorder="1" applyAlignment="1" applyProtection="1">
      <alignment horizontal="right" vertical="center"/>
    </xf>
    <xf numFmtId="177" fontId="98" fillId="5" borderId="1" xfId="659" applyNumberFormat="1" applyFont="1" applyFill="1" applyBorder="1" applyAlignment="1">
      <alignment horizontal="right" vertical="center"/>
    </xf>
    <xf numFmtId="177" fontId="98" fillId="5" borderId="1" xfId="659" applyNumberFormat="1" applyFont="1" applyFill="1" applyBorder="1" applyAlignment="1" applyProtection="1">
      <alignment horizontal="right" vertical="center"/>
      <protection locked="0"/>
    </xf>
    <xf numFmtId="177" fontId="97" fillId="5" borderId="1" xfId="659" applyNumberFormat="1" applyFont="1" applyFill="1" applyBorder="1" applyAlignment="1" applyProtection="1">
      <alignment horizontal="right" vertical="center"/>
      <protection locked="0"/>
    </xf>
    <xf numFmtId="0" fontId="98" fillId="5" borderId="1" xfId="2" applyNumberFormat="1" applyFont="1" applyFill="1" applyBorder="1" applyAlignment="1" applyProtection="1">
      <alignment vertical="center"/>
    </xf>
    <xf numFmtId="0" fontId="83" fillId="0" borderId="1" xfId="659" applyNumberFormat="1" applyFont="1" applyFill="1" applyBorder="1" applyAlignment="1" applyProtection="1">
      <alignment horizontal="left" vertical="center"/>
    </xf>
    <xf numFmtId="179" fontId="76" fillId="5" borderId="1" xfId="255" applyNumberFormat="1" applyFont="1" applyFill="1" applyBorder="1" applyAlignment="1">
      <alignment horizontal="center" vertical="center"/>
    </xf>
    <xf numFmtId="177" fontId="97" fillId="0" borderId="1" xfId="659" applyNumberFormat="1" applyFont="1" applyFill="1" applyBorder="1" applyAlignment="1">
      <alignment horizontal="right" vertical="center"/>
    </xf>
    <xf numFmtId="0" fontId="98" fillId="0" borderId="1" xfId="2" applyNumberFormat="1" applyFont="1" applyFill="1" applyBorder="1" applyAlignment="1" applyProtection="1">
      <alignment horizontal="left" vertical="center"/>
    </xf>
    <xf numFmtId="177" fontId="98" fillId="0" borderId="1" xfId="659" applyNumberFormat="1" applyFont="1" applyFill="1" applyBorder="1" applyAlignment="1">
      <alignment horizontal="right" vertical="center"/>
    </xf>
    <xf numFmtId="0" fontId="97" fillId="0" borderId="1" xfId="2" applyNumberFormat="1" applyFont="1" applyFill="1" applyBorder="1" applyAlignment="1" applyProtection="1">
      <alignment horizontal="left" vertical="center"/>
    </xf>
    <xf numFmtId="0" fontId="97" fillId="5" borderId="15" xfId="2" applyNumberFormat="1" applyFont="1" applyFill="1" applyBorder="1" applyAlignment="1" applyProtection="1">
      <alignment horizontal="left" vertical="center"/>
    </xf>
    <xf numFmtId="177" fontId="97" fillId="5" borderId="15" xfId="659" applyNumberFormat="1" applyFont="1" applyFill="1" applyBorder="1" applyAlignment="1">
      <alignment horizontal="right" vertical="center"/>
    </xf>
    <xf numFmtId="0" fontId="76" fillId="5" borderId="1" xfId="659" applyFont="1" applyFill="1" applyBorder="1">
      <alignment vertical="center"/>
    </xf>
    <xf numFmtId="0" fontId="97" fillId="5" borderId="1" xfId="2" applyNumberFormat="1" applyFont="1" applyFill="1" applyBorder="1" applyAlignment="1" applyProtection="1">
      <alignment horizontal="center" vertical="center"/>
    </xf>
    <xf numFmtId="0" fontId="71" fillId="5" borderId="0" xfId="500" applyFont="1" applyFill="1">
      <alignment vertical="center"/>
    </xf>
    <xf numFmtId="177" fontId="71" fillId="5" borderId="0" xfId="500" applyNumberFormat="1" applyFont="1" applyFill="1">
      <alignment vertical="center"/>
    </xf>
    <xf numFmtId="177" fontId="69" fillId="0" borderId="0" xfId="0" applyNumberFormat="1" applyFont="1">
      <alignment vertical="center"/>
    </xf>
    <xf numFmtId="177" fontId="69" fillId="0" borderId="0" xfId="0" applyNumberFormat="1" applyFont="1" applyFill="1">
      <alignment vertical="center"/>
    </xf>
    <xf numFmtId="177" fontId="93" fillId="0" borderId="0" xfId="0" applyNumberFormat="1" applyFont="1">
      <alignment vertical="center"/>
    </xf>
    <xf numFmtId="177" fontId="93" fillId="0" borderId="0" xfId="0" applyNumberFormat="1" applyFont="1" applyFill="1">
      <alignment vertical="center"/>
    </xf>
    <xf numFmtId="0" fontId="72" fillId="0" borderId="0" xfId="0" applyFont="1" applyAlignment="1">
      <alignment horizontal="right" vertical="center"/>
    </xf>
    <xf numFmtId="177" fontId="73" fillId="0" borderId="1" xfId="0" applyNumberFormat="1" applyFont="1" applyBorder="1" applyAlignment="1">
      <alignment horizontal="center" vertical="center"/>
    </xf>
    <xf numFmtId="177" fontId="73" fillId="0" borderId="1" xfId="0" applyNumberFormat="1" applyFont="1" applyFill="1" applyBorder="1" applyAlignment="1">
      <alignment horizontal="center" vertical="center"/>
    </xf>
    <xf numFmtId="0" fontId="73" fillId="0" borderId="1" xfId="0" applyFont="1" applyBorder="1">
      <alignment vertical="center"/>
    </xf>
    <xf numFmtId="177" fontId="73" fillId="0" borderId="1" xfId="0" applyNumberFormat="1" applyFont="1" applyFill="1" applyBorder="1">
      <alignment vertical="center"/>
    </xf>
    <xf numFmtId="179" fontId="73" fillId="0" borderId="1" xfId="1" applyNumberFormat="1" applyFont="1" applyBorder="1">
      <alignment vertical="center"/>
    </xf>
    <xf numFmtId="0" fontId="72" fillId="0" borderId="1" xfId="0" applyFont="1" applyBorder="1">
      <alignment vertical="center"/>
    </xf>
    <xf numFmtId="177" fontId="72" fillId="0" borderId="1" xfId="0" applyNumberFormat="1" applyFont="1" applyBorder="1">
      <alignment vertical="center"/>
    </xf>
    <xf numFmtId="177" fontId="72" fillId="0" borderId="1" xfId="0" applyNumberFormat="1" applyFont="1" applyFill="1" applyBorder="1">
      <alignment vertical="center"/>
    </xf>
    <xf numFmtId="179" fontId="72" fillId="0" borderId="1" xfId="1" applyNumberFormat="1" applyFont="1" applyBorder="1">
      <alignment vertical="center"/>
    </xf>
    <xf numFmtId="179" fontId="72" fillId="0" borderId="1" xfId="1" applyNumberFormat="1" applyFont="1" applyBorder="1" applyAlignment="1">
      <alignment horizontal="center" vertical="center"/>
    </xf>
    <xf numFmtId="177" fontId="73" fillId="0" borderId="1" xfId="0" applyNumberFormat="1" applyFont="1" applyBorder="1">
      <alignment vertical="center"/>
    </xf>
    <xf numFmtId="177" fontId="73" fillId="0" borderId="1" xfId="0" applyNumberFormat="1" applyFont="1" applyBorder="1" applyAlignment="1">
      <alignment horizontal="right" vertical="center"/>
    </xf>
    <xf numFmtId="177" fontId="71" fillId="0" borderId="0" xfId="0" applyNumberFormat="1" applyFont="1">
      <alignment vertical="center"/>
    </xf>
    <xf numFmtId="177" fontId="71" fillId="0" borderId="0" xfId="0" applyNumberFormat="1" applyFont="1" applyFill="1">
      <alignment vertical="center"/>
    </xf>
    <xf numFmtId="0" fontId="92" fillId="0" borderId="0" xfId="0" applyFont="1" applyAlignment="1">
      <alignment horizontal="center" vertical="center"/>
    </xf>
    <xf numFmtId="0" fontId="92" fillId="5" borderId="0" xfId="500" applyFont="1" applyFill="1" applyAlignment="1">
      <alignment horizontal="center" vertical="center"/>
    </xf>
    <xf numFmtId="0" fontId="70" fillId="3" borderId="0" xfId="2" applyNumberFormat="1" applyFont="1" applyFill="1" applyAlignment="1" applyProtection="1">
      <alignment horizontal="center" vertical="center"/>
    </xf>
    <xf numFmtId="0" fontId="78" fillId="0" borderId="0" xfId="2" applyNumberFormat="1" applyFont="1" applyFill="1" applyAlignment="1" applyProtection="1">
      <alignment horizontal="right" vertical="center"/>
    </xf>
    <xf numFmtId="0" fontId="70" fillId="0" borderId="0" xfId="4" applyFont="1" applyAlignment="1">
      <alignment horizontal="center" vertical="center" wrapText="1"/>
    </xf>
    <xf numFmtId="0" fontId="82" fillId="0" borderId="0" xfId="1063" applyFont="1" applyFill="1" applyBorder="1" applyAlignment="1">
      <alignment horizontal="center" vertical="center"/>
    </xf>
    <xf numFmtId="0" fontId="70" fillId="0" borderId="0" xfId="597" applyFont="1" applyFill="1" applyAlignment="1">
      <alignment horizontal="center" vertical="center"/>
    </xf>
    <xf numFmtId="0" fontId="82" fillId="0" borderId="0" xfId="640" applyFont="1" applyFill="1" applyAlignment="1">
      <alignment horizontal="center" vertical="center" wrapText="1"/>
    </xf>
    <xf numFmtId="0" fontId="71" fillId="0" borderId="18" xfId="640" applyFont="1" applyFill="1" applyBorder="1" applyAlignment="1">
      <alignment horizontal="center"/>
    </xf>
    <xf numFmtId="0" fontId="70" fillId="50" borderId="0" xfId="1056" applyFont="1" applyFill="1" applyBorder="1" applyAlignment="1">
      <alignment horizontal="center" vertical="center" wrapText="1"/>
    </xf>
    <xf numFmtId="0" fontId="81" fillId="0" borderId="0" xfId="1056" applyFont="1" applyAlignment="1">
      <alignment horizontal="left" vertical="center" wrapText="1"/>
    </xf>
    <xf numFmtId="0" fontId="79" fillId="0" borderId="0" xfId="1056" applyFont="1" applyFill="1" applyBorder="1" applyAlignment="1">
      <alignment horizontal="center" vertical="center" wrapText="1"/>
    </xf>
    <xf numFmtId="0" fontId="65" fillId="0" borderId="0" xfId="1028" applyFont="1" applyAlignment="1">
      <alignment vertical="center"/>
    </xf>
    <xf numFmtId="0" fontId="7" fillId="0" borderId="0" xfId="1028" applyAlignment="1">
      <alignment vertical="center"/>
    </xf>
    <xf numFmtId="0" fontId="99" fillId="0" borderId="0" xfId="1028" applyFont="1" applyAlignment="1">
      <alignment horizontal="center" vertical="center"/>
    </xf>
    <xf numFmtId="0" fontId="7" fillId="0" borderId="0" xfId="1028" applyAlignment="1">
      <alignment horizontal="right" vertical="center"/>
    </xf>
    <xf numFmtId="0" fontId="10" fillId="0" borderId="1" xfId="1029" applyFont="1" applyFill="1" applyBorder="1" applyAlignment="1">
      <alignment horizontal="center" vertical="center" wrapText="1"/>
    </xf>
    <xf numFmtId="179" fontId="10" fillId="0" borderId="1" xfId="1029" applyNumberFormat="1" applyFont="1" applyFill="1" applyBorder="1" applyAlignment="1">
      <alignment horizontal="center" vertical="center" wrapText="1"/>
    </xf>
    <xf numFmtId="187" fontId="10" fillId="0" borderId="1" xfId="1029" applyNumberFormat="1" applyFont="1" applyFill="1" applyBorder="1" applyAlignment="1">
      <alignment horizontal="center" vertical="center" wrapText="1"/>
    </xf>
    <xf numFmtId="0" fontId="50" fillId="0" borderId="1" xfId="1029" applyFont="1" applyFill="1" applyBorder="1" applyAlignment="1">
      <alignment vertical="center"/>
    </xf>
    <xf numFmtId="0" fontId="50" fillId="0" borderId="1" xfId="1029" applyFont="1" applyFill="1" applyBorder="1" applyAlignment="1">
      <alignment horizontal="left" vertical="center"/>
    </xf>
    <xf numFmtId="49" fontId="7" fillId="0" borderId="19" xfId="1029" applyNumberFormat="1" applyFont="1" applyFill="1" applyBorder="1" applyAlignment="1">
      <alignment vertical="center"/>
    </xf>
    <xf numFmtId="49" fontId="7" fillId="0" borderId="19" xfId="1029" applyNumberFormat="1" applyFont="1" applyFill="1" applyBorder="1" applyAlignment="1">
      <alignment horizontal="left" vertical="center" indent="2"/>
    </xf>
    <xf numFmtId="49" fontId="7" fillId="0" borderId="1" xfId="1029" applyNumberFormat="1" applyFont="1" applyFill="1" applyBorder="1" applyAlignment="1">
      <alignment vertical="center"/>
    </xf>
    <xf numFmtId="49" fontId="7" fillId="0" borderId="1" xfId="1029" applyNumberFormat="1" applyFont="1" applyFill="1" applyBorder="1" applyAlignment="1" applyProtection="1">
      <alignment horizontal="left" vertical="center" indent="2"/>
    </xf>
    <xf numFmtId="49" fontId="7" fillId="0" borderId="16" xfId="1029" applyNumberFormat="1" applyFont="1" applyFill="1" applyBorder="1" applyAlignment="1" applyProtection="1">
      <alignment horizontal="left" vertical="center" indent="2"/>
    </xf>
    <xf numFmtId="0" fontId="56" fillId="0" borderId="1" xfId="1029" applyFont="1" applyFill="1" applyBorder="1" applyAlignment="1">
      <alignment horizontal="left" vertical="center" indent="2"/>
    </xf>
    <xf numFmtId="0" fontId="7" fillId="0" borderId="0" xfId="1028" applyFont="1" applyAlignment="1">
      <alignment vertical="center"/>
    </xf>
    <xf numFmtId="0" fontId="51" fillId="0" borderId="0" xfId="1035" applyNumberFormat="1" applyFont="1" applyFill="1" applyAlignment="1">
      <alignment vertical="center"/>
    </xf>
    <xf numFmtId="0" fontId="51" fillId="0" borderId="0" xfId="0" applyFont="1" applyAlignment="1">
      <alignment horizontal="justify" vertical="center"/>
    </xf>
    <xf numFmtId="0" fontId="7" fillId="0" borderId="0" xfId="4" applyFont="1" applyFill="1"/>
    <xf numFmtId="0" fontId="7" fillId="0" borderId="0" xfId="4" applyFont="1" applyFill="1" applyAlignment="1">
      <alignment horizontal="center"/>
    </xf>
    <xf numFmtId="0" fontId="12" fillId="0" borderId="0" xfId="4" applyFont="1" applyFill="1" applyBorder="1" applyAlignment="1">
      <alignment horizontal="center"/>
    </xf>
    <xf numFmtId="0" fontId="7" fillId="0" borderId="0" xfId="4" applyFont="1" applyFill="1" applyBorder="1"/>
    <xf numFmtId="0" fontId="12" fillId="0" borderId="0" xfId="4" applyFont="1" applyFill="1"/>
    <xf numFmtId="0" fontId="10" fillId="51" borderId="1" xfId="4" applyFont="1" applyFill="1" applyBorder="1" applyAlignment="1">
      <alignment horizontal="center" vertical="center" wrapText="1"/>
    </xf>
    <xf numFmtId="0" fontId="10" fillId="51" borderId="1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/>
    <xf numFmtId="0" fontId="10" fillId="51" borderId="1" xfId="4" applyFont="1" applyFill="1" applyBorder="1" applyAlignment="1">
      <alignment vertical="center" wrapText="1"/>
    </xf>
    <xf numFmtId="0" fontId="10" fillId="0" borderId="1" xfId="4" applyFont="1" applyBorder="1" applyAlignment="1">
      <alignment horizontal="center" vertical="center" wrapText="1"/>
    </xf>
    <xf numFmtId="179" fontId="10" fillId="0" borderId="1" xfId="4" applyNumberFormat="1" applyFont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0" fontId="12" fillId="0" borderId="0" xfId="4" applyFont="1" applyFill="1" applyAlignment="1">
      <alignment horizontal="center" vertical="center" wrapText="1"/>
    </xf>
    <xf numFmtId="0" fontId="12" fillId="0" borderId="0" xfId="4" applyFont="1" applyFill="1" applyAlignment="1">
      <alignment horizontal="right" vertical="center" wrapText="1"/>
    </xf>
    <xf numFmtId="0" fontId="12" fillId="0" borderId="13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57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0" fontId="7" fillId="0" borderId="0" xfId="597"/>
    <xf numFmtId="0" fontId="7" fillId="51" borderId="0" xfId="597" applyFill="1"/>
    <xf numFmtId="0" fontId="7" fillId="51" borderId="0" xfId="597" applyFont="1" applyFill="1"/>
    <xf numFmtId="1" fontId="10" fillId="51" borderId="1" xfId="597" applyNumberFormat="1" applyFont="1" applyFill="1" applyBorder="1" applyAlignment="1" applyProtection="1">
      <alignment horizontal="center" vertical="center"/>
    </xf>
    <xf numFmtId="0" fontId="7" fillId="0" borderId="1" xfId="514" applyFont="1" applyFill="1" applyBorder="1" applyAlignment="1">
      <alignment horizontal="left" vertical="center"/>
    </xf>
    <xf numFmtId="0" fontId="7" fillId="0" borderId="0" xfId="597" applyFont="1"/>
    <xf numFmtId="0" fontId="7" fillId="0" borderId="1" xfId="514" applyFill="1" applyBorder="1" applyAlignment="1">
      <alignment horizontal="left" vertical="center"/>
    </xf>
    <xf numFmtId="3" fontId="8" fillId="51" borderId="1" xfId="597" applyNumberFormat="1" applyFont="1" applyFill="1" applyBorder="1" applyAlignment="1" applyProtection="1">
      <alignment horizontal="left" vertical="center"/>
    </xf>
    <xf numFmtId="0" fontId="10" fillId="51" borderId="1" xfId="597" applyFont="1" applyFill="1" applyBorder="1" applyAlignment="1">
      <alignment horizontal="center" vertical="center"/>
    </xf>
    <xf numFmtId="0" fontId="7" fillId="51" borderId="13" xfId="597" applyFont="1" applyFill="1" applyBorder="1" applyAlignment="1">
      <alignment horizontal="right"/>
    </xf>
    <xf numFmtId="0" fontId="100" fillId="51" borderId="0" xfId="597" applyFont="1" applyFill="1"/>
    <xf numFmtId="0" fontId="57" fillId="0" borderId="0" xfId="597" applyFont="1" applyAlignment="1">
      <alignment horizontal="center" vertical="center"/>
    </xf>
    <xf numFmtId="0" fontId="65" fillId="51" borderId="0" xfId="597" applyFont="1" applyFill="1" applyAlignment="1">
      <alignment vertical="center"/>
    </xf>
    <xf numFmtId="0" fontId="11" fillId="0" borderId="0" xfId="500">
      <alignment vertical="center"/>
    </xf>
    <xf numFmtId="177" fontId="11" fillId="0" borderId="0" xfId="500" applyNumberFormat="1">
      <alignment vertical="center"/>
    </xf>
    <xf numFmtId="0" fontId="11" fillId="0" borderId="18" xfId="500" applyFill="1" applyBorder="1" applyAlignment="1">
      <alignment horizontal="left" vertical="center"/>
    </xf>
    <xf numFmtId="0" fontId="11" fillId="0" borderId="18" xfId="500" applyFont="1" applyFill="1" applyBorder="1" applyAlignment="1">
      <alignment horizontal="left" vertical="center"/>
    </xf>
    <xf numFmtId="0" fontId="101" fillId="0" borderId="0" xfId="500" applyFont="1">
      <alignment vertical="center"/>
    </xf>
    <xf numFmtId="0" fontId="7" fillId="0" borderId="1" xfId="1081" applyFont="1" applyBorder="1" applyAlignment="1">
      <alignment horizontal="center" vertical="center"/>
    </xf>
    <xf numFmtId="0" fontId="10" fillId="0" borderId="1" xfId="1080" applyFont="1" applyBorder="1" applyAlignment="1">
      <alignment horizontal="center" vertical="center"/>
    </xf>
    <xf numFmtId="0" fontId="102" fillId="0" borderId="1" xfId="500" applyFont="1" applyBorder="1">
      <alignment vertical="center"/>
    </xf>
    <xf numFmtId="177" fontId="49" fillId="0" borderId="1" xfId="500" applyNumberFormat="1" applyFont="1" applyBorder="1" applyAlignment="1">
      <alignment horizontal="center" vertical="center"/>
    </xf>
    <xf numFmtId="0" fontId="49" fillId="0" borderId="1" xfId="500" applyFont="1" applyBorder="1" applyAlignment="1">
      <alignment horizontal="center" vertical="center"/>
    </xf>
    <xf numFmtId="177" fontId="102" fillId="0" borderId="0" xfId="500" applyNumberFormat="1" applyFont="1" applyAlignment="1">
      <alignment horizontal="right" vertical="center"/>
    </xf>
    <xf numFmtId="0" fontId="52" fillId="0" borderId="0" xfId="500" applyFont="1" applyAlignment="1">
      <alignment horizontal="center" vertical="center"/>
    </xf>
    <xf numFmtId="0" fontId="103" fillId="0" borderId="0" xfId="500" applyFont="1">
      <alignment vertical="center"/>
    </xf>
    <xf numFmtId="177" fontId="103" fillId="0" borderId="0" xfId="500" applyNumberFormat="1" applyFont="1">
      <alignment vertical="center"/>
    </xf>
    <xf numFmtId="0" fontId="51" fillId="0" borderId="0" xfId="500" applyFont="1" applyAlignment="1">
      <alignment horizontal="justify" vertical="center"/>
    </xf>
    <xf numFmtId="0" fontId="56" fillId="51" borderId="1" xfId="1056" applyNumberFormat="1" applyFont="1" applyFill="1" applyBorder="1" applyAlignment="1" applyProtection="1">
      <alignment horizontal="center" vertical="center"/>
    </xf>
    <xf numFmtId="0" fontId="71" fillId="0" borderId="0" xfId="1078" applyFont="1" applyAlignment="1"/>
    <xf numFmtId="0" fontId="106" fillId="0" borderId="0" xfId="1078" applyFont="1" applyAlignment="1">
      <alignment horizontal="center" vertical="center"/>
    </xf>
    <xf numFmtId="0" fontId="107" fillId="0" borderId="1" xfId="1078" applyFont="1" applyBorder="1" applyAlignment="1">
      <alignment horizontal="center" vertical="center"/>
    </xf>
    <xf numFmtId="0" fontId="71" fillId="0" borderId="0" xfId="1078" applyFont="1">
      <alignment vertical="center"/>
    </xf>
    <xf numFmtId="0" fontId="72" fillId="0" borderId="0" xfId="1078" applyFont="1" applyAlignment="1"/>
    <xf numFmtId="0" fontId="1" fillId="0" borderId="0" xfId="1078" applyFill="1" applyAlignment="1">
      <alignment wrapText="1"/>
    </xf>
    <xf numFmtId="0" fontId="104" fillId="0" borderId="0" xfId="1078" applyFont="1" applyAlignment="1">
      <alignment horizontal="right" vertical="center"/>
    </xf>
    <xf numFmtId="0" fontId="48" fillId="0" borderId="0" xfId="1078" applyFont="1" applyFill="1" applyAlignment="1">
      <alignment wrapText="1"/>
    </xf>
    <xf numFmtId="0" fontId="49" fillId="0" borderId="0" xfId="1078" applyFont="1" applyFill="1" applyAlignment="1">
      <alignment wrapText="1"/>
    </xf>
    <xf numFmtId="0" fontId="71" fillId="0" borderId="0" xfId="1078" applyFont="1" applyFill="1" applyAlignment="1">
      <alignment wrapText="1"/>
    </xf>
    <xf numFmtId="0" fontId="109" fillId="0" borderId="0" xfId="1078" applyFont="1" applyFill="1" applyAlignment="1">
      <alignment horizontal="center" vertical="center" wrapText="1"/>
    </xf>
    <xf numFmtId="0" fontId="107" fillId="0" borderId="0" xfId="1078" applyFont="1" applyFill="1" applyAlignment="1">
      <alignment horizontal="center" vertical="center" wrapText="1"/>
    </xf>
    <xf numFmtId="0" fontId="110" fillId="0" borderId="1" xfId="1078" applyFont="1" applyFill="1" applyBorder="1" applyAlignment="1">
      <alignment horizontal="center" vertical="center" wrapText="1"/>
    </xf>
    <xf numFmtId="0" fontId="107" fillId="0" borderId="1" xfId="1078" applyFont="1" applyFill="1" applyBorder="1" applyAlignment="1">
      <alignment horizontal="center" vertical="center" wrapText="1"/>
    </xf>
    <xf numFmtId="0" fontId="107" fillId="0" borderId="1" xfId="1078" applyFont="1" applyFill="1" applyBorder="1" applyAlignment="1">
      <alignment horizontal="left" vertical="center" wrapText="1"/>
    </xf>
    <xf numFmtId="185" fontId="72" fillId="0" borderId="1" xfId="1076" applyNumberFormat="1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</cellXfs>
  <cellStyles count="1082">
    <cellStyle name="_ET_STYLE_NoName_00_" xfId="6"/>
    <cellStyle name="0,0_x000d_&#10;NA_x000d_&#10;" xfId="7"/>
    <cellStyle name="0,0_x000d_&#10;NA_x000d_&#10; 2" xfId="8"/>
    <cellStyle name="0,0_x000d_&#10;NA_x000d_&#10; 2 2" xfId="9"/>
    <cellStyle name="0,0_x000d_&#10;NA_x000d_&#10; 2 3" xfId="10"/>
    <cellStyle name="0,0_x000d_&#10;NA_x000d_&#10; 2_2017年省对市(州)税收返还和转移支付预算" xfId="11"/>
    <cellStyle name="0,0_x000d_&#10;NA_x000d_&#10; 3" xfId="12"/>
    <cellStyle name="0,0_x000d_&#10;NA_x000d_&#10; 4" xfId="13"/>
    <cellStyle name="0,0_x000d_&#10;NA_x000d_&#10;_2017年省对市(州)税收返还和转移支付预算" xfId="14"/>
    <cellStyle name="20% - Accent1" xfId="15"/>
    <cellStyle name="20% - Accent1 2" xfId="16"/>
    <cellStyle name="20% - Accent1_2016年四川省省级一般公共预算支出执行情况表" xfId="17"/>
    <cellStyle name="20% - Accent2" xfId="18"/>
    <cellStyle name="20% - Accent2 2" xfId="19"/>
    <cellStyle name="20% - Accent2_2016年四川省省级一般公共预算支出执行情况表" xfId="20"/>
    <cellStyle name="20% - Accent3" xfId="21"/>
    <cellStyle name="20% - Accent3 2" xfId="22"/>
    <cellStyle name="20% - Accent3_2016年四川省省级一般公共预算支出执行情况表" xfId="23"/>
    <cellStyle name="20% - Accent4" xfId="24"/>
    <cellStyle name="20% - Accent4 2" xfId="25"/>
    <cellStyle name="20% - Accent4_2016年四川省省级一般公共预算支出执行情况表" xfId="26"/>
    <cellStyle name="20% - Accent5" xfId="27"/>
    <cellStyle name="20% - Accent5 2" xfId="28"/>
    <cellStyle name="20% - Accent5_2016年四川省省级一般公共预算支出执行情况表" xfId="29"/>
    <cellStyle name="20% - Accent6" xfId="30"/>
    <cellStyle name="20% - Accent6 2" xfId="31"/>
    <cellStyle name="20% - Accent6_2016年四川省省级一般公共预算支出执行情况表" xfId="32"/>
    <cellStyle name="20% - 强调文字颜色 1 2" xfId="33"/>
    <cellStyle name="20% - 强调文字颜色 1 2 2" xfId="34"/>
    <cellStyle name="20% - 强调文字颜色 1 2 2 2" xfId="35"/>
    <cellStyle name="20% - 强调文字颜色 1 2 2 3" xfId="36"/>
    <cellStyle name="20% - 强调文字颜色 1 2 2_2017年省对市(州)税收返还和转移支付预算" xfId="37"/>
    <cellStyle name="20% - 强调文字颜色 1 2 3" xfId="38"/>
    <cellStyle name="20% - 强调文字颜色 1 2_四川省2017年省对市（州）税收返还和转移支付分地区预算（草案）--社保处" xfId="39"/>
    <cellStyle name="20% - 强调文字颜色 2 2" xfId="40"/>
    <cellStyle name="20% - 强调文字颜色 2 2 2" xfId="41"/>
    <cellStyle name="20% - 强调文字颜色 2 2 2 2" xfId="42"/>
    <cellStyle name="20% - 强调文字颜色 2 2 2 3" xfId="43"/>
    <cellStyle name="20% - 强调文字颜色 2 2 2_2017年省对市(州)税收返还和转移支付预算" xfId="44"/>
    <cellStyle name="20% - 强调文字颜色 2 2 3" xfId="45"/>
    <cellStyle name="20% - 强调文字颜色 2 2_四川省2017年省对市（州）税收返还和转移支付分地区预算（草案）--社保处" xfId="46"/>
    <cellStyle name="20% - 强调文字颜色 3 2" xfId="47"/>
    <cellStyle name="20% - 强调文字颜色 3 2 2" xfId="48"/>
    <cellStyle name="20% - 强调文字颜色 3 2 2 2" xfId="49"/>
    <cellStyle name="20% - 强调文字颜色 3 2 2 3" xfId="50"/>
    <cellStyle name="20% - 强调文字颜色 3 2 2_2017年省对市(州)税收返还和转移支付预算" xfId="51"/>
    <cellStyle name="20% - 强调文字颜色 3 2 3" xfId="52"/>
    <cellStyle name="20% - 强调文字颜色 3 2_四川省2017年省对市（州）税收返还和转移支付分地区预算（草案）--社保处" xfId="53"/>
    <cellStyle name="20% - 强调文字颜色 4 2" xfId="54"/>
    <cellStyle name="20% - 强调文字颜色 4 2 2" xfId="55"/>
    <cellStyle name="20% - 强调文字颜色 4 2 2 2" xfId="56"/>
    <cellStyle name="20% - 强调文字颜色 4 2 2 3" xfId="57"/>
    <cellStyle name="20% - 强调文字颜色 4 2 2_2017年省对市(州)税收返还和转移支付预算" xfId="58"/>
    <cellStyle name="20% - 强调文字颜色 4 2 3" xfId="59"/>
    <cellStyle name="20% - 强调文字颜色 4 2_四川省2017年省对市（州）税收返还和转移支付分地区预算（草案）--社保处" xfId="60"/>
    <cellStyle name="20% - 强调文字颜色 5 2" xfId="61"/>
    <cellStyle name="20% - 强调文字颜色 5 2 2" xfId="62"/>
    <cellStyle name="20% - 强调文字颜色 5 2 2 2" xfId="63"/>
    <cellStyle name="20% - 强调文字颜色 5 2 2 3" xfId="64"/>
    <cellStyle name="20% - 强调文字颜色 5 2 2_2017年省对市(州)税收返还和转移支付预算" xfId="65"/>
    <cellStyle name="20% - 强调文字颜色 5 2 3" xfId="66"/>
    <cellStyle name="20% - 强调文字颜色 5 2_四川省2017年省对市（州）税收返还和转移支付分地区预算（草案）--社保处" xfId="67"/>
    <cellStyle name="20% - 强调文字颜色 6 2" xfId="68"/>
    <cellStyle name="20% - 强调文字颜色 6 2 2" xfId="69"/>
    <cellStyle name="20% - 强调文字颜色 6 2 2 2" xfId="70"/>
    <cellStyle name="20% - 强调文字颜色 6 2 2 3" xfId="71"/>
    <cellStyle name="20% - 强调文字颜色 6 2 2_2017年省对市(州)税收返还和转移支付预算" xfId="72"/>
    <cellStyle name="20% - 强调文字颜色 6 2 3" xfId="73"/>
    <cellStyle name="20% - 强调文字颜色 6 2_四川省2017年省对市（州）税收返还和转移支付分地区预算（草案）--社保处" xfId="74"/>
    <cellStyle name="40% - Accent1" xfId="75"/>
    <cellStyle name="40% - Accent1 2" xfId="76"/>
    <cellStyle name="40% - Accent1_2016年四川省省级一般公共预算支出执行情况表" xfId="77"/>
    <cellStyle name="40% - Accent2" xfId="78"/>
    <cellStyle name="40% - Accent2 2" xfId="79"/>
    <cellStyle name="40% - Accent2_2016年四川省省级一般公共预算支出执行情况表" xfId="80"/>
    <cellStyle name="40% - Accent3" xfId="81"/>
    <cellStyle name="40% - Accent3 2" xfId="82"/>
    <cellStyle name="40% - Accent3_2016年四川省省级一般公共预算支出执行情况表" xfId="83"/>
    <cellStyle name="40% - Accent4" xfId="84"/>
    <cellStyle name="40% - Accent4 2" xfId="85"/>
    <cellStyle name="40% - Accent4_2016年四川省省级一般公共预算支出执行情况表" xfId="86"/>
    <cellStyle name="40% - Accent5" xfId="87"/>
    <cellStyle name="40% - Accent5 2" xfId="88"/>
    <cellStyle name="40% - Accent5_2016年四川省省级一般公共预算支出执行情况表" xfId="89"/>
    <cellStyle name="40% - Accent6" xfId="90"/>
    <cellStyle name="40% - Accent6 2" xfId="91"/>
    <cellStyle name="40% - Accent6_2016年四川省省级一般公共预算支出执行情况表" xfId="92"/>
    <cellStyle name="40% - 强调文字颜色 1 2" xfId="93"/>
    <cellStyle name="40% - 强调文字颜色 1 2 2" xfId="94"/>
    <cellStyle name="40% - 强调文字颜色 1 2 2 2" xfId="95"/>
    <cellStyle name="40% - 强调文字颜色 1 2 2 3" xfId="96"/>
    <cellStyle name="40% - 强调文字颜色 1 2 2_2017年省对市(州)税收返还和转移支付预算" xfId="97"/>
    <cellStyle name="40% - 强调文字颜色 1 2 3" xfId="98"/>
    <cellStyle name="40% - 强调文字颜色 1 2_四川省2017年省对市（州）税收返还和转移支付分地区预算（草案）--社保处" xfId="99"/>
    <cellStyle name="40% - 强调文字颜色 2 2" xfId="100"/>
    <cellStyle name="40% - 强调文字颜色 2 2 2" xfId="101"/>
    <cellStyle name="40% - 强调文字颜色 2 2 2 2" xfId="102"/>
    <cellStyle name="40% - 强调文字颜色 2 2 2 3" xfId="103"/>
    <cellStyle name="40% - 强调文字颜色 2 2 2_2017年省对市(州)税收返还和转移支付预算" xfId="104"/>
    <cellStyle name="40% - 强调文字颜色 2 2 3" xfId="105"/>
    <cellStyle name="40% - 强调文字颜色 2 2_四川省2017年省对市（州）税收返还和转移支付分地区预算（草案）--社保处" xfId="106"/>
    <cellStyle name="40% - 强调文字颜色 3 2" xfId="107"/>
    <cellStyle name="40% - 强调文字颜色 3 2 2" xfId="108"/>
    <cellStyle name="40% - 强调文字颜色 3 2 2 2" xfId="109"/>
    <cellStyle name="40% - 强调文字颜色 3 2 2 3" xfId="110"/>
    <cellStyle name="40% - 强调文字颜色 3 2 2_2017年省对市(州)税收返还和转移支付预算" xfId="111"/>
    <cellStyle name="40% - 强调文字颜色 3 2 3" xfId="112"/>
    <cellStyle name="40% - 强调文字颜色 3 2_四川省2017年省对市（州）税收返还和转移支付分地区预算（草案）--社保处" xfId="113"/>
    <cellStyle name="40% - 强调文字颜色 4 2" xfId="114"/>
    <cellStyle name="40% - 强调文字颜色 4 2 2" xfId="115"/>
    <cellStyle name="40% - 强调文字颜色 4 2 2 2" xfId="116"/>
    <cellStyle name="40% - 强调文字颜色 4 2 2 3" xfId="117"/>
    <cellStyle name="40% - 强调文字颜色 4 2 2_2017年省对市(州)税收返还和转移支付预算" xfId="118"/>
    <cellStyle name="40% - 强调文字颜色 4 2 3" xfId="119"/>
    <cellStyle name="40% - 强调文字颜色 4 2_四川省2017年省对市（州）税收返还和转移支付分地区预算（草案）--社保处" xfId="120"/>
    <cellStyle name="40% - 强调文字颜色 5 2" xfId="121"/>
    <cellStyle name="40% - 强调文字颜色 5 2 2" xfId="122"/>
    <cellStyle name="40% - 强调文字颜色 5 2 2 2" xfId="123"/>
    <cellStyle name="40% - 强调文字颜色 5 2 2 3" xfId="124"/>
    <cellStyle name="40% - 强调文字颜色 5 2 2_2017年省对市(州)税收返还和转移支付预算" xfId="125"/>
    <cellStyle name="40% - 强调文字颜色 5 2 3" xfId="126"/>
    <cellStyle name="40% - 强调文字颜色 5 2_四川省2017年省对市（州）税收返还和转移支付分地区预算（草案）--社保处" xfId="127"/>
    <cellStyle name="40% - 强调文字颜色 6 2" xfId="128"/>
    <cellStyle name="40% - 强调文字颜色 6 2 2" xfId="129"/>
    <cellStyle name="40% - 强调文字颜色 6 2 2 2" xfId="130"/>
    <cellStyle name="40% - 强调文字颜色 6 2 2 3" xfId="131"/>
    <cellStyle name="40% - 强调文字颜色 6 2 2_2017年省对市(州)税收返还和转移支付预算" xfId="132"/>
    <cellStyle name="40% - 强调文字颜色 6 2 3" xfId="133"/>
    <cellStyle name="40% - 强调文字颜色 6 2_四川省2017年省对市（州）税收返还和转移支付分地区预算（草案）--社保处" xfId="134"/>
    <cellStyle name="60% - Accent1" xfId="135"/>
    <cellStyle name="60% - Accent1 2" xfId="136"/>
    <cellStyle name="60% - Accent2" xfId="137"/>
    <cellStyle name="60% - Accent2 2" xfId="138"/>
    <cellStyle name="60% - Accent3" xfId="139"/>
    <cellStyle name="60% - Accent3 2" xfId="140"/>
    <cellStyle name="60% - Accent4" xfId="141"/>
    <cellStyle name="60% - Accent4 2" xfId="142"/>
    <cellStyle name="60% - Accent5" xfId="143"/>
    <cellStyle name="60% - Accent5 2" xfId="144"/>
    <cellStyle name="60% - Accent6" xfId="145"/>
    <cellStyle name="60% - Accent6 2" xfId="146"/>
    <cellStyle name="60% - 强调文字颜色 1 2" xfId="147"/>
    <cellStyle name="60% - 强调文字颜色 1 2 2" xfId="148"/>
    <cellStyle name="60% - 强调文字颜色 1 2 2 2" xfId="149"/>
    <cellStyle name="60% - 强调文字颜色 1 2 2 3" xfId="150"/>
    <cellStyle name="60% - 强调文字颜色 1 2 2_2017年省对市(州)税收返还和转移支付预算" xfId="151"/>
    <cellStyle name="60% - 强调文字颜色 1 2 3" xfId="152"/>
    <cellStyle name="60% - 强调文字颜色 1 2_四川省2017年省对市（州）税收返还和转移支付分地区预算（草案）--社保处" xfId="153"/>
    <cellStyle name="60% - 强调文字颜色 2 2" xfId="154"/>
    <cellStyle name="60% - 强调文字颜色 2 2 2" xfId="155"/>
    <cellStyle name="60% - 强调文字颜色 2 2 2 2" xfId="156"/>
    <cellStyle name="60% - 强调文字颜色 2 2 2 3" xfId="157"/>
    <cellStyle name="60% - 强调文字颜色 2 2 2_2017年省对市(州)税收返还和转移支付预算" xfId="158"/>
    <cellStyle name="60% - 强调文字颜色 2 2 3" xfId="159"/>
    <cellStyle name="60% - 强调文字颜色 2 2_四川省2017年省对市（州）税收返还和转移支付分地区预算（草案）--社保处" xfId="160"/>
    <cellStyle name="60% - 强调文字颜色 3 2" xfId="161"/>
    <cellStyle name="60% - 强调文字颜色 3 2 2" xfId="162"/>
    <cellStyle name="60% - 强调文字颜色 3 2 2 2" xfId="163"/>
    <cellStyle name="60% - 强调文字颜色 3 2 2 3" xfId="164"/>
    <cellStyle name="60% - 强调文字颜色 3 2 2_2017年省对市(州)税收返还和转移支付预算" xfId="165"/>
    <cellStyle name="60% - 强调文字颜色 3 2 3" xfId="166"/>
    <cellStyle name="60% - 强调文字颜色 3 2_四川省2017年省对市（州）税收返还和转移支付分地区预算（草案）--社保处" xfId="167"/>
    <cellStyle name="60% - 强调文字颜色 4 2" xfId="168"/>
    <cellStyle name="60% - 强调文字颜色 4 2 2" xfId="169"/>
    <cellStyle name="60% - 强调文字颜色 4 2 2 2" xfId="170"/>
    <cellStyle name="60% - 强调文字颜色 4 2 2 3" xfId="171"/>
    <cellStyle name="60% - 强调文字颜色 4 2 2_2017年省对市(州)税收返还和转移支付预算" xfId="172"/>
    <cellStyle name="60% - 强调文字颜色 4 2 3" xfId="173"/>
    <cellStyle name="60% - 强调文字颜色 4 2_四川省2017年省对市（州）税收返还和转移支付分地区预算（草案）--社保处" xfId="174"/>
    <cellStyle name="60% - 强调文字颜色 5 2" xfId="175"/>
    <cellStyle name="60% - 强调文字颜色 5 2 2" xfId="176"/>
    <cellStyle name="60% - 强调文字颜色 5 2 2 2" xfId="177"/>
    <cellStyle name="60% - 强调文字颜色 5 2 2 3" xfId="178"/>
    <cellStyle name="60% - 强调文字颜色 5 2 2_2017年省对市(州)税收返还和转移支付预算" xfId="179"/>
    <cellStyle name="60% - 强调文字颜色 5 2 3" xfId="180"/>
    <cellStyle name="60% - 强调文字颜色 5 2_四川省2017年省对市（州）税收返还和转移支付分地区预算（草案）--社保处" xfId="181"/>
    <cellStyle name="60% - 强调文字颜色 6 2" xfId="182"/>
    <cellStyle name="60% - 强调文字颜色 6 2 2" xfId="183"/>
    <cellStyle name="60% - 强调文字颜色 6 2 2 2" xfId="184"/>
    <cellStyle name="60% - 强调文字颜色 6 2 2 3" xfId="185"/>
    <cellStyle name="60% - 强调文字颜色 6 2 2_2017年省对市(州)税收返还和转移支付预算" xfId="186"/>
    <cellStyle name="60% - 强调文字颜色 6 2 3" xfId="187"/>
    <cellStyle name="60% - 强调文字颜色 6 2_四川省2017年省对市（州）税收返还和转移支付分地区预算（草案）--社保处" xfId="188"/>
    <cellStyle name="Accent1" xfId="189"/>
    <cellStyle name="Accent1 2" xfId="190"/>
    <cellStyle name="Accent2" xfId="191"/>
    <cellStyle name="Accent2 2" xfId="192"/>
    <cellStyle name="Accent3" xfId="193"/>
    <cellStyle name="Accent3 2" xfId="194"/>
    <cellStyle name="Accent4" xfId="195"/>
    <cellStyle name="Accent4 2" xfId="196"/>
    <cellStyle name="Accent5" xfId="197"/>
    <cellStyle name="Accent5 2" xfId="198"/>
    <cellStyle name="Accent6" xfId="199"/>
    <cellStyle name="Accent6 2" xfId="200"/>
    <cellStyle name="Bad" xfId="201"/>
    <cellStyle name="Bad 2" xfId="202"/>
    <cellStyle name="Calculation" xfId="203"/>
    <cellStyle name="Calculation 2" xfId="204"/>
    <cellStyle name="Calculation_2016年全省及省级财政收支执行及2017年预算草案表（20161206，预审自用稿）" xfId="205"/>
    <cellStyle name="Check Cell" xfId="206"/>
    <cellStyle name="Check Cell 2" xfId="207"/>
    <cellStyle name="Check Cell_2016年全省及省级财政收支执行及2017年预算草案表（20161206，预审自用稿）" xfId="208"/>
    <cellStyle name="Explanatory Text" xfId="209"/>
    <cellStyle name="Explanatory Text 2" xfId="210"/>
    <cellStyle name="Good" xfId="211"/>
    <cellStyle name="Good 2" xfId="212"/>
    <cellStyle name="Heading 1" xfId="213"/>
    <cellStyle name="Heading 1 2" xfId="214"/>
    <cellStyle name="Heading 1_2016年全省及省级财政收支执行及2017年预算草案表（20161206，预审自用稿）" xfId="215"/>
    <cellStyle name="Heading 2" xfId="216"/>
    <cellStyle name="Heading 2 2" xfId="217"/>
    <cellStyle name="Heading 2_2016年全省及省级财政收支执行及2017年预算草案表（20161206，预审自用稿）" xfId="218"/>
    <cellStyle name="Heading 3" xfId="219"/>
    <cellStyle name="Heading 3 2" xfId="220"/>
    <cellStyle name="Heading 3_2016年全省及省级财政收支执行及2017年预算草案表（20161206，预审自用稿）" xfId="221"/>
    <cellStyle name="Heading 4" xfId="222"/>
    <cellStyle name="Heading 4 2" xfId="223"/>
    <cellStyle name="Input" xfId="224"/>
    <cellStyle name="Input 2" xfId="225"/>
    <cellStyle name="Input_2016年全省及省级财政收支执行及2017年预算草案表（20161206，预审自用稿）" xfId="226"/>
    <cellStyle name="Linked Cell" xfId="227"/>
    <cellStyle name="Linked Cell 2" xfId="228"/>
    <cellStyle name="Linked Cell_2016年全省及省级财政收支执行及2017年预算草案表（20161206，预审自用稿）" xfId="229"/>
    <cellStyle name="Neutral" xfId="230"/>
    <cellStyle name="Neutral 2" xfId="231"/>
    <cellStyle name="no dec" xfId="232"/>
    <cellStyle name="Normal_APR" xfId="233"/>
    <cellStyle name="Note" xfId="234"/>
    <cellStyle name="Note 2" xfId="235"/>
    <cellStyle name="Note_2016年全省及省级财政收支执行及2017年预算草案表（20161206，预审自用稿）" xfId="236"/>
    <cellStyle name="Output" xfId="237"/>
    <cellStyle name="Output 2" xfId="238"/>
    <cellStyle name="Output_2016年全省及省级财政收支执行及2017年预算草案表（20161206，预审自用稿）" xfId="239"/>
    <cellStyle name="Title" xfId="240"/>
    <cellStyle name="Title 2" xfId="241"/>
    <cellStyle name="Total" xfId="242"/>
    <cellStyle name="Total 2" xfId="243"/>
    <cellStyle name="Total_2016年全省及省级财政收支执行及2017年预算草案表（20161206，预审自用稿）" xfId="244"/>
    <cellStyle name="Warning Text" xfId="245"/>
    <cellStyle name="Warning Text 2" xfId="246"/>
    <cellStyle name="百分比" xfId="1" builtinId="5"/>
    <cellStyle name="百分比 2" xfId="247"/>
    <cellStyle name="百分比 2 2" xfId="248"/>
    <cellStyle name="百分比 2 3" xfId="249"/>
    <cellStyle name="百分比 2 3 2" xfId="250"/>
    <cellStyle name="百分比 2 3 3" xfId="251"/>
    <cellStyle name="百分比 2 4" xfId="252"/>
    <cellStyle name="百分比 2 5" xfId="253"/>
    <cellStyle name="百分比 3" xfId="254"/>
    <cellStyle name="百分比 3 2" xfId="1030"/>
    <cellStyle name="百分比 3 3" xfId="1031"/>
    <cellStyle name="百分比 4" xfId="255"/>
    <cellStyle name="百分比 5" xfId="1027"/>
    <cellStyle name="标题 1 2" xfId="256"/>
    <cellStyle name="标题 1 2 2" xfId="257"/>
    <cellStyle name="标题 1 2 2 2" xfId="258"/>
    <cellStyle name="标题 1 2 2 3" xfId="259"/>
    <cellStyle name="标题 1 2 2_2017年省对市(州)税收返还和转移支付预算" xfId="260"/>
    <cellStyle name="标题 1 2 3" xfId="261"/>
    <cellStyle name="标题 2 2" xfId="262"/>
    <cellStyle name="标题 2 2 2" xfId="263"/>
    <cellStyle name="标题 2 2 2 2" xfId="264"/>
    <cellStyle name="标题 2 2 2 3" xfId="265"/>
    <cellStyle name="标题 2 2 2_2017年省对市(州)税收返还和转移支付预算" xfId="266"/>
    <cellStyle name="标题 2 2 3" xfId="267"/>
    <cellStyle name="标题 3 2" xfId="268"/>
    <cellStyle name="标题 3 2 2" xfId="269"/>
    <cellStyle name="标题 3 2 2 2" xfId="270"/>
    <cellStyle name="标题 3 2 2 3" xfId="271"/>
    <cellStyle name="标题 3 2 2_2017年省对市(州)税收返还和转移支付预算" xfId="272"/>
    <cellStyle name="标题 3 2 3" xfId="273"/>
    <cellStyle name="标题 4 2" xfId="274"/>
    <cellStyle name="标题 4 2 2" xfId="275"/>
    <cellStyle name="标题 4 2 2 2" xfId="276"/>
    <cellStyle name="标题 4 2 2 3" xfId="277"/>
    <cellStyle name="标题 4 2 2_2017年省对市(州)税收返还和转移支付预算" xfId="278"/>
    <cellStyle name="标题 4 2 3" xfId="279"/>
    <cellStyle name="标题 5" xfId="280"/>
    <cellStyle name="标题 5 2" xfId="281"/>
    <cellStyle name="标题 5 2 2" xfId="282"/>
    <cellStyle name="标题 5 2 3" xfId="283"/>
    <cellStyle name="标题 5 2_2017年省对市(州)税收返还和转移支付预算" xfId="284"/>
    <cellStyle name="标题 5 3" xfId="285"/>
    <cellStyle name="差 2" xfId="286"/>
    <cellStyle name="差 2 2" xfId="287"/>
    <cellStyle name="差 2 2 2" xfId="288"/>
    <cellStyle name="差 2 2 3" xfId="289"/>
    <cellStyle name="差 2 2_2017年省对市(州)税收返还和转移支付预算" xfId="290"/>
    <cellStyle name="差 2 3" xfId="291"/>
    <cellStyle name="差 2_四川省2017年省对市（州）税收返还和转移支付分地区预算（草案）--社保处" xfId="292"/>
    <cellStyle name="差_%84表2：2016-2018年省级部门三年滚动规划报表" xfId="293"/>
    <cellStyle name="差_“三区”文化人才专项资金" xfId="294"/>
    <cellStyle name="差_1 2017年省对市（州）税收返还和转移支付预算分地区情况表（华侨事务补助）(1)" xfId="295"/>
    <cellStyle name="差_10 2017年省对市（州）税收返还和转移支付预算分地区情况表（寺观教堂维修补助资金）(1)" xfId="296"/>
    <cellStyle name="差_10-扶持民族地区教育发展" xfId="297"/>
    <cellStyle name="差_11 2017年省对市（州）税收返还和转移支付预算分地区情况表（基层行政单位救灾专项资金）(1)" xfId="298"/>
    <cellStyle name="差_1-12" xfId="299"/>
    <cellStyle name="差_1-12_四川省2017年省对市（州）税收返还和转移支付分地区预算（草案）--社保处" xfId="300"/>
    <cellStyle name="差_12 2017年省对市（州）税收返还和转移支付预算分地区情况表（民族地区春节慰问经费）(1)" xfId="301"/>
    <cellStyle name="差_123" xfId="302"/>
    <cellStyle name="差_13 2017年省对市（州）税收返还和转移支付预算分地区情况表（审计能力提升专项经费）(1)" xfId="303"/>
    <cellStyle name="差_14 2017年省对市（州）税收返还和转移支付预算分地区情况表（支持基层政权建设补助资金）(1)" xfId="304"/>
    <cellStyle name="差_15-省级防震减灾分情况" xfId="305"/>
    <cellStyle name="差_18 2017年省对市（州）税收返还和转移支付预算分地区情况表（全省法院系统业务经费）(1)" xfId="306"/>
    <cellStyle name="差_19 征兵经费" xfId="307"/>
    <cellStyle name="差_1-学前教育发展专项资金" xfId="308"/>
    <cellStyle name="差_1-政策性保险财政补助资金" xfId="309"/>
    <cellStyle name="差_2" xfId="310"/>
    <cellStyle name="差_2 政法转移支付" xfId="311"/>
    <cellStyle name="差_20 国防动员专项经费" xfId="312"/>
    <cellStyle name="差_2015财金互动汇总（加人行、补成都）" xfId="313"/>
    <cellStyle name="差_2015财金互动汇总（加人行、补成都） 2" xfId="314"/>
    <cellStyle name="差_2015财金互动汇总（加人行、补成都） 2 2" xfId="315"/>
    <cellStyle name="差_2015财金互动汇总（加人行、补成都） 2 2_2017年省对市(州)税收返还和转移支付预算" xfId="316"/>
    <cellStyle name="差_2015财金互动汇总（加人行、补成都） 2 3" xfId="317"/>
    <cellStyle name="差_2015财金互动汇总（加人行、补成都） 2_2017年省对市(州)税收返还和转移支付预算" xfId="318"/>
    <cellStyle name="差_2015财金互动汇总（加人行、补成都） 3" xfId="319"/>
    <cellStyle name="差_2015财金互动汇总（加人行、补成都） 3_2017年省对市(州)税收返还和转移支付预算" xfId="320"/>
    <cellStyle name="差_2015财金互动汇总（加人行、补成都） 4" xfId="321"/>
    <cellStyle name="差_2015财金互动汇总（加人行、补成都）_2017年省对市(州)税收返还和转移支付预算" xfId="322"/>
    <cellStyle name="差_2015直接融资汇总表" xfId="323"/>
    <cellStyle name="差_2015直接融资汇总表 2" xfId="324"/>
    <cellStyle name="差_2015直接融资汇总表 2 2" xfId="325"/>
    <cellStyle name="差_2015直接融资汇总表 2 2_2017年省对市(州)税收返还和转移支付预算" xfId="326"/>
    <cellStyle name="差_2015直接融资汇总表 2 3" xfId="327"/>
    <cellStyle name="差_2015直接融资汇总表 2_2017年省对市(州)税收返还和转移支付预算" xfId="328"/>
    <cellStyle name="差_2015直接融资汇总表 3" xfId="329"/>
    <cellStyle name="差_2015直接融资汇总表 3_2017年省对市(州)税收返还和转移支付预算" xfId="330"/>
    <cellStyle name="差_2015直接融资汇总表 4" xfId="331"/>
    <cellStyle name="差_2015直接融资汇总表_2017年省对市(州)税收返还和转移支付预算" xfId="332"/>
    <cellStyle name="差_2016年四川省省级一般公共预算支出执行情况表" xfId="333"/>
    <cellStyle name="差_2017年省对市(州)税收返还和转移支付预算" xfId="334"/>
    <cellStyle name="差_2017年省对市（州）税收返还和转移支付预算分地区情况表（华侨事务补助）(1)" xfId="335"/>
    <cellStyle name="差_2017年省对市（州）税收返还和转移支付预算分地区情况表（华侨事务补助）(1)_四川省2017年省对市（州）税收返还和转移支付分地区预算（草案）--社保处" xfId="336"/>
    <cellStyle name="差_21 禁毒补助经费" xfId="337"/>
    <cellStyle name="差_22 2017年省对市（州）税收返还和转移支付预算分地区情况表（交警业务经费）(1)" xfId="338"/>
    <cellStyle name="差_23 铁路护路专项经费" xfId="339"/>
    <cellStyle name="差_24 维稳经费" xfId="340"/>
    <cellStyle name="差_2-45" xfId="341"/>
    <cellStyle name="差_2-45_四川省2017年省对市（州）税收返还和转移支付分地区预算（草案）--社保处" xfId="342"/>
    <cellStyle name="差_2-46" xfId="343"/>
    <cellStyle name="差_2-46_四川省2017年省对市（州）税收返还和转移支付分地区预算（草案）--社保处" xfId="344"/>
    <cellStyle name="差_25 消防部队大型装备建设补助经费" xfId="345"/>
    <cellStyle name="差_2-50" xfId="346"/>
    <cellStyle name="差_2-50_四川省2017年省对市（州）税收返还和转移支付分地区预算（草案）--社保处" xfId="347"/>
    <cellStyle name="差_2-52" xfId="348"/>
    <cellStyle name="差_2-52_四川省2017年省对市（州）税收返还和转移支付分地区预算（草案）--社保处" xfId="349"/>
    <cellStyle name="差_2-55" xfId="350"/>
    <cellStyle name="差_2-55_四川省2017年省对市（州）税收返还和转移支付分地区预算（草案）--社保处" xfId="351"/>
    <cellStyle name="差_2-58" xfId="352"/>
    <cellStyle name="差_2-58_四川省2017年省对市（州）税收返还和转移支付分地区预算（草案）--社保处" xfId="353"/>
    <cellStyle name="差_2-59" xfId="354"/>
    <cellStyle name="差_2-59_四川省2017年省对市（州）税收返还和转移支付分地区预算（草案）--社保处" xfId="355"/>
    <cellStyle name="差_26 地方纪检监察机关办案补助专项资金" xfId="356"/>
    <cellStyle name="差_2-60" xfId="357"/>
    <cellStyle name="差_2-60_四川省2017年省对市（州）税收返还和转移支付分地区预算（草案）--社保处" xfId="358"/>
    <cellStyle name="差_2-62" xfId="359"/>
    <cellStyle name="差_2-62_四川省2017年省对市（州）税收返还和转移支付分地区预算（草案）--社保处" xfId="360"/>
    <cellStyle name="差_2-65" xfId="361"/>
    <cellStyle name="差_2-65_四川省2017年省对市（州）税收返还和转移支付分地区预算（草案）--社保处" xfId="362"/>
    <cellStyle name="差_2-67" xfId="363"/>
    <cellStyle name="差_2-67_四川省2017年省对市（州）税收返还和转移支付分地区预算（草案）--社保处" xfId="364"/>
    <cellStyle name="差_27 妇女儿童事业发展专项资金" xfId="365"/>
    <cellStyle name="差_28 基层干训机构建设补助专项资金" xfId="366"/>
    <cellStyle name="差_2-财金互动" xfId="367"/>
    <cellStyle name="差_2-义务教育经费保障机制改革" xfId="368"/>
    <cellStyle name="差_3 2017年省对市（州）税收返还和转移支付预算分地区情况表（到村任职）" xfId="369"/>
    <cellStyle name="差_3-创业担保贷款贴息及奖补" xfId="370"/>
    <cellStyle name="差_3-义务教育均衡发展专项" xfId="371"/>
    <cellStyle name="差_4" xfId="372"/>
    <cellStyle name="差_4-11" xfId="373"/>
    <cellStyle name="差_4-12" xfId="374"/>
    <cellStyle name="差_4-14" xfId="375"/>
    <cellStyle name="差_4-15" xfId="376"/>
    <cellStyle name="差_4-20" xfId="377"/>
    <cellStyle name="差_4-21" xfId="378"/>
    <cellStyle name="差_4-22" xfId="379"/>
    <cellStyle name="差_4-23" xfId="380"/>
    <cellStyle name="差_4-24" xfId="381"/>
    <cellStyle name="差_4-29" xfId="382"/>
    <cellStyle name="差_4-30" xfId="383"/>
    <cellStyle name="差_4-31" xfId="384"/>
    <cellStyle name="差_4-5" xfId="385"/>
    <cellStyle name="差_4-8" xfId="386"/>
    <cellStyle name="差_4-9" xfId="387"/>
    <cellStyle name="差_4-农村义教“营养改善计划”" xfId="388"/>
    <cellStyle name="差_5 2017年省对市（州）税收返还和转移支付预算分地区情况表（全国重点寺观教堂维修经费业生中央财政补助资金）(1)" xfId="389"/>
    <cellStyle name="差_5-农村教师周转房建设" xfId="390"/>
    <cellStyle name="差_5-中央财政统借统还外债项目资金" xfId="391"/>
    <cellStyle name="差_6" xfId="392"/>
    <cellStyle name="差_6-扶持民办教育专项" xfId="393"/>
    <cellStyle name="差_6-省级财政政府与社会资本合作项目综合补助资金" xfId="394"/>
    <cellStyle name="差_7 2017年省对市（州）税收返还和转移支付预算分地区情况表（省级旅游发展资金）(1)" xfId="395"/>
    <cellStyle name="差_7-普惠金融政府和社会资本合作以奖代补资金" xfId="396"/>
    <cellStyle name="差_7-中等职业教育发展专项经费" xfId="397"/>
    <cellStyle name="差_8 2017年省对市（州）税收返还和转移支付预算分地区情况表（民族事业发展资金）(1)" xfId="398"/>
    <cellStyle name="差_9 2017年省对市（州）税收返还和转移支付预算分地区情况表（全省工商行政管理专项经费）(1)" xfId="399"/>
    <cellStyle name="差_Sheet14" xfId="400"/>
    <cellStyle name="差_Sheet14_四川省2017年省对市（州）税收返还和转移支付分地区预算（草案）--社保处" xfId="401"/>
    <cellStyle name="差_Sheet15" xfId="402"/>
    <cellStyle name="差_Sheet15_四川省2017年省对市（州）税收返还和转移支付分地区预算（草案）--社保处" xfId="403"/>
    <cellStyle name="差_Sheet16" xfId="404"/>
    <cellStyle name="差_Sheet16_四川省2017年省对市（州）税收返还和转移支付分地区预算（草案）--社保处" xfId="405"/>
    <cellStyle name="差_Sheet18" xfId="406"/>
    <cellStyle name="差_Sheet18_四川省2017年省对市（州）税收返还和转移支付分地区预算（草案）--社保处" xfId="407"/>
    <cellStyle name="差_Sheet19" xfId="408"/>
    <cellStyle name="差_Sheet19_四川省2017年省对市（州）税收返还和转移支付分地区预算（草案）--社保处" xfId="409"/>
    <cellStyle name="差_Sheet2" xfId="410"/>
    <cellStyle name="差_Sheet20" xfId="411"/>
    <cellStyle name="差_Sheet20_四川省2017年省对市（州）税收返还和转移支付分地区预算（草案）--社保处" xfId="412"/>
    <cellStyle name="差_Sheet22" xfId="413"/>
    <cellStyle name="差_Sheet22_四川省2017年省对市（州）税收返还和转移支付分地区预算（草案）--社保处" xfId="414"/>
    <cellStyle name="差_Sheet25" xfId="415"/>
    <cellStyle name="差_Sheet25_四川省2017年省对市（州）税收返还和转移支付分地区预算（草案）--社保处" xfId="416"/>
    <cellStyle name="差_Sheet26" xfId="417"/>
    <cellStyle name="差_Sheet26_四川省2017年省对市（州）税收返还和转移支付分地区预算（草案）--社保处" xfId="418"/>
    <cellStyle name="差_Sheet27" xfId="419"/>
    <cellStyle name="差_Sheet27_四川省2017年省对市（州）税收返还和转移支付分地区预算（草案）--社保处" xfId="420"/>
    <cellStyle name="差_Sheet29" xfId="421"/>
    <cellStyle name="差_Sheet29_四川省2017年省对市（州）税收返还和转移支付分地区预算（草案）--社保处" xfId="422"/>
    <cellStyle name="差_Sheet32" xfId="423"/>
    <cellStyle name="差_Sheet32_四川省2017年省对市（州）税收返还和转移支付分地区预算（草案）--社保处" xfId="424"/>
    <cellStyle name="差_Sheet33" xfId="425"/>
    <cellStyle name="差_Sheet33_四川省2017年省对市（州）税收返还和转移支付分地区预算（草案）--社保处" xfId="426"/>
    <cellStyle name="差_Sheet7" xfId="427"/>
    <cellStyle name="差_博物馆纪念馆逐步免费开放补助资金" xfId="428"/>
    <cellStyle name="差_促进扩大信贷增量" xfId="429"/>
    <cellStyle name="差_促进扩大信贷增量 2" xfId="430"/>
    <cellStyle name="差_促进扩大信贷增量 2 2" xfId="431"/>
    <cellStyle name="差_促进扩大信贷增量 2 2_2017年省对市(州)税收返还和转移支付预算" xfId="432"/>
    <cellStyle name="差_促进扩大信贷增量 2 2_四川省2017年省对市（州）税收返还和转移支付分地区预算（草案）--社保处" xfId="433"/>
    <cellStyle name="差_促进扩大信贷增量 2 3" xfId="434"/>
    <cellStyle name="差_促进扩大信贷增量 2_2017年省对市(州)税收返还和转移支付预算" xfId="435"/>
    <cellStyle name="差_促进扩大信贷增量 2_四川省2017年省对市（州）税收返还和转移支付分地区预算（草案）--社保处" xfId="436"/>
    <cellStyle name="差_促进扩大信贷增量 3" xfId="437"/>
    <cellStyle name="差_促进扩大信贷增量 3_2017年省对市(州)税收返还和转移支付预算" xfId="438"/>
    <cellStyle name="差_促进扩大信贷增量 3_四川省2017年省对市（州）税收返还和转移支付分地区预算（草案）--社保处" xfId="439"/>
    <cellStyle name="差_促进扩大信贷增量 4" xfId="440"/>
    <cellStyle name="差_促进扩大信贷增量_2017年省对市(州)税收返还和转移支付预算" xfId="441"/>
    <cellStyle name="差_促进扩大信贷增量_四川省2017年省对市（州）税收返还和转移支付分地区预算（草案）--社保处" xfId="442"/>
    <cellStyle name="差_地方纪检监察机关办案补助专项资金" xfId="443"/>
    <cellStyle name="差_地方纪检监察机关办案补助专项资金_四川省2017年省对市（州）税收返还和转移支付分地区预算（草案）--社保处" xfId="444"/>
    <cellStyle name="差_公共文化服务体系建设" xfId="445"/>
    <cellStyle name="差_国家级非物质文化遗产保护专项资金" xfId="446"/>
    <cellStyle name="差_国家文物保护专项资金" xfId="447"/>
    <cellStyle name="差_汇总" xfId="448"/>
    <cellStyle name="差_汇总 2" xfId="449"/>
    <cellStyle name="差_汇总 2 2" xfId="450"/>
    <cellStyle name="差_汇总 2 2_2017年省对市(州)税收返还和转移支付预算" xfId="451"/>
    <cellStyle name="差_汇总 2 2_四川省2017年省对市（州）税收返还和转移支付分地区预算（草案）--社保处" xfId="452"/>
    <cellStyle name="差_汇总 2 3" xfId="453"/>
    <cellStyle name="差_汇总 2_2017年省对市(州)税收返还和转移支付预算" xfId="454"/>
    <cellStyle name="差_汇总 2_四川省2017年省对市（州）税收返还和转移支付分地区预算（草案）--社保处" xfId="455"/>
    <cellStyle name="差_汇总 3" xfId="456"/>
    <cellStyle name="差_汇总 3_2017年省对市(州)税收返还和转移支付预算" xfId="457"/>
    <cellStyle name="差_汇总 3_四川省2017年省对市（州）税收返还和转移支付分地区预算（草案）--社保处" xfId="458"/>
    <cellStyle name="差_汇总 4" xfId="459"/>
    <cellStyle name="差_汇总_1" xfId="460"/>
    <cellStyle name="差_汇总_1 2" xfId="461"/>
    <cellStyle name="差_汇总_1 2 2" xfId="462"/>
    <cellStyle name="差_汇总_1 2 2_2017年省对市(州)税收返还和转移支付预算" xfId="463"/>
    <cellStyle name="差_汇总_1 2 3" xfId="464"/>
    <cellStyle name="差_汇总_1 2_2017年省对市(州)税收返还和转移支付预算" xfId="465"/>
    <cellStyle name="差_汇总_1 3" xfId="466"/>
    <cellStyle name="差_汇总_1 3_2017年省对市(州)税收返还和转移支付预算" xfId="467"/>
    <cellStyle name="差_汇总_2" xfId="468"/>
    <cellStyle name="差_汇总_2 2" xfId="469"/>
    <cellStyle name="差_汇总_2 2 2" xfId="470"/>
    <cellStyle name="差_汇总_2 2 2_2017年省对市(州)税收返还和转移支付预算" xfId="471"/>
    <cellStyle name="差_汇总_2 2 2_四川省2017年省对市（州）税收返还和转移支付分地区预算（草案）--社保处" xfId="472"/>
    <cellStyle name="差_汇总_2 2 3" xfId="473"/>
    <cellStyle name="差_汇总_2 2_2017年省对市(州)税收返还和转移支付预算" xfId="474"/>
    <cellStyle name="差_汇总_2 2_四川省2017年省对市（州）税收返还和转移支付分地区预算（草案）--社保处" xfId="475"/>
    <cellStyle name="差_汇总_2 3" xfId="476"/>
    <cellStyle name="差_汇总_2 3_2017年省对市(州)税收返还和转移支付预算" xfId="477"/>
    <cellStyle name="差_汇总_2 3_四川省2017年省对市（州）税收返还和转移支付分地区预算（草案）--社保处" xfId="478"/>
    <cellStyle name="差_汇总_2_四川省2017年省对市（州）税收返还和转移支付分地区预算（草案）--社保处" xfId="479"/>
    <cellStyle name="差_汇总_2017年省对市(州)税收返还和转移支付预算" xfId="480"/>
    <cellStyle name="差_汇总_四川省2017年省对市（州）税收返还和转移支付分地区预算（草案）--社保处" xfId="481"/>
    <cellStyle name="差_科技口6-30-35" xfId="482"/>
    <cellStyle name="差_美术馆公共图书馆文化馆（站）免费开放专项资金" xfId="483"/>
    <cellStyle name="差_其他工程费用计费" xfId="484"/>
    <cellStyle name="差_其他工程费用计费_四川省2017年省对市（州）税收返还和转移支付分地区预算（草案）--社保处" xfId="485"/>
    <cellStyle name="差_少数民族文化事业发展专项资金" xfId="486"/>
    <cellStyle name="差_省级科技计划项目专项资金" xfId="487"/>
    <cellStyle name="差_省级体育专项资金" xfId="488"/>
    <cellStyle name="差_省级文化发展专项资金" xfId="489"/>
    <cellStyle name="差_省级文物保护专项资金" xfId="490"/>
    <cellStyle name="差_四川省2017年省对市（州）税收返还和转移支付分地区预算（草案）--行政政法处" xfId="491"/>
    <cellStyle name="差_四川省2017年省对市（州）税收返还和转移支付分地区预算（草案）--教科文处" xfId="492"/>
    <cellStyle name="差_四川省2017年省对市（州）税收返还和转移支付分地区预算（草案）--社保处" xfId="493"/>
    <cellStyle name="差_四川省2017年省对市（州）税收返还和转移支付分地区预算（草案）--债务金融处" xfId="494"/>
    <cellStyle name="差_体育场馆免费低收费开放补助资金" xfId="495"/>
    <cellStyle name="差_文化产业发展专项资金" xfId="496"/>
    <cellStyle name="差_宣传文化事业发展专项资金" xfId="497"/>
    <cellStyle name="差_债券贴息计算器" xfId="498"/>
    <cellStyle name="差_债券贴息计算器_四川省2017年省对市（州）税收返还和转移支付分地区预算（草案）--社保处" xfId="499"/>
    <cellStyle name="常规" xfId="0" builtinId="0"/>
    <cellStyle name="常规 10" xfId="500"/>
    <cellStyle name="常规 10 10" xfId="1049"/>
    <cellStyle name="常规 10 2" xfId="501"/>
    <cellStyle name="常规 10 2 2" xfId="502"/>
    <cellStyle name="常规 10 2 2 2" xfId="503"/>
    <cellStyle name="常规 10 2 2 3" xfId="504"/>
    <cellStyle name="常规 10 2 2_2017年省对市(州)税收返还和转移支付预算" xfId="505"/>
    <cellStyle name="常规 10 2 3" xfId="506"/>
    <cellStyle name="常规 10 2 4" xfId="507"/>
    <cellStyle name="常规 10 2_2017年省对市(州)税收返还和转移支付预算" xfId="508"/>
    <cellStyle name="常规 10 3" xfId="509"/>
    <cellStyle name="常规 10 3 2" xfId="510"/>
    <cellStyle name="常规 10 3_123" xfId="511"/>
    <cellStyle name="常规 10 4" xfId="512"/>
    <cellStyle name="常规 10 4 2" xfId="513"/>
    <cellStyle name="常规 10 4 3" xfId="514"/>
    <cellStyle name="常规 10 4 3 2" xfId="4"/>
    <cellStyle name="常规 10 4 3 2 2" xfId="1050"/>
    <cellStyle name="常规 10 4 3 3" xfId="1028"/>
    <cellStyle name="常规 10 5" xfId="1029"/>
    <cellStyle name="常规 10_123" xfId="515"/>
    <cellStyle name="常规 11" xfId="516"/>
    <cellStyle name="常规 11 2" xfId="517"/>
    <cellStyle name="常规 11 2 2" xfId="518"/>
    <cellStyle name="常规 11 2 3" xfId="519"/>
    <cellStyle name="常规 11 2_2017年省对市(州)税收返还和转移支付预算" xfId="520"/>
    <cellStyle name="常规 11 3" xfId="521"/>
    <cellStyle name="常规 12" xfId="522"/>
    <cellStyle name="常规 12 2" xfId="523"/>
    <cellStyle name="常规 12 2 5" xfId="1051"/>
    <cellStyle name="常规 12 3" xfId="524"/>
    <cellStyle name="常规 12_123" xfId="525"/>
    <cellStyle name="常规 13" xfId="526"/>
    <cellStyle name="常规 13 2" xfId="527"/>
    <cellStyle name="常规 13_四川省2017年省对市（州）税收返还和转移支付分地区预算（草案）--社保处" xfId="528"/>
    <cellStyle name="常规 14" xfId="529"/>
    <cellStyle name="常规 14 2" xfId="530"/>
    <cellStyle name="常规 15" xfId="531"/>
    <cellStyle name="常规 15 2" xfId="532"/>
    <cellStyle name="常规 15 4" xfId="533"/>
    <cellStyle name="常规 16" xfId="534"/>
    <cellStyle name="常规 16 2" xfId="535"/>
    <cellStyle name="常规 17" xfId="536"/>
    <cellStyle name="常规 17 2" xfId="537"/>
    <cellStyle name="常规 17 2 2" xfId="538"/>
    <cellStyle name="常规 17 2_2016年四川省省级一般公共预算支出执行情况表" xfId="539"/>
    <cellStyle name="常规 17 3" xfId="540"/>
    <cellStyle name="常规 17 4" xfId="541"/>
    <cellStyle name="常规 17 4 2" xfId="542"/>
    <cellStyle name="常规 17 4_2016年四川省省级一般公共预算支出执行情况表" xfId="543"/>
    <cellStyle name="常规 17_2016年四川省省级一般公共预算支出执行情况表" xfId="544"/>
    <cellStyle name="常规 18" xfId="545"/>
    <cellStyle name="常规 18 2" xfId="546"/>
    <cellStyle name="常规 19" xfId="547"/>
    <cellStyle name="常规 19 2" xfId="548"/>
    <cellStyle name="常规 2" xfId="3"/>
    <cellStyle name="常规 2 2" xfId="549"/>
    <cellStyle name="常规 2 2 10 2" xfId="1052"/>
    <cellStyle name="常规 2 2 2" xfId="550"/>
    <cellStyle name="常规 2 2 2 2" xfId="551"/>
    <cellStyle name="常规 2 2 2 3" xfId="552"/>
    <cellStyle name="常规 2 2 2_2017年省对市(州)税收返还和转移支付预算" xfId="553"/>
    <cellStyle name="常规 2 2 3" xfId="554"/>
    <cellStyle name="常规 2 2 4" xfId="555"/>
    <cellStyle name="常规 2 2_2017年省对市(州)税收返还和转移支付预算" xfId="556"/>
    <cellStyle name="常规 2 3" xfId="557"/>
    <cellStyle name="常规 2 3 2" xfId="558"/>
    <cellStyle name="常规 2 3 2 2" xfId="559"/>
    <cellStyle name="常规 2 3 2 3" xfId="560"/>
    <cellStyle name="常规 2 3 2_2017年省对市(州)税收返还和转移支付预算" xfId="561"/>
    <cellStyle name="常规 2 3 3" xfId="562"/>
    <cellStyle name="常规 2 3 4" xfId="563"/>
    <cellStyle name="常规 2 3 5" xfId="564"/>
    <cellStyle name="常规 2 3_2017年省对市(州)税收返还和转移支付预算" xfId="565"/>
    <cellStyle name="常规 2 4" xfId="566"/>
    <cellStyle name="常规 2 4 2" xfId="567"/>
    <cellStyle name="常规 2 4 2 2" xfId="568"/>
    <cellStyle name="常规 2 4 2 2 2" xfId="1053"/>
    <cellStyle name="常规 2 4 2 3" xfId="1054"/>
    <cellStyle name="常规 2 5" xfId="569"/>
    <cellStyle name="常规 2 5 2" xfId="570"/>
    <cellStyle name="常规 2 5 3" xfId="571"/>
    <cellStyle name="常规 2 5_2017年省对市(州)税收返还和转移支付预算" xfId="572"/>
    <cellStyle name="常规 2 6" xfId="573"/>
    <cellStyle name="常规 2_%84表2：2016-2018年省级部门三年滚动规划报表" xfId="574"/>
    <cellStyle name="常规 20" xfId="575"/>
    <cellStyle name="常规 20 2" xfId="576"/>
    <cellStyle name="常规 20 2 2" xfId="577"/>
    <cellStyle name="常规 20 2 3" xfId="1055"/>
    <cellStyle name="常规 20 2_2016年社保基金收支执行及2017年预算草案表" xfId="578"/>
    <cellStyle name="常规 20 3" xfId="579"/>
    <cellStyle name="常规 20 4" xfId="580"/>
    <cellStyle name="常规 20 4 2" xfId="1056"/>
    <cellStyle name="常规 20_2015年全省及省级财政收支执行及2016年预算草案表（20160120）企业处修改" xfId="581"/>
    <cellStyle name="常规 21" xfId="582"/>
    <cellStyle name="常规 21 2" xfId="583"/>
    <cellStyle name="常规 21 2 2" xfId="584"/>
    <cellStyle name="常规 21 3" xfId="585"/>
    <cellStyle name="常规 22" xfId="586"/>
    <cellStyle name="常规 22 2" xfId="587"/>
    <cellStyle name="常规 23" xfId="588"/>
    <cellStyle name="常规 24" xfId="589"/>
    <cellStyle name="常规 24 2" xfId="590"/>
    <cellStyle name="常规 25" xfId="591"/>
    <cellStyle name="常规 25 2" xfId="592"/>
    <cellStyle name="常规 25 2 2" xfId="593"/>
    <cellStyle name="常规 25 2_2016年社保基金收支执行及2017年预算草案表" xfId="594"/>
    <cellStyle name="常规 26" xfId="595"/>
    <cellStyle name="常规 26 2" xfId="596"/>
    <cellStyle name="常规 26 2 2" xfId="597"/>
    <cellStyle name="常规 26 2 2 2" xfId="598"/>
    <cellStyle name="常规 26 2 2 2 2" xfId="1057"/>
    <cellStyle name="常规 26 2 2 3" xfId="1058"/>
    <cellStyle name="常规 26_2016年社保基金收支执行及2017年预算草案表" xfId="599"/>
    <cellStyle name="常规 27" xfId="600"/>
    <cellStyle name="常规 27 2" xfId="601"/>
    <cellStyle name="常规 27 2 2" xfId="602"/>
    <cellStyle name="常规 27 2_2016年四川省省级一般公共预算支出执行情况表" xfId="603"/>
    <cellStyle name="常规 27 3" xfId="604"/>
    <cellStyle name="常规 27_2016年四川省省级一般公共预算支出执行情况表" xfId="605"/>
    <cellStyle name="常规 28" xfId="606"/>
    <cellStyle name="常规 28 2" xfId="607"/>
    <cellStyle name="常规 28 2 2" xfId="608"/>
    <cellStyle name="常规 28 2 2 2" xfId="1059"/>
    <cellStyle name="常规 28 2 3" xfId="609"/>
    <cellStyle name="常规 28_2016年社保基金收支执行及2017年预算草案表" xfId="610"/>
    <cellStyle name="常规 29" xfId="611"/>
    <cellStyle name="常规 3" xfId="2"/>
    <cellStyle name="常规 3 2" xfId="612"/>
    <cellStyle name="常规 3 2 2" xfId="613"/>
    <cellStyle name="常规 3 2 2 2" xfId="614"/>
    <cellStyle name="常规 3 2 2 3" xfId="615"/>
    <cellStyle name="常规 3 2 2_2017年省对市(州)税收返还和转移支付预算" xfId="616"/>
    <cellStyle name="常规 3 2 3" xfId="617"/>
    <cellStyle name="常规 3 2 3 2" xfId="618"/>
    <cellStyle name="常规 3 2 3 2 2" xfId="1060"/>
    <cellStyle name="常规 3 2 4" xfId="619"/>
    <cellStyle name="常规 3 2_2016年四川省省级一般公共预算支出执行情况表" xfId="620"/>
    <cellStyle name="常规 3 3" xfId="621"/>
    <cellStyle name="常规 3 3 2" xfId="622"/>
    <cellStyle name="常规 3 3 3" xfId="623"/>
    <cellStyle name="常规 3 3_2017年省对市(州)税收返还和转移支付预算" xfId="624"/>
    <cellStyle name="常规 3 4" xfId="625"/>
    <cellStyle name="常规 3 5" xfId="1077"/>
    <cellStyle name="常规 3_15-省级防震减灾分情况" xfId="626"/>
    <cellStyle name="常规 30" xfId="627"/>
    <cellStyle name="常规 30 2" xfId="628"/>
    <cellStyle name="常规 30 2 2" xfId="629"/>
    <cellStyle name="常规 30 2_2016年四川省省级一般公共预算支出执行情况表" xfId="630"/>
    <cellStyle name="常规 30 3" xfId="631"/>
    <cellStyle name="常规 30_2016年四川省省级一般公共预算支出执行情况表" xfId="632"/>
    <cellStyle name="常规 31" xfId="633"/>
    <cellStyle name="常规 31 2" xfId="634"/>
    <cellStyle name="常规 31_2016年社保基金收支执行及2017年预算草案表" xfId="635"/>
    <cellStyle name="常规 32" xfId="636"/>
    <cellStyle name="常规 33" xfId="637"/>
    <cellStyle name="常规 34" xfId="638"/>
    <cellStyle name="常规 35" xfId="639"/>
    <cellStyle name="常规 36" xfId="1025"/>
    <cellStyle name="常规 36 2" xfId="1032"/>
    <cellStyle name="常规 36 2 2" xfId="1070"/>
    <cellStyle name="常规 36 2 3" xfId="1072"/>
    <cellStyle name="常规 36 2 3 2" xfId="1075"/>
    <cellStyle name="常规 36 2 3 3" xfId="1078"/>
    <cellStyle name="常规 37" xfId="1061"/>
    <cellStyle name="常规 38" xfId="1026"/>
    <cellStyle name="常规 39" xfId="1062"/>
    <cellStyle name="常规 4" xfId="640"/>
    <cellStyle name="常规 4 2" xfId="641"/>
    <cellStyle name="常规 4 2 2" xfId="642"/>
    <cellStyle name="常规 4 2_123" xfId="643"/>
    <cellStyle name="常规 4 3" xfId="644"/>
    <cellStyle name="常规 4 4" xfId="1033"/>
    <cellStyle name="常规 4 5" xfId="1063"/>
    <cellStyle name="常规 4_123" xfId="645"/>
    <cellStyle name="常规 40" xfId="1071"/>
    <cellStyle name="常规 41" xfId="1074"/>
    <cellStyle name="常规 42" xfId="1079"/>
    <cellStyle name="常规 47" xfId="646"/>
    <cellStyle name="常规 47 2" xfId="647"/>
    <cellStyle name="常规 47 2 2" xfId="648"/>
    <cellStyle name="常规 47 2 2 2" xfId="649"/>
    <cellStyle name="常规 47 2 3" xfId="650"/>
    <cellStyle name="常规 47 3" xfId="651"/>
    <cellStyle name="常规 47 4" xfId="652"/>
    <cellStyle name="常规 47 4 2" xfId="653"/>
    <cellStyle name="常规 47 4 2 2" xfId="654"/>
    <cellStyle name="常规 47 4 2 2 2" xfId="1064"/>
    <cellStyle name="常规 48" xfId="655"/>
    <cellStyle name="常规 48 2" xfId="656"/>
    <cellStyle name="常规 48 2 2" xfId="657"/>
    <cellStyle name="常规 48 3" xfId="658"/>
    <cellStyle name="常规 5" xfId="659"/>
    <cellStyle name="常规 5 2" xfId="660"/>
    <cellStyle name="常规 5 2 2" xfId="661"/>
    <cellStyle name="常规 5 2 3" xfId="662"/>
    <cellStyle name="常规 5 2_2017年省对市(州)税收返还和转移支付预算" xfId="663"/>
    <cellStyle name="常规 5 3" xfId="664"/>
    <cellStyle name="常规 5 4" xfId="665"/>
    <cellStyle name="常规 5 5" xfId="1034"/>
    <cellStyle name="常规 5_2017年省对市(州)税收返还和转移支付预算" xfId="666"/>
    <cellStyle name="常规 6" xfId="667"/>
    <cellStyle name="常规 6 2" xfId="668"/>
    <cellStyle name="常规 6 2 2" xfId="669"/>
    <cellStyle name="常规 6 2 2 2" xfId="670"/>
    <cellStyle name="常规 6 2 2 3" xfId="671"/>
    <cellStyle name="常规 6 2 2_2017年省对市(州)税收返还和转移支付预算" xfId="672"/>
    <cellStyle name="常规 6 2 3" xfId="673"/>
    <cellStyle name="常规 6 2 4" xfId="674"/>
    <cellStyle name="常规 6 2_2017年省对市(州)税收返还和转移支付预算" xfId="675"/>
    <cellStyle name="常规 6 3" xfId="676"/>
    <cellStyle name="常规 6 3 2" xfId="677"/>
    <cellStyle name="常规 6 3_123" xfId="678"/>
    <cellStyle name="常规 6 4" xfId="679"/>
    <cellStyle name="常规 6 5" xfId="1035"/>
    <cellStyle name="常规 6 6" xfId="1036"/>
    <cellStyle name="常规 6_123" xfId="680"/>
    <cellStyle name="常规 7" xfId="681"/>
    <cellStyle name="常规 7 2" xfId="682"/>
    <cellStyle name="常规 7 2 2" xfId="683"/>
    <cellStyle name="常规 7 2 3" xfId="684"/>
    <cellStyle name="常规 7 2_2017年省对市(州)税收返还和转移支付预算" xfId="685"/>
    <cellStyle name="常规 7 3" xfId="686"/>
    <cellStyle name="常规 7_四川省2017年省对市（州）税收返还和转移支付分地区预算（草案）--社保处" xfId="687"/>
    <cellStyle name="常规 8" xfId="688"/>
    <cellStyle name="常规 8 2" xfId="689"/>
    <cellStyle name="常规 8 4" xfId="1065"/>
    <cellStyle name="常规 9" xfId="690"/>
    <cellStyle name="常规 9 2" xfId="691"/>
    <cellStyle name="常规 9 2 2" xfId="692"/>
    <cellStyle name="常规 9 2_123" xfId="693"/>
    <cellStyle name="常规 9 3" xfId="694"/>
    <cellStyle name="常规 9_123" xfId="695"/>
    <cellStyle name="常规_200704(第一稿）" xfId="5"/>
    <cellStyle name="常规_2014年全省及省级财政收支执行及2015年预算草案表（20150123，自用稿）" xfId="1080"/>
    <cellStyle name="常规_国有资本经营预算表样 2 2" xfId="1081"/>
    <cellStyle name="好 2" xfId="696"/>
    <cellStyle name="好 2 2" xfId="697"/>
    <cellStyle name="好 2 2 2" xfId="698"/>
    <cellStyle name="好 2 2 3" xfId="699"/>
    <cellStyle name="好 2 2_2017年省对市(州)税收返还和转移支付预算" xfId="700"/>
    <cellStyle name="好 2 3" xfId="701"/>
    <cellStyle name="好 2_四川省2017年省对市（州）税收返还和转移支付分地区预算（草案）--社保处" xfId="702"/>
    <cellStyle name="好_%84表2：2016-2018年省级部门三年滚动规划报表" xfId="703"/>
    <cellStyle name="好_“三区”文化人才专项资金" xfId="704"/>
    <cellStyle name="好_1 2017年省对市（州）税收返还和转移支付预算分地区情况表（华侨事务补助）(1)" xfId="705"/>
    <cellStyle name="好_10 2017年省对市（州）税收返还和转移支付预算分地区情况表（寺观教堂维修补助资金）(1)" xfId="706"/>
    <cellStyle name="好_10-扶持民族地区教育发展" xfId="707"/>
    <cellStyle name="好_11 2017年省对市（州）税收返还和转移支付预算分地区情况表（基层行政单位救灾专项资金）(1)" xfId="708"/>
    <cellStyle name="好_1-12" xfId="709"/>
    <cellStyle name="好_1-12_四川省2017年省对市（州）税收返还和转移支付分地区预算（草案）--社保处" xfId="710"/>
    <cellStyle name="好_12 2017年省对市（州）税收返还和转移支付预算分地区情况表（民族地区春节慰问经费）(1)" xfId="711"/>
    <cellStyle name="好_123" xfId="712"/>
    <cellStyle name="好_13 2017年省对市（州）税收返还和转移支付预算分地区情况表（审计能力提升专项经费）(1)" xfId="713"/>
    <cellStyle name="好_14 2017年省对市（州）税收返还和转移支付预算分地区情况表（支持基层政权建设补助资金）(1)" xfId="714"/>
    <cellStyle name="好_15-省级防震减灾分情况" xfId="715"/>
    <cellStyle name="好_18 2017年省对市（州）税收返还和转移支付预算分地区情况表（全省法院系统业务经费）(1)" xfId="716"/>
    <cellStyle name="好_19 征兵经费" xfId="717"/>
    <cellStyle name="好_1-学前教育发展专项资金" xfId="718"/>
    <cellStyle name="好_1-政策性保险财政补助资金" xfId="719"/>
    <cellStyle name="好_2" xfId="720"/>
    <cellStyle name="好_2 政法转移支付" xfId="721"/>
    <cellStyle name="好_20 国防动员专项经费" xfId="722"/>
    <cellStyle name="好_2015财金互动汇总（加人行、补成都）" xfId="723"/>
    <cellStyle name="好_2015财金互动汇总（加人行、补成都） 2" xfId="724"/>
    <cellStyle name="好_2015财金互动汇总（加人行、补成都） 2 2" xfId="725"/>
    <cellStyle name="好_2015财金互动汇总（加人行、补成都） 2 2_2017年省对市(州)税收返还和转移支付预算" xfId="726"/>
    <cellStyle name="好_2015财金互动汇总（加人行、补成都） 2 3" xfId="727"/>
    <cellStyle name="好_2015财金互动汇总（加人行、补成都） 2_2017年省对市(州)税收返还和转移支付预算" xfId="728"/>
    <cellStyle name="好_2015财金互动汇总（加人行、补成都） 3" xfId="729"/>
    <cellStyle name="好_2015财金互动汇总（加人行、补成都） 3_2017年省对市(州)税收返还和转移支付预算" xfId="730"/>
    <cellStyle name="好_2015财金互动汇总（加人行、补成都） 4" xfId="731"/>
    <cellStyle name="好_2015财金互动汇总（加人行、补成都）_2017年省对市(州)税收返还和转移支付预算" xfId="732"/>
    <cellStyle name="好_2015直接融资汇总表" xfId="733"/>
    <cellStyle name="好_2015直接融资汇总表 2" xfId="734"/>
    <cellStyle name="好_2015直接融资汇总表 2 2" xfId="735"/>
    <cellStyle name="好_2015直接融资汇总表 2 2_2017年省对市(州)税收返还和转移支付预算" xfId="736"/>
    <cellStyle name="好_2015直接融资汇总表 2 3" xfId="737"/>
    <cellStyle name="好_2015直接融资汇总表 2_2017年省对市(州)税收返还和转移支付预算" xfId="738"/>
    <cellStyle name="好_2015直接融资汇总表 3" xfId="739"/>
    <cellStyle name="好_2015直接融资汇总表 3_2017年省对市(州)税收返还和转移支付预算" xfId="740"/>
    <cellStyle name="好_2015直接融资汇总表 4" xfId="741"/>
    <cellStyle name="好_2015直接融资汇总表_2017年省对市(州)税收返还和转移支付预算" xfId="742"/>
    <cellStyle name="好_2016年四川省省级一般公共预算支出执行情况表" xfId="743"/>
    <cellStyle name="好_2017年省对市(州)税收返还和转移支付预算" xfId="744"/>
    <cellStyle name="好_2017年省对市（州）税收返还和转移支付预算分地区情况表（华侨事务补助）(1)" xfId="745"/>
    <cellStyle name="好_2017年省对市（州）税收返还和转移支付预算分地区情况表（华侨事务补助）(1)_四川省2017年省对市（州）税收返还和转移支付分地区预算（草案）--社保处" xfId="746"/>
    <cellStyle name="好_21 禁毒补助经费" xfId="747"/>
    <cellStyle name="好_22 2017年省对市（州）税收返还和转移支付预算分地区情况表（交警业务经费）(1)" xfId="748"/>
    <cellStyle name="好_23 铁路护路专项经费" xfId="749"/>
    <cellStyle name="好_24 维稳经费" xfId="750"/>
    <cellStyle name="好_2-45" xfId="751"/>
    <cellStyle name="好_2-45_四川省2017年省对市（州）税收返还和转移支付分地区预算（草案）--社保处" xfId="752"/>
    <cellStyle name="好_2-46" xfId="753"/>
    <cellStyle name="好_2-46_四川省2017年省对市（州）税收返还和转移支付分地区预算（草案）--社保处" xfId="754"/>
    <cellStyle name="好_25 消防部队大型装备建设补助经费" xfId="755"/>
    <cellStyle name="好_2-50" xfId="756"/>
    <cellStyle name="好_2-50_四川省2017年省对市（州）税收返还和转移支付分地区预算（草案）--社保处" xfId="757"/>
    <cellStyle name="好_2-52" xfId="758"/>
    <cellStyle name="好_2-52_四川省2017年省对市（州）税收返还和转移支付分地区预算（草案）--社保处" xfId="759"/>
    <cellStyle name="好_2-55" xfId="760"/>
    <cellStyle name="好_2-55_四川省2017年省对市（州）税收返还和转移支付分地区预算（草案）--社保处" xfId="761"/>
    <cellStyle name="好_2-58" xfId="762"/>
    <cellStyle name="好_2-58_四川省2017年省对市（州）税收返还和转移支付分地区预算（草案）--社保处" xfId="763"/>
    <cellStyle name="好_2-59" xfId="764"/>
    <cellStyle name="好_2-59_四川省2017年省对市（州）税收返还和转移支付分地区预算（草案）--社保处" xfId="765"/>
    <cellStyle name="好_26 地方纪检监察机关办案补助专项资金" xfId="766"/>
    <cellStyle name="好_2-60" xfId="767"/>
    <cellStyle name="好_2-60_四川省2017年省对市（州）税收返还和转移支付分地区预算（草案）--社保处" xfId="768"/>
    <cellStyle name="好_2-62" xfId="769"/>
    <cellStyle name="好_2-62_四川省2017年省对市（州）税收返还和转移支付分地区预算（草案）--社保处" xfId="770"/>
    <cellStyle name="好_2-65" xfId="771"/>
    <cellStyle name="好_2-65_四川省2017年省对市（州）税收返还和转移支付分地区预算（草案）--社保处" xfId="772"/>
    <cellStyle name="好_2-67" xfId="773"/>
    <cellStyle name="好_2-67_四川省2017年省对市（州）税收返还和转移支付分地区预算（草案）--社保处" xfId="774"/>
    <cellStyle name="好_27 妇女儿童事业发展专项资金" xfId="775"/>
    <cellStyle name="好_28 基层干训机构建设补助专项资金" xfId="776"/>
    <cellStyle name="好_2-财金互动" xfId="777"/>
    <cellStyle name="好_2-义务教育经费保障机制改革" xfId="778"/>
    <cellStyle name="好_3 2017年省对市（州）税收返还和转移支付预算分地区情况表（到村任职）" xfId="779"/>
    <cellStyle name="好_3-创业担保贷款贴息及奖补" xfId="780"/>
    <cellStyle name="好_3-义务教育均衡发展专项" xfId="781"/>
    <cellStyle name="好_4" xfId="782"/>
    <cellStyle name="好_4-11" xfId="783"/>
    <cellStyle name="好_4-12" xfId="784"/>
    <cellStyle name="好_4-14" xfId="785"/>
    <cellStyle name="好_4-15" xfId="786"/>
    <cellStyle name="好_4-20" xfId="787"/>
    <cellStyle name="好_4-21" xfId="788"/>
    <cellStyle name="好_4-22" xfId="789"/>
    <cellStyle name="好_4-23" xfId="790"/>
    <cellStyle name="好_4-24" xfId="791"/>
    <cellStyle name="好_4-29" xfId="792"/>
    <cellStyle name="好_4-30" xfId="793"/>
    <cellStyle name="好_4-31" xfId="794"/>
    <cellStyle name="好_4-5" xfId="795"/>
    <cellStyle name="好_4-8" xfId="796"/>
    <cellStyle name="好_4-9" xfId="797"/>
    <cellStyle name="好_4-农村义教“营养改善计划”" xfId="798"/>
    <cellStyle name="好_5 2017年省对市（州）税收返还和转移支付预算分地区情况表（全国重点寺观教堂维修经费业生中央财政补助资金）(1)" xfId="799"/>
    <cellStyle name="好_5-农村教师周转房建设" xfId="800"/>
    <cellStyle name="好_5-中央财政统借统还外债项目资金" xfId="801"/>
    <cellStyle name="好_6" xfId="802"/>
    <cellStyle name="好_6-扶持民办教育专项" xfId="803"/>
    <cellStyle name="好_6-省级财政政府与社会资本合作项目综合补助资金" xfId="804"/>
    <cellStyle name="好_7 2017年省对市（州）税收返还和转移支付预算分地区情况表（省级旅游发展资金）(1)" xfId="805"/>
    <cellStyle name="好_7-普惠金融政府和社会资本合作以奖代补资金" xfId="806"/>
    <cellStyle name="好_7-中等职业教育发展专项经费" xfId="807"/>
    <cellStyle name="好_8 2017年省对市（州）税收返还和转移支付预算分地区情况表（民族事业发展资金）(1)" xfId="808"/>
    <cellStyle name="好_9 2017年省对市（州）税收返还和转移支付预算分地区情况表（全省工商行政管理专项经费）(1)" xfId="809"/>
    <cellStyle name="好_Sheet14" xfId="810"/>
    <cellStyle name="好_Sheet14_四川省2017年省对市（州）税收返还和转移支付分地区预算（草案）--社保处" xfId="811"/>
    <cellStyle name="好_Sheet15" xfId="812"/>
    <cellStyle name="好_Sheet15_四川省2017年省对市（州）税收返还和转移支付分地区预算（草案）--社保处" xfId="813"/>
    <cellStyle name="好_Sheet16" xfId="814"/>
    <cellStyle name="好_Sheet16_四川省2017年省对市（州）税收返还和转移支付分地区预算（草案）--社保处" xfId="815"/>
    <cellStyle name="好_Sheet18" xfId="816"/>
    <cellStyle name="好_Sheet18_四川省2017年省对市（州）税收返还和转移支付分地区预算（草案）--社保处" xfId="817"/>
    <cellStyle name="好_Sheet19" xfId="818"/>
    <cellStyle name="好_Sheet19_四川省2017年省对市（州）税收返还和转移支付分地区预算（草案）--社保处" xfId="819"/>
    <cellStyle name="好_Sheet2" xfId="820"/>
    <cellStyle name="好_Sheet20" xfId="821"/>
    <cellStyle name="好_Sheet20_四川省2017年省对市（州）税收返还和转移支付分地区预算（草案）--社保处" xfId="822"/>
    <cellStyle name="好_Sheet22" xfId="823"/>
    <cellStyle name="好_Sheet22_四川省2017年省对市（州）税收返还和转移支付分地区预算（草案）--社保处" xfId="824"/>
    <cellStyle name="好_Sheet25" xfId="825"/>
    <cellStyle name="好_Sheet25_四川省2017年省对市（州）税收返还和转移支付分地区预算（草案）--社保处" xfId="826"/>
    <cellStyle name="好_Sheet26" xfId="827"/>
    <cellStyle name="好_Sheet26_四川省2017年省对市（州）税收返还和转移支付分地区预算（草案）--社保处" xfId="828"/>
    <cellStyle name="好_Sheet27" xfId="829"/>
    <cellStyle name="好_Sheet27_四川省2017年省对市（州）税收返还和转移支付分地区预算（草案）--社保处" xfId="830"/>
    <cellStyle name="好_Sheet29" xfId="831"/>
    <cellStyle name="好_Sheet29_四川省2017年省对市（州）税收返还和转移支付分地区预算（草案）--社保处" xfId="832"/>
    <cellStyle name="好_Sheet32" xfId="833"/>
    <cellStyle name="好_Sheet32_四川省2017年省对市（州）税收返还和转移支付分地区预算（草案）--社保处" xfId="834"/>
    <cellStyle name="好_Sheet33" xfId="835"/>
    <cellStyle name="好_Sheet33_四川省2017年省对市（州）税收返还和转移支付分地区预算（草案）--社保处" xfId="836"/>
    <cellStyle name="好_Sheet7" xfId="837"/>
    <cellStyle name="好_博物馆纪念馆逐步免费开放补助资金" xfId="838"/>
    <cellStyle name="好_促进扩大信贷增量" xfId="839"/>
    <cellStyle name="好_促进扩大信贷增量 2" xfId="840"/>
    <cellStyle name="好_促进扩大信贷增量 2 2" xfId="841"/>
    <cellStyle name="好_促进扩大信贷增量 2 2_2017年省对市(州)税收返还和转移支付预算" xfId="842"/>
    <cellStyle name="好_促进扩大信贷增量 2 2_四川省2017年省对市（州）税收返还和转移支付分地区预算（草案）--社保处" xfId="843"/>
    <cellStyle name="好_促进扩大信贷增量 2 3" xfId="844"/>
    <cellStyle name="好_促进扩大信贷增量 2_2017年省对市(州)税收返还和转移支付预算" xfId="845"/>
    <cellStyle name="好_促进扩大信贷增量 2_四川省2017年省对市（州）税收返还和转移支付分地区预算（草案）--社保处" xfId="846"/>
    <cellStyle name="好_促进扩大信贷增量 3" xfId="847"/>
    <cellStyle name="好_促进扩大信贷增量 3_2017年省对市(州)税收返还和转移支付预算" xfId="848"/>
    <cellStyle name="好_促进扩大信贷增量 3_四川省2017年省对市（州）税收返还和转移支付分地区预算（草案）--社保处" xfId="849"/>
    <cellStyle name="好_促进扩大信贷增量 4" xfId="850"/>
    <cellStyle name="好_促进扩大信贷增量_2017年省对市(州)税收返还和转移支付预算" xfId="851"/>
    <cellStyle name="好_促进扩大信贷增量_四川省2017年省对市（州）税收返还和转移支付分地区预算（草案）--社保处" xfId="852"/>
    <cellStyle name="好_地方纪检监察机关办案补助专项资金" xfId="853"/>
    <cellStyle name="好_地方纪检监察机关办案补助专项资金_四川省2017年省对市（州）税收返还和转移支付分地区预算（草案）--社保处" xfId="854"/>
    <cellStyle name="好_公共文化服务体系建设" xfId="855"/>
    <cellStyle name="好_国家级非物质文化遗产保护专项资金" xfId="856"/>
    <cellStyle name="好_国家文物保护专项资金" xfId="857"/>
    <cellStyle name="好_汇总" xfId="858"/>
    <cellStyle name="好_汇总 2" xfId="859"/>
    <cellStyle name="好_汇总 2 2" xfId="860"/>
    <cellStyle name="好_汇总 2 2_2017年省对市(州)税收返还和转移支付预算" xfId="861"/>
    <cellStyle name="好_汇总 2 2_四川省2017年省对市（州）税收返还和转移支付分地区预算（草案）--社保处" xfId="862"/>
    <cellStyle name="好_汇总 2 3" xfId="863"/>
    <cellStyle name="好_汇总 2_2017年省对市(州)税收返还和转移支付预算" xfId="864"/>
    <cellStyle name="好_汇总 2_四川省2017年省对市（州）税收返还和转移支付分地区预算（草案）--社保处" xfId="865"/>
    <cellStyle name="好_汇总 3" xfId="866"/>
    <cellStyle name="好_汇总 3_2017年省对市(州)税收返还和转移支付预算" xfId="867"/>
    <cellStyle name="好_汇总 3_四川省2017年省对市（州）税收返还和转移支付分地区预算（草案）--社保处" xfId="868"/>
    <cellStyle name="好_汇总 4" xfId="869"/>
    <cellStyle name="好_汇总_2017年省对市(州)税收返还和转移支付预算" xfId="870"/>
    <cellStyle name="好_汇总_四川省2017年省对市（州）税收返还和转移支付分地区预算（草案）--社保处" xfId="871"/>
    <cellStyle name="好_科技口6-30-35" xfId="872"/>
    <cellStyle name="好_美术馆公共图书馆文化馆（站）免费开放专项资金" xfId="873"/>
    <cellStyle name="好_其他工程费用计费" xfId="874"/>
    <cellStyle name="好_其他工程费用计费_四川省2017年省对市（州）税收返还和转移支付分地区预算（草案）--社保处" xfId="875"/>
    <cellStyle name="好_少数民族文化事业发展专项资金" xfId="876"/>
    <cellStyle name="好_省级科技计划项目专项资金" xfId="877"/>
    <cellStyle name="好_省级体育专项资金" xfId="878"/>
    <cellStyle name="好_省级文化发展专项资金" xfId="879"/>
    <cellStyle name="好_省级文物保护专项资金" xfId="880"/>
    <cellStyle name="好_四川省2017年省对市（州）税收返还和转移支付分地区预算（草案）--行政政法处" xfId="881"/>
    <cellStyle name="好_四川省2017年省对市（州）税收返还和转移支付分地区预算（草案）--教科文处" xfId="882"/>
    <cellStyle name="好_四川省2017年省对市（州）税收返还和转移支付分地区预算（草案）--社保处" xfId="883"/>
    <cellStyle name="好_四川省2017年省对市（州）税收返还和转移支付分地区预算（草案）--债务金融处" xfId="884"/>
    <cellStyle name="好_体育场馆免费低收费开放补助资金" xfId="885"/>
    <cellStyle name="好_文化产业发展专项资金" xfId="886"/>
    <cellStyle name="好_宣传文化事业发展专项资金" xfId="887"/>
    <cellStyle name="好_债券贴息计算器" xfId="888"/>
    <cellStyle name="好_债券贴息计算器_四川省2017年省对市（州）税收返还和转移支付分地区预算（草案）--社保处" xfId="889"/>
    <cellStyle name="汇总 2" xfId="890"/>
    <cellStyle name="汇总 2 2" xfId="891"/>
    <cellStyle name="汇总 2 2 2" xfId="892"/>
    <cellStyle name="汇总 2 2 3" xfId="893"/>
    <cellStyle name="汇总 2 2_2017年省对市(州)税收返还和转移支付预算" xfId="894"/>
    <cellStyle name="汇总 2 3" xfId="895"/>
    <cellStyle name="计算 2" xfId="896"/>
    <cellStyle name="计算 2 2" xfId="897"/>
    <cellStyle name="计算 2 2 2" xfId="898"/>
    <cellStyle name="计算 2 2 3" xfId="899"/>
    <cellStyle name="计算 2 2_2017年省对市(州)税收返还和转移支付预算" xfId="900"/>
    <cellStyle name="计算 2 3" xfId="901"/>
    <cellStyle name="计算 2_四川省2017年省对市（州）税收返还和转移支付分地区预算（草案）--社保处" xfId="902"/>
    <cellStyle name="检查单元格 2" xfId="903"/>
    <cellStyle name="检查单元格 2 2" xfId="904"/>
    <cellStyle name="检查单元格 2 2 2" xfId="905"/>
    <cellStyle name="检查单元格 2 2 3" xfId="906"/>
    <cellStyle name="检查单元格 2 2_2017年省对市(州)税收返还和转移支付预算" xfId="907"/>
    <cellStyle name="检查单元格 2 3" xfId="908"/>
    <cellStyle name="检查单元格 2_四川省2017年省对市（州）税收返还和转移支付分地区预算（草案）--社保处" xfId="909"/>
    <cellStyle name="解释性文本 2" xfId="910"/>
    <cellStyle name="解释性文本 2 2" xfId="911"/>
    <cellStyle name="解释性文本 2 2 2" xfId="912"/>
    <cellStyle name="解释性文本 2 2 3" xfId="913"/>
    <cellStyle name="解释性文本 2 2_2017年省对市(州)税收返还和转移支付预算" xfId="914"/>
    <cellStyle name="解释性文本 2 3" xfId="915"/>
    <cellStyle name="警告文本 2" xfId="916"/>
    <cellStyle name="警告文本 2 2" xfId="917"/>
    <cellStyle name="警告文本 2 2 2" xfId="918"/>
    <cellStyle name="警告文本 2 2 3" xfId="919"/>
    <cellStyle name="警告文本 2 2_2017年省对市(州)税收返还和转移支付预算" xfId="920"/>
    <cellStyle name="警告文本 2 3" xfId="921"/>
    <cellStyle name="链接单元格 2" xfId="922"/>
    <cellStyle name="链接单元格 2 2" xfId="923"/>
    <cellStyle name="链接单元格 2 2 2" xfId="924"/>
    <cellStyle name="链接单元格 2 2 3" xfId="925"/>
    <cellStyle name="链接单元格 2 2_2017年省对市(州)税收返还和转移支付预算" xfId="926"/>
    <cellStyle name="链接单元格 2 3" xfId="927"/>
    <cellStyle name="普通_97-917" xfId="928"/>
    <cellStyle name="千分位[0]_laroux" xfId="929"/>
    <cellStyle name="千分位_97-917" xfId="930"/>
    <cellStyle name="千位[0]_ 表八" xfId="931"/>
    <cellStyle name="千位_ 表八" xfId="932"/>
    <cellStyle name="千位分隔" xfId="1076" builtinId="3"/>
    <cellStyle name="千位分隔 11" xfId="1066"/>
    <cellStyle name="千位分隔 12" xfId="1067"/>
    <cellStyle name="千位分隔 2" xfId="933"/>
    <cellStyle name="千位分隔 2 2" xfId="934"/>
    <cellStyle name="千位分隔 2 2 2" xfId="935"/>
    <cellStyle name="千位分隔 2 2 2 2" xfId="936"/>
    <cellStyle name="千位分隔 2 2 2 3" xfId="937"/>
    <cellStyle name="千位分隔 2 2 25" xfId="1068"/>
    <cellStyle name="千位分隔 2 2 3" xfId="938"/>
    <cellStyle name="千位分隔 2 2 4" xfId="939"/>
    <cellStyle name="千位分隔 2 3" xfId="940"/>
    <cellStyle name="千位分隔 2 3 2" xfId="941"/>
    <cellStyle name="千位分隔 2 3 3" xfId="942"/>
    <cellStyle name="千位分隔 2 4" xfId="943"/>
    <cellStyle name="千位分隔 2 5" xfId="1073"/>
    <cellStyle name="千位分隔 3" xfId="944"/>
    <cellStyle name="千位分隔 3 2" xfId="945"/>
    <cellStyle name="千位分隔 3 2 2" xfId="946"/>
    <cellStyle name="千位分隔 3 2 3" xfId="947"/>
    <cellStyle name="千位分隔 3 3" xfId="948"/>
    <cellStyle name="千位分隔 3 4" xfId="949"/>
    <cellStyle name="千位分隔 3 5" xfId="1037"/>
    <cellStyle name="千位分隔 3 6" xfId="1038"/>
    <cellStyle name="千位分隔 4" xfId="950"/>
    <cellStyle name="千位分隔 5" xfId="1039"/>
    <cellStyle name="千位分隔 5 2" xfId="1040"/>
    <cellStyle name="千位分隔 6" xfId="1041"/>
    <cellStyle name="千位分隔 6 2" xfId="1042"/>
    <cellStyle name="千位分隔 7" xfId="1069"/>
    <cellStyle name="千位分隔[0] 2" xfId="1043"/>
    <cellStyle name="千位分隔[0] 2 2" xfId="1044"/>
    <cellStyle name="千位分隔[0] 3" xfId="1045"/>
    <cellStyle name="千位分隔[0] 3 2" xfId="1046"/>
    <cellStyle name="千位分隔[0] 4" xfId="1047"/>
    <cellStyle name="千位分隔[0] 5" xfId="1048"/>
    <cellStyle name="强调文字颜色 1 2" xfId="951"/>
    <cellStyle name="强调文字颜色 1 2 2" xfId="952"/>
    <cellStyle name="强调文字颜色 1 2 2 2" xfId="953"/>
    <cellStyle name="强调文字颜色 1 2 2 3" xfId="954"/>
    <cellStyle name="强调文字颜色 1 2 2_2017年省对市(州)税收返还和转移支付预算" xfId="955"/>
    <cellStyle name="强调文字颜色 1 2 3" xfId="956"/>
    <cellStyle name="强调文字颜色 1 2_四川省2017年省对市（州）税收返还和转移支付分地区预算（草案）--社保处" xfId="957"/>
    <cellStyle name="强调文字颜色 2 2" xfId="958"/>
    <cellStyle name="强调文字颜色 2 2 2" xfId="959"/>
    <cellStyle name="强调文字颜色 2 2 2 2" xfId="960"/>
    <cellStyle name="强调文字颜色 2 2 2 3" xfId="961"/>
    <cellStyle name="强调文字颜色 2 2 2_2017年省对市(州)税收返还和转移支付预算" xfId="962"/>
    <cellStyle name="强调文字颜色 2 2 3" xfId="963"/>
    <cellStyle name="强调文字颜色 2 2_四川省2017年省对市（州）税收返还和转移支付分地区预算（草案）--社保处" xfId="964"/>
    <cellStyle name="强调文字颜色 3 2" xfId="965"/>
    <cellStyle name="强调文字颜色 3 2 2" xfId="966"/>
    <cellStyle name="强调文字颜色 3 2 2 2" xfId="967"/>
    <cellStyle name="强调文字颜色 3 2 2 3" xfId="968"/>
    <cellStyle name="强调文字颜色 3 2 2_2017年省对市(州)税收返还和转移支付预算" xfId="969"/>
    <cellStyle name="强调文字颜色 3 2 3" xfId="970"/>
    <cellStyle name="强调文字颜色 3 2_四川省2017年省对市（州）税收返还和转移支付分地区预算（草案）--社保处" xfId="971"/>
    <cellStyle name="强调文字颜色 4 2" xfId="972"/>
    <cellStyle name="强调文字颜色 4 2 2" xfId="973"/>
    <cellStyle name="强调文字颜色 4 2 2 2" xfId="974"/>
    <cellStyle name="强调文字颜色 4 2 2 3" xfId="975"/>
    <cellStyle name="强调文字颜色 4 2 2_2017年省对市(州)税收返还和转移支付预算" xfId="976"/>
    <cellStyle name="强调文字颜色 4 2 3" xfId="977"/>
    <cellStyle name="强调文字颜色 4 2_四川省2017年省对市（州）税收返还和转移支付分地区预算（草案）--社保处" xfId="978"/>
    <cellStyle name="强调文字颜色 5 2" xfId="979"/>
    <cellStyle name="强调文字颜色 5 2 2" xfId="980"/>
    <cellStyle name="强调文字颜色 5 2 2 2" xfId="981"/>
    <cellStyle name="强调文字颜色 5 2 2 3" xfId="982"/>
    <cellStyle name="强调文字颜色 5 2 2_2017年省对市(州)税收返还和转移支付预算" xfId="983"/>
    <cellStyle name="强调文字颜色 5 2 3" xfId="984"/>
    <cellStyle name="强调文字颜色 5 2_四川省2017年省对市（州）税收返还和转移支付分地区预算（草案）--社保处" xfId="985"/>
    <cellStyle name="强调文字颜色 6 2" xfId="986"/>
    <cellStyle name="强调文字颜色 6 2 2" xfId="987"/>
    <cellStyle name="强调文字颜色 6 2 2 2" xfId="988"/>
    <cellStyle name="强调文字颜色 6 2 2 3" xfId="989"/>
    <cellStyle name="强调文字颜色 6 2 2_2017年省对市(州)税收返还和转移支付预算" xfId="990"/>
    <cellStyle name="强调文字颜色 6 2 3" xfId="991"/>
    <cellStyle name="强调文字颜色 6 2_四川省2017年省对市（州）税收返还和转移支付分地区预算（草案）--社保处" xfId="992"/>
    <cellStyle name="适中 2" xfId="993"/>
    <cellStyle name="适中 2 2" xfId="994"/>
    <cellStyle name="适中 2 2 2" xfId="995"/>
    <cellStyle name="适中 2 2 3" xfId="996"/>
    <cellStyle name="适中 2 2_2017年省对市(州)税收返还和转移支付预算" xfId="997"/>
    <cellStyle name="适中 2 3" xfId="998"/>
    <cellStyle name="适中 2_四川省2017年省对市（州）税收返还和转移支付分地区预算（草案）--社保处" xfId="999"/>
    <cellStyle name="输出 2" xfId="1000"/>
    <cellStyle name="输出 2 2" xfId="1001"/>
    <cellStyle name="输出 2 2 2" xfId="1002"/>
    <cellStyle name="输出 2 2 3" xfId="1003"/>
    <cellStyle name="输出 2 2_2017年省对市(州)税收返还和转移支付预算" xfId="1004"/>
    <cellStyle name="输出 2 3" xfId="1005"/>
    <cellStyle name="输出 2_四川省2017年省对市（州）税收返还和转移支付分地区预算（草案）--社保处" xfId="1006"/>
    <cellStyle name="输入 2" xfId="1007"/>
    <cellStyle name="输入 2 2" xfId="1008"/>
    <cellStyle name="输入 2 2 2" xfId="1009"/>
    <cellStyle name="输入 2 2 3" xfId="1010"/>
    <cellStyle name="输入 2 2_2017年省对市(州)税收返还和转移支付预算" xfId="1011"/>
    <cellStyle name="输入 2 3" xfId="1012"/>
    <cellStyle name="输入 2_四川省2017年省对市（州）税收返还和转移支付分地区预算（草案）--社保处" xfId="1013"/>
    <cellStyle name="未定义" xfId="1014"/>
    <cellStyle name="样式 1" xfId="1015"/>
    <cellStyle name="样式 1 2" xfId="1016"/>
    <cellStyle name="样式 1_2017年省对市(州)税收返还和转移支付预算" xfId="1017"/>
    <cellStyle name="注释 2" xfId="1018"/>
    <cellStyle name="注释 2 2" xfId="1019"/>
    <cellStyle name="注释 2 2 2" xfId="1020"/>
    <cellStyle name="注释 2 2 3" xfId="1021"/>
    <cellStyle name="注释 2 2_四川省2017年省对市（州）税收返还和转移支付分地区预算（草案）--社保处" xfId="1022"/>
    <cellStyle name="注释 2 3" xfId="1023"/>
    <cellStyle name="注释 2_四川省2017年省对市（州）税收返还和转移支付分地区预算（草案）--社保处" xfId="10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9&#24180;&#20449;&#24687;&#20844;&#24320;/2019&#24180;&#36130;&#25919;&#20844;&#24320;&#36164;&#26009;/2019&#24180;&#39044;&#20915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9&#24180;&#20449;&#24687;&#20844;&#24320;/2019&#24180;&#36130;&#25919;&#20844;&#24320;&#36164;&#26009;/2019&#24180;&#39044;&#20915;&#31639;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Schedule/2019&#12289;2020&#24180;&#24230;&#22320;&#26041;&#39044;&#20915;&#31639;&#20844;&#24320;&#24773;&#20917;&#19987;&#39033;&#26816;&#26597;/&#21306;&#32423;&#25972;&#25913;&#65288;&#37325;&#28857;&#20449;&#24687;-&#36130;&#25919;&#20449;&#24687;-&#25919;&#24220;&#39044;&#20915;&#31639;&#65289;/2020&#24180;&#24230;/2019&#24180;&#20915;&#31639;&#65288;2020.9.29&#20844;&#24320;&#65289;/2019&#24180;&#20915;&#31639;&#25253;&#21578;&#38468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决算表"/>
      <sheetName val="一般预算支出决算表"/>
      <sheetName val="一般平衡表"/>
      <sheetName val="41上级对市县补助"/>
      <sheetName val="05-对下补助分项目"/>
      <sheetName val="06-基本支出决算表"/>
      <sheetName val="07-预算内基本建设"/>
      <sheetName val="5-一般债务余额"/>
      <sheetName val="13-一般债务限额分地区"/>
      <sheetName val="基金收入决算表"/>
      <sheetName val="基金支出决算表"/>
      <sheetName val="基金平衡表"/>
      <sheetName val="54-上级对市县基金补助"/>
      <sheetName val="13-对下基金补助"/>
      <sheetName val="10-专项债务余额 "/>
      <sheetName val="23-专项债务限额分地区"/>
      <sheetName val="33-债务汇总 "/>
      <sheetName val="34-分地区限额汇总 "/>
      <sheetName val="2019年国有资本经营预算"/>
      <sheetName val="社保基金收支决算表"/>
      <sheetName val="债券发行、还本付息决算数"/>
      <sheetName val="2019年度债券使用情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28"/>
  <sheetViews>
    <sheetView workbookViewId="0">
      <pane ySplit="4" topLeftCell="A5" activePane="bottomLeft" state="frozen"/>
      <selection activeCell="A2" sqref="A2:XFD2"/>
      <selection pane="bottomLeft" activeCell="A14" sqref="A14"/>
    </sheetView>
  </sheetViews>
  <sheetFormatPr defaultRowHeight="15"/>
  <cols>
    <col min="1" max="1" width="38.75" style="100" customWidth="1"/>
    <col min="2" max="2" width="13.25" style="278" customWidth="1"/>
    <col min="3" max="3" width="13.25" style="144" customWidth="1"/>
    <col min="4" max="4" width="13.25" style="279" customWidth="1"/>
    <col min="5" max="6" width="13.25" style="100" customWidth="1"/>
    <col min="7" max="7" width="7.75" style="100" customWidth="1"/>
    <col min="8" max="8" width="13.25" style="100" hidden="1" customWidth="1"/>
    <col min="9" max="9" width="0" style="100" hidden="1" customWidth="1"/>
    <col min="10" max="16384" width="9" style="100"/>
  </cols>
  <sheetData>
    <row r="1" spans="1:9" s="99" customFormat="1" ht="24" customHeight="1">
      <c r="A1" s="67" t="s">
        <v>618</v>
      </c>
      <c r="B1" s="261"/>
      <c r="C1" s="96"/>
      <c r="D1" s="262"/>
    </row>
    <row r="2" spans="1:9" ht="38.25" customHeight="1">
      <c r="A2" s="280" t="s">
        <v>960</v>
      </c>
      <c r="B2" s="280"/>
      <c r="C2" s="280"/>
      <c r="D2" s="280"/>
      <c r="E2" s="280"/>
      <c r="F2" s="280"/>
    </row>
    <row r="3" spans="1:9" ht="24.75" customHeight="1">
      <c r="A3" s="148"/>
      <c r="B3" s="263"/>
      <c r="C3" s="102"/>
      <c r="D3" s="264"/>
      <c r="E3" s="265"/>
      <c r="F3" s="265" t="s">
        <v>480</v>
      </c>
    </row>
    <row r="4" spans="1:9" ht="39.75" customHeight="1">
      <c r="A4" s="150" t="s">
        <v>481</v>
      </c>
      <c r="B4" s="266" t="s">
        <v>482</v>
      </c>
      <c r="C4" s="107" t="s">
        <v>483</v>
      </c>
      <c r="D4" s="267" t="s">
        <v>484</v>
      </c>
      <c r="E4" s="150" t="s">
        <v>619</v>
      </c>
      <c r="F4" s="150" t="s">
        <v>620</v>
      </c>
    </row>
    <row r="5" spans="1:9" ht="25.5" customHeight="1">
      <c r="A5" s="1" t="s">
        <v>5</v>
      </c>
      <c r="B5" s="269">
        <f t="shared" ref="B5:C5" si="0">SUM(B6:B19)</f>
        <v>72700</v>
      </c>
      <c r="C5" s="269">
        <f t="shared" si="0"/>
        <v>72700</v>
      </c>
      <c r="D5" s="269">
        <f>SUM(D6:D19)</f>
        <v>74749</v>
      </c>
      <c r="E5" s="270">
        <f>D5/C5*100</f>
        <v>102.81843191196698</v>
      </c>
      <c r="F5" s="270">
        <f>(D5/I5-1)*100</f>
        <v>10.992486561933902</v>
      </c>
      <c r="H5" s="100" t="s">
        <v>938</v>
      </c>
      <c r="I5" s="100">
        <v>67346</v>
      </c>
    </row>
    <row r="6" spans="1:9" ht="25.5" customHeight="1">
      <c r="A6" s="271" t="s">
        <v>485</v>
      </c>
      <c r="B6" s="272">
        <v>34665</v>
      </c>
      <c r="C6" s="272">
        <v>34665</v>
      </c>
      <c r="D6" s="273">
        <v>30159</v>
      </c>
      <c r="E6" s="274">
        <f t="shared" ref="E6:E28" si="1">D6/C6*100</f>
        <v>87.001298139333628</v>
      </c>
      <c r="F6" s="274">
        <f t="shared" ref="F6:F28" si="2">(D6/I6-1)*100</f>
        <v>-11.468913285974281</v>
      </c>
      <c r="H6" s="100" t="s">
        <v>939</v>
      </c>
      <c r="I6" s="100">
        <v>34066</v>
      </c>
    </row>
    <row r="7" spans="1:9" ht="25.5" customHeight="1">
      <c r="A7" s="271" t="s">
        <v>486</v>
      </c>
      <c r="B7" s="272">
        <v>3693</v>
      </c>
      <c r="C7" s="272">
        <v>3693</v>
      </c>
      <c r="D7" s="273">
        <v>3633</v>
      </c>
      <c r="E7" s="274">
        <f t="shared" si="1"/>
        <v>98.375304630381805</v>
      </c>
      <c r="F7" s="274">
        <f t="shared" si="2"/>
        <v>-14.598025387870239</v>
      </c>
      <c r="H7" s="100" t="s">
        <v>940</v>
      </c>
      <c r="I7" s="100">
        <v>4254</v>
      </c>
    </row>
    <row r="8" spans="1:9" ht="25.5" customHeight="1">
      <c r="A8" s="271" t="s">
        <v>487</v>
      </c>
      <c r="B8" s="272">
        <v>1224</v>
      </c>
      <c r="C8" s="272">
        <v>1224</v>
      </c>
      <c r="D8" s="273">
        <v>1394</v>
      </c>
      <c r="E8" s="274">
        <f t="shared" si="1"/>
        <v>113.88888888888889</v>
      </c>
      <c r="F8" s="274">
        <f t="shared" si="2"/>
        <v>-2.6536312849162025</v>
      </c>
      <c r="H8" s="100" t="s">
        <v>941</v>
      </c>
      <c r="I8" s="100">
        <v>1432</v>
      </c>
    </row>
    <row r="9" spans="1:9" ht="25.5" customHeight="1">
      <c r="A9" s="271" t="s">
        <v>488</v>
      </c>
      <c r="B9" s="272">
        <v>687</v>
      </c>
      <c r="C9" s="272">
        <v>687</v>
      </c>
      <c r="D9" s="273">
        <v>1048</v>
      </c>
      <c r="E9" s="274">
        <f t="shared" si="1"/>
        <v>152.54730713245996</v>
      </c>
      <c r="F9" s="274">
        <f t="shared" si="2"/>
        <v>9.5088819226750267</v>
      </c>
      <c r="H9" s="100" t="s">
        <v>942</v>
      </c>
      <c r="I9" s="100">
        <v>957</v>
      </c>
    </row>
    <row r="10" spans="1:9" ht="25.5" customHeight="1">
      <c r="A10" s="271" t="s">
        <v>489</v>
      </c>
      <c r="B10" s="272">
        <v>3687</v>
      </c>
      <c r="C10" s="272">
        <v>3687</v>
      </c>
      <c r="D10" s="273">
        <v>3750</v>
      </c>
      <c r="E10" s="274">
        <f t="shared" si="1"/>
        <v>101.7087062652563</v>
      </c>
      <c r="F10" s="274">
        <f t="shared" si="2"/>
        <v>-9.7038285576691585</v>
      </c>
      <c r="H10" s="100" t="s">
        <v>943</v>
      </c>
      <c r="I10" s="100">
        <v>4153</v>
      </c>
    </row>
    <row r="11" spans="1:9" ht="25.5" customHeight="1">
      <c r="A11" s="271" t="s">
        <v>490</v>
      </c>
      <c r="B11" s="272">
        <v>2763</v>
      </c>
      <c r="C11" s="272">
        <v>2763</v>
      </c>
      <c r="D11" s="273">
        <v>3659</v>
      </c>
      <c r="E11" s="274">
        <f t="shared" si="1"/>
        <v>132.42851972493665</v>
      </c>
      <c r="F11" s="274">
        <f t="shared" si="2"/>
        <v>35.769944341372906</v>
      </c>
      <c r="H11" s="100" t="s">
        <v>944</v>
      </c>
      <c r="I11" s="100">
        <v>2695</v>
      </c>
    </row>
    <row r="12" spans="1:9" ht="25.5" customHeight="1">
      <c r="A12" s="271" t="s">
        <v>491</v>
      </c>
      <c r="B12" s="272">
        <v>1303</v>
      </c>
      <c r="C12" s="272">
        <v>1303</v>
      </c>
      <c r="D12" s="273">
        <v>1679</v>
      </c>
      <c r="E12" s="274">
        <f t="shared" si="1"/>
        <v>128.85648503453569</v>
      </c>
      <c r="F12" s="274">
        <f t="shared" si="2"/>
        <v>14.0625</v>
      </c>
      <c r="H12" s="100" t="s">
        <v>945</v>
      </c>
      <c r="I12" s="100">
        <v>1472</v>
      </c>
    </row>
    <row r="13" spans="1:9" ht="25.5" customHeight="1">
      <c r="A13" s="271" t="s">
        <v>492</v>
      </c>
      <c r="B13" s="272">
        <v>4436</v>
      </c>
      <c r="C13" s="272">
        <v>4436</v>
      </c>
      <c r="D13" s="273">
        <v>6771</v>
      </c>
      <c r="E13" s="274">
        <f t="shared" si="1"/>
        <v>152.63751127141569</v>
      </c>
      <c r="F13" s="274">
        <f t="shared" si="2"/>
        <v>44.15584415584415</v>
      </c>
      <c r="H13" s="100" t="s">
        <v>946</v>
      </c>
      <c r="I13" s="100">
        <v>4697</v>
      </c>
    </row>
    <row r="14" spans="1:9" ht="24.75" customHeight="1">
      <c r="A14" s="271" t="s">
        <v>493</v>
      </c>
      <c r="B14" s="272">
        <v>468</v>
      </c>
      <c r="C14" s="272">
        <v>468</v>
      </c>
      <c r="D14" s="273">
        <v>799</v>
      </c>
      <c r="E14" s="274">
        <f t="shared" si="1"/>
        <v>170.72649572649573</v>
      </c>
      <c r="F14" s="274">
        <f t="shared" si="2"/>
        <v>96.798029556650249</v>
      </c>
      <c r="H14" s="100" t="s">
        <v>947</v>
      </c>
      <c r="I14" s="100">
        <v>406</v>
      </c>
    </row>
    <row r="15" spans="1:9" ht="25.5" customHeight="1">
      <c r="A15" s="271" t="s">
        <v>494</v>
      </c>
      <c r="B15" s="272">
        <v>15390</v>
      </c>
      <c r="C15" s="272">
        <v>15390</v>
      </c>
      <c r="D15" s="273">
        <v>12175</v>
      </c>
      <c r="E15" s="274">
        <f t="shared" si="1"/>
        <v>79.109811565951915</v>
      </c>
      <c r="F15" s="274">
        <f t="shared" si="2"/>
        <v>209.79643765903307</v>
      </c>
      <c r="H15" s="100" t="s">
        <v>948</v>
      </c>
      <c r="I15" s="100">
        <v>3930</v>
      </c>
    </row>
    <row r="16" spans="1:9" ht="25.5" customHeight="1">
      <c r="A16" s="271" t="s">
        <v>495</v>
      </c>
      <c r="B16" s="272">
        <v>2965</v>
      </c>
      <c r="C16" s="272">
        <v>2965</v>
      </c>
      <c r="D16" s="273">
        <v>8055</v>
      </c>
      <c r="E16" s="274">
        <f t="shared" si="1"/>
        <v>271.66947723440137</v>
      </c>
      <c r="F16" s="274">
        <f t="shared" si="2"/>
        <v>4.1505042668735559</v>
      </c>
      <c r="H16" s="100" t="s">
        <v>949</v>
      </c>
      <c r="I16" s="100">
        <v>7734</v>
      </c>
    </row>
    <row r="17" spans="1:9" ht="25.5" customHeight="1">
      <c r="A17" s="271" t="s">
        <v>496</v>
      </c>
      <c r="B17" s="272">
        <v>1100</v>
      </c>
      <c r="C17" s="272">
        <v>1100</v>
      </c>
      <c r="D17" s="273">
        <v>1185</v>
      </c>
      <c r="E17" s="274">
        <f t="shared" si="1"/>
        <v>107.72727272727273</v>
      </c>
      <c r="F17" s="274">
        <f t="shared" si="2"/>
        <v>-4.2037186742117978</v>
      </c>
      <c r="H17" s="100" t="s">
        <v>950</v>
      </c>
      <c r="I17" s="100">
        <v>1237</v>
      </c>
    </row>
    <row r="18" spans="1:9" ht="26.25" customHeight="1">
      <c r="A18" s="271" t="s">
        <v>497</v>
      </c>
      <c r="B18" s="272">
        <v>279</v>
      </c>
      <c r="C18" s="272">
        <v>279</v>
      </c>
      <c r="D18" s="273">
        <v>230</v>
      </c>
      <c r="E18" s="274"/>
      <c r="F18" s="274">
        <f t="shared" si="2"/>
        <v>-14.498141263940523</v>
      </c>
      <c r="H18" s="100" t="s">
        <v>951</v>
      </c>
      <c r="I18" s="100">
        <v>269</v>
      </c>
    </row>
    <row r="19" spans="1:9" ht="25.5" customHeight="1">
      <c r="A19" s="271" t="s">
        <v>498</v>
      </c>
      <c r="B19" s="272">
        <v>40</v>
      </c>
      <c r="C19" s="272">
        <v>40</v>
      </c>
      <c r="D19" s="273">
        <v>212</v>
      </c>
      <c r="E19" s="274"/>
      <c r="F19" s="274">
        <f t="shared" si="2"/>
        <v>381.81818181818181</v>
      </c>
      <c r="H19" s="100" t="s">
        <v>952</v>
      </c>
      <c r="I19" s="100">
        <v>44</v>
      </c>
    </row>
    <row r="20" spans="1:9" ht="25.5" customHeight="1">
      <c r="A20" s="268" t="s">
        <v>499</v>
      </c>
      <c r="B20" s="159">
        <f>SUM(B21:B27)</f>
        <v>28500</v>
      </c>
      <c r="C20" s="159">
        <f>SUM(C21:C27)</f>
        <v>28500</v>
      </c>
      <c r="D20" s="159">
        <f>SUM(D21:D27)</f>
        <v>30183</v>
      </c>
      <c r="E20" s="270">
        <f t="shared" si="1"/>
        <v>105.90526315789475</v>
      </c>
      <c r="F20" s="270">
        <f t="shared" si="2"/>
        <v>8.2992465016146433</v>
      </c>
      <c r="H20" s="100" t="s">
        <v>953</v>
      </c>
      <c r="I20" s="100">
        <v>27870</v>
      </c>
    </row>
    <row r="21" spans="1:9" ht="25.5" customHeight="1">
      <c r="A21" s="271" t="s">
        <v>500</v>
      </c>
      <c r="B21" s="272">
        <v>4820</v>
      </c>
      <c r="C21" s="272">
        <v>4820</v>
      </c>
      <c r="D21" s="273">
        <v>5161</v>
      </c>
      <c r="E21" s="274">
        <f t="shared" si="1"/>
        <v>107.07468879668049</v>
      </c>
      <c r="F21" s="274">
        <f t="shared" si="2"/>
        <v>-5.2853734630207372</v>
      </c>
      <c r="H21" s="100" t="s">
        <v>954</v>
      </c>
      <c r="I21" s="100">
        <v>5449</v>
      </c>
    </row>
    <row r="22" spans="1:9" ht="25.5" customHeight="1">
      <c r="A22" s="271" t="s">
        <v>501</v>
      </c>
      <c r="B22" s="272">
        <v>1300</v>
      </c>
      <c r="C22" s="272">
        <v>1300</v>
      </c>
      <c r="D22" s="273">
        <v>1077</v>
      </c>
      <c r="E22" s="274">
        <f t="shared" si="1"/>
        <v>82.846153846153854</v>
      </c>
      <c r="F22" s="274">
        <f t="shared" si="2"/>
        <v>-34.007352941176471</v>
      </c>
      <c r="H22" s="100" t="s">
        <v>955</v>
      </c>
      <c r="I22" s="100">
        <v>1632</v>
      </c>
    </row>
    <row r="23" spans="1:9" ht="25.5" customHeight="1">
      <c r="A23" s="271" t="s">
        <v>502</v>
      </c>
      <c r="B23" s="272">
        <v>450</v>
      </c>
      <c r="C23" s="272">
        <v>450</v>
      </c>
      <c r="D23" s="273">
        <v>1365</v>
      </c>
      <c r="E23" s="274">
        <f t="shared" si="1"/>
        <v>303.33333333333331</v>
      </c>
      <c r="F23" s="274">
        <f t="shared" si="2"/>
        <v>-7.956844234659477</v>
      </c>
      <c r="H23" s="100" t="s">
        <v>956</v>
      </c>
      <c r="I23" s="100">
        <v>1483</v>
      </c>
    </row>
    <row r="24" spans="1:9" ht="25.5" customHeight="1">
      <c r="A24" s="271" t="s">
        <v>503</v>
      </c>
      <c r="B24" s="272">
        <v>8020</v>
      </c>
      <c r="C24" s="272">
        <v>8020</v>
      </c>
      <c r="D24" s="273">
        <v>14925</v>
      </c>
      <c r="E24" s="274">
        <f t="shared" si="1"/>
        <v>186.09725685785537</v>
      </c>
      <c r="F24" s="274">
        <f t="shared" si="2"/>
        <v>1691.7166866746697</v>
      </c>
      <c r="H24" s="100" t="s">
        <v>957</v>
      </c>
      <c r="I24" s="100">
        <v>833</v>
      </c>
    </row>
    <row r="25" spans="1:9" ht="25.5" customHeight="1">
      <c r="A25" s="271" t="s">
        <v>504</v>
      </c>
      <c r="B25" s="272"/>
      <c r="C25" s="272"/>
      <c r="D25" s="273">
        <v>24</v>
      </c>
      <c r="E25" s="274"/>
      <c r="F25" s="275" t="s">
        <v>30</v>
      </c>
    </row>
    <row r="26" spans="1:9" ht="25.5" customHeight="1">
      <c r="A26" s="271" t="s">
        <v>505</v>
      </c>
      <c r="B26" s="272">
        <v>50</v>
      </c>
      <c r="C26" s="272">
        <v>50</v>
      </c>
      <c r="D26" s="273">
        <v>152</v>
      </c>
      <c r="E26" s="274">
        <f t="shared" si="1"/>
        <v>304</v>
      </c>
      <c r="F26" s="274">
        <f t="shared" si="2"/>
        <v>198.03921568627453</v>
      </c>
      <c r="H26" s="100" t="s">
        <v>958</v>
      </c>
      <c r="I26" s="100">
        <v>51</v>
      </c>
    </row>
    <row r="27" spans="1:9" ht="25.5" customHeight="1">
      <c r="A27" s="271" t="s">
        <v>506</v>
      </c>
      <c r="B27" s="272">
        <v>13860</v>
      </c>
      <c r="C27" s="272">
        <v>13860</v>
      </c>
      <c r="D27" s="273">
        <v>7479</v>
      </c>
      <c r="E27" s="274">
        <f t="shared" si="1"/>
        <v>53.961038961038966</v>
      </c>
      <c r="F27" s="274">
        <f t="shared" si="2"/>
        <v>-59.401802193030072</v>
      </c>
      <c r="H27" s="100" t="s">
        <v>959</v>
      </c>
      <c r="I27" s="100">
        <v>18422</v>
      </c>
    </row>
    <row r="28" spans="1:9" ht="32.25" customHeight="1">
      <c r="A28" s="150" t="s">
        <v>507</v>
      </c>
      <c r="B28" s="276">
        <f>SUM(B5+B20)</f>
        <v>101200</v>
      </c>
      <c r="C28" s="277">
        <f>SUM(C5+C20)</f>
        <v>101200</v>
      </c>
      <c r="D28" s="269">
        <f>SUM(D5+D20)</f>
        <v>104932</v>
      </c>
      <c r="E28" s="270">
        <f t="shared" si="1"/>
        <v>103.68774703557312</v>
      </c>
      <c r="F28" s="270">
        <f t="shared" si="2"/>
        <v>10.204167366829097</v>
      </c>
      <c r="I28" s="100">
        <f>SUM(I5,I20)</f>
        <v>95216</v>
      </c>
    </row>
  </sheetData>
  <mergeCells count="1">
    <mergeCell ref="A2:F2"/>
  </mergeCells>
  <phoneticPr fontId="6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D13"/>
  <sheetViews>
    <sheetView showGridLines="0" showZeros="0" zoomScale="80" zoomScaleNormal="80" workbookViewId="0"/>
  </sheetViews>
  <sheetFormatPr defaultColWidth="9.125" defaultRowHeight="15.75"/>
  <cols>
    <col min="1" max="1" width="34" style="80" customWidth="1"/>
    <col min="2" max="2" width="14.625" style="95" customWidth="1"/>
    <col min="3" max="3" width="34" style="80" customWidth="1"/>
    <col min="4" max="4" width="14.625" style="95" customWidth="1"/>
    <col min="5" max="16384" width="9.125" style="80"/>
  </cols>
  <sheetData>
    <row r="1" spans="1:4" s="69" customFormat="1" ht="24" customHeight="1">
      <c r="A1" s="309" t="s">
        <v>1040</v>
      </c>
      <c r="B1" s="68"/>
      <c r="D1" s="68"/>
    </row>
    <row r="2" spans="1:4" ht="38.25" customHeight="1">
      <c r="A2" s="282" t="s">
        <v>967</v>
      </c>
      <c r="B2" s="282"/>
      <c r="C2" s="282"/>
      <c r="D2" s="282"/>
    </row>
    <row r="3" spans="1:4" ht="26.25" customHeight="1">
      <c r="A3" s="283" t="s">
        <v>58</v>
      </c>
      <c r="B3" s="283"/>
      <c r="C3" s="283"/>
      <c r="D3" s="283"/>
    </row>
    <row r="4" spans="1:4" ht="84.75" customHeight="1">
      <c r="A4" s="81" t="s">
        <v>556</v>
      </c>
      <c r="B4" s="82" t="s">
        <v>557</v>
      </c>
      <c r="C4" s="81" t="s">
        <v>556</v>
      </c>
      <c r="D4" s="82" t="s">
        <v>557</v>
      </c>
    </row>
    <row r="5" spans="1:4" s="87" customFormat="1" ht="65.25" customHeight="1">
      <c r="A5" s="83" t="s">
        <v>515</v>
      </c>
      <c r="B5" s="84">
        <f>基金收入决算表!D7</f>
        <v>69432</v>
      </c>
      <c r="C5" s="85" t="s">
        <v>516</v>
      </c>
      <c r="D5" s="86">
        <f>基金支出决算表!E43</f>
        <v>112892</v>
      </c>
    </row>
    <row r="6" spans="1:4" s="87" customFormat="1" ht="65.25" customHeight="1">
      <c r="A6" s="88" t="s">
        <v>62</v>
      </c>
      <c r="B6" s="86">
        <f>SUM(B7:B8)</f>
        <v>15977</v>
      </c>
      <c r="C6" s="89" t="s">
        <v>63</v>
      </c>
      <c r="D6" s="84">
        <v>14462</v>
      </c>
    </row>
    <row r="7" spans="1:4" ht="65.25" customHeight="1">
      <c r="A7" s="90" t="s">
        <v>64</v>
      </c>
      <c r="B7" s="91">
        <v>7677</v>
      </c>
      <c r="C7" s="92"/>
      <c r="D7" s="93"/>
    </row>
    <row r="8" spans="1:4" ht="65.25" customHeight="1">
      <c r="A8" s="90" t="s">
        <v>65</v>
      </c>
      <c r="B8" s="91">
        <v>8300</v>
      </c>
      <c r="C8" s="92"/>
      <c r="D8" s="93"/>
    </row>
    <row r="9" spans="1:4" s="87" customFormat="1" ht="65.25" customHeight="1">
      <c r="A9" s="88" t="s">
        <v>66</v>
      </c>
      <c r="B9" s="84">
        <v>241</v>
      </c>
      <c r="C9" s="89" t="s">
        <v>517</v>
      </c>
      <c r="D9" s="84"/>
    </row>
    <row r="10" spans="1:4" s="87" customFormat="1" ht="65.25" customHeight="1">
      <c r="A10" s="88" t="s">
        <v>518</v>
      </c>
      <c r="B10" s="84">
        <v>13494</v>
      </c>
      <c r="C10" s="89" t="s">
        <v>519</v>
      </c>
      <c r="D10" s="84"/>
    </row>
    <row r="11" spans="1:4" s="87" customFormat="1" ht="65.25" customHeight="1">
      <c r="A11" s="88" t="s">
        <v>67</v>
      </c>
      <c r="B11" s="84">
        <v>30812</v>
      </c>
      <c r="C11" s="89"/>
      <c r="D11" s="84"/>
    </row>
    <row r="12" spans="1:4" ht="65.25" customHeight="1">
      <c r="A12" s="81" t="s">
        <v>68</v>
      </c>
      <c r="B12" s="84">
        <f>SUM(B5:B6,B9:B11)</f>
        <v>129956</v>
      </c>
      <c r="C12" s="94" t="s">
        <v>69</v>
      </c>
      <c r="D12" s="84">
        <f>SUM(D5:D10)</f>
        <v>127354</v>
      </c>
    </row>
    <row r="13" spans="1:4" ht="65.25" customHeight="1">
      <c r="A13" s="81"/>
      <c r="B13" s="84"/>
      <c r="C13" s="85" t="s">
        <v>520</v>
      </c>
      <c r="D13" s="84">
        <f>B12-D12</f>
        <v>2602</v>
      </c>
    </row>
  </sheetData>
  <mergeCells count="2">
    <mergeCell ref="A2:D2"/>
    <mergeCell ref="A3:D3"/>
  </mergeCells>
  <phoneticPr fontId="6" type="noConversion"/>
  <printOptions horizontalCentered="1"/>
  <pageMargins left="0.70866141732283472" right="0.70866141732283472" top="0.78740157480314965" bottom="0.78740157480314965" header="0" footer="0"/>
  <pageSetup paperSize="9" scale="90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B13"/>
  <sheetViews>
    <sheetView zoomScale="80" zoomScaleNormal="80" workbookViewId="0">
      <selection activeCell="A2" sqref="A2:B2"/>
    </sheetView>
  </sheetViews>
  <sheetFormatPr defaultColWidth="39.25" defaultRowHeight="15.75"/>
  <cols>
    <col min="1" max="1" width="57.375" style="70" customWidth="1"/>
    <col min="2" max="2" width="37.875" style="79" customWidth="1"/>
    <col min="3" max="3" width="13.25" style="70" customWidth="1"/>
    <col min="4" max="16384" width="39.25" style="70"/>
  </cols>
  <sheetData>
    <row r="1" spans="1:2" s="69" customFormat="1" ht="30.75" customHeight="1">
      <c r="A1" s="309" t="s">
        <v>1065</v>
      </c>
      <c r="B1" s="68"/>
    </row>
    <row r="2" spans="1:2" ht="47.25" customHeight="1">
      <c r="A2" s="286" t="s">
        <v>966</v>
      </c>
      <c r="B2" s="286"/>
    </row>
    <row r="3" spans="1:2" ht="24.75" customHeight="1">
      <c r="A3" s="71"/>
      <c r="B3" s="72" t="s">
        <v>58</v>
      </c>
    </row>
    <row r="4" spans="1:2" ht="68.25" customHeight="1">
      <c r="A4" s="73" t="s">
        <v>555</v>
      </c>
      <c r="B4" s="74" t="s">
        <v>508</v>
      </c>
    </row>
    <row r="5" spans="1:2" ht="56.25" customHeight="1">
      <c r="A5" s="75" t="s">
        <v>59</v>
      </c>
      <c r="B5" s="76">
        <f>SUM(B6:B13)</f>
        <v>15977</v>
      </c>
    </row>
    <row r="6" spans="1:2" ht="43.5" customHeight="1">
      <c r="A6" s="77" t="s">
        <v>60</v>
      </c>
      <c r="B6" s="78">
        <v>9</v>
      </c>
    </row>
    <row r="7" spans="1:2" ht="43.5" customHeight="1">
      <c r="A7" s="77" t="s">
        <v>61</v>
      </c>
      <c r="B7" s="78">
        <v>111</v>
      </c>
    </row>
    <row r="8" spans="1:2" ht="43.5" customHeight="1">
      <c r="A8" s="77" t="s">
        <v>509</v>
      </c>
      <c r="B8" s="78">
        <v>6744</v>
      </c>
    </row>
    <row r="9" spans="1:2" ht="43.5" customHeight="1">
      <c r="A9" s="77" t="s">
        <v>510</v>
      </c>
      <c r="B9" s="78"/>
    </row>
    <row r="10" spans="1:2" ht="43.5" customHeight="1">
      <c r="A10" s="77" t="s">
        <v>511</v>
      </c>
      <c r="B10" s="78">
        <v>108</v>
      </c>
    </row>
    <row r="11" spans="1:2" ht="43.5" customHeight="1">
      <c r="A11" s="77" t="s">
        <v>512</v>
      </c>
      <c r="B11" s="78"/>
    </row>
    <row r="12" spans="1:2" ht="43.5" customHeight="1">
      <c r="A12" s="77" t="s">
        <v>513</v>
      </c>
      <c r="B12" s="78">
        <v>705</v>
      </c>
    </row>
    <row r="13" spans="1:2" ht="43.5" customHeight="1">
      <c r="A13" s="77" t="s">
        <v>514</v>
      </c>
      <c r="B13" s="78">
        <v>8300</v>
      </c>
    </row>
  </sheetData>
  <mergeCells count="1">
    <mergeCell ref="A2:B2"/>
  </mergeCells>
  <phoneticPr fontId="15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26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25"/>
  <sheetViews>
    <sheetView zoomScale="80" zoomScaleNormal="80" workbookViewId="0">
      <selection activeCell="A2" sqref="A2:B2"/>
    </sheetView>
  </sheetViews>
  <sheetFormatPr defaultColWidth="8.875" defaultRowHeight="14.25"/>
  <cols>
    <col min="1" max="1" width="48.875" style="332" customWidth="1"/>
    <col min="2" max="2" width="35.625" style="332" customWidth="1"/>
    <col min="3" max="256" width="8.875" style="331"/>
    <col min="257" max="257" width="65.625" style="331" customWidth="1"/>
    <col min="258" max="258" width="41.25" style="331" customWidth="1"/>
    <col min="259" max="512" width="8.875" style="331"/>
    <col min="513" max="513" width="65.625" style="331" customWidth="1"/>
    <col min="514" max="514" width="41.25" style="331" customWidth="1"/>
    <col min="515" max="768" width="8.875" style="331"/>
    <col min="769" max="769" width="65.625" style="331" customWidth="1"/>
    <col min="770" max="770" width="41.25" style="331" customWidth="1"/>
    <col min="771" max="1024" width="8.875" style="331"/>
    <col min="1025" max="1025" width="65.625" style="331" customWidth="1"/>
    <col min="1026" max="1026" width="41.25" style="331" customWidth="1"/>
    <col min="1027" max="1280" width="8.875" style="331"/>
    <col min="1281" max="1281" width="65.625" style="331" customWidth="1"/>
    <col min="1282" max="1282" width="41.25" style="331" customWidth="1"/>
    <col min="1283" max="1536" width="8.875" style="331"/>
    <col min="1537" max="1537" width="65.625" style="331" customWidth="1"/>
    <col min="1538" max="1538" width="41.25" style="331" customWidth="1"/>
    <col min="1539" max="1792" width="8.875" style="331"/>
    <col min="1793" max="1793" width="65.625" style="331" customWidth="1"/>
    <col min="1794" max="1794" width="41.25" style="331" customWidth="1"/>
    <col min="1795" max="2048" width="8.875" style="331"/>
    <col min="2049" max="2049" width="65.625" style="331" customWidth="1"/>
    <col min="2050" max="2050" width="41.25" style="331" customWidth="1"/>
    <col min="2051" max="2304" width="8.875" style="331"/>
    <col min="2305" max="2305" width="65.625" style="331" customWidth="1"/>
    <col min="2306" max="2306" width="41.25" style="331" customWidth="1"/>
    <col min="2307" max="2560" width="8.875" style="331"/>
    <col min="2561" max="2561" width="65.625" style="331" customWidth="1"/>
    <col min="2562" max="2562" width="41.25" style="331" customWidth="1"/>
    <col min="2563" max="2816" width="8.875" style="331"/>
    <col min="2817" max="2817" width="65.625" style="331" customWidth="1"/>
    <col min="2818" max="2818" width="41.25" style="331" customWidth="1"/>
    <col min="2819" max="3072" width="8.875" style="331"/>
    <col min="3073" max="3073" width="65.625" style="331" customWidth="1"/>
    <col min="3074" max="3074" width="41.25" style="331" customWidth="1"/>
    <col min="3075" max="3328" width="8.875" style="331"/>
    <col min="3329" max="3329" width="65.625" style="331" customWidth="1"/>
    <col min="3330" max="3330" width="41.25" style="331" customWidth="1"/>
    <col min="3331" max="3584" width="8.875" style="331"/>
    <col min="3585" max="3585" width="65.625" style="331" customWidth="1"/>
    <col min="3586" max="3586" width="41.25" style="331" customWidth="1"/>
    <col min="3587" max="3840" width="8.875" style="331"/>
    <col min="3841" max="3841" width="65.625" style="331" customWidth="1"/>
    <col min="3842" max="3842" width="41.25" style="331" customWidth="1"/>
    <col min="3843" max="4096" width="8.875" style="331"/>
    <col min="4097" max="4097" width="65.625" style="331" customWidth="1"/>
    <col min="4098" max="4098" width="41.25" style="331" customWidth="1"/>
    <col min="4099" max="4352" width="8.875" style="331"/>
    <col min="4353" max="4353" width="65.625" style="331" customWidth="1"/>
    <col min="4354" max="4354" width="41.25" style="331" customWidth="1"/>
    <col min="4355" max="4608" width="8.875" style="331"/>
    <col min="4609" max="4609" width="65.625" style="331" customWidth="1"/>
    <col min="4610" max="4610" width="41.25" style="331" customWidth="1"/>
    <col min="4611" max="4864" width="8.875" style="331"/>
    <col min="4865" max="4865" width="65.625" style="331" customWidth="1"/>
    <col min="4866" max="4866" width="41.25" style="331" customWidth="1"/>
    <col min="4867" max="5120" width="8.875" style="331"/>
    <col min="5121" max="5121" width="65.625" style="331" customWidth="1"/>
    <col min="5122" max="5122" width="41.25" style="331" customWidth="1"/>
    <col min="5123" max="5376" width="8.875" style="331"/>
    <col min="5377" max="5377" width="65.625" style="331" customWidth="1"/>
    <col min="5378" max="5378" width="41.25" style="331" customWidth="1"/>
    <col min="5379" max="5632" width="8.875" style="331"/>
    <col min="5633" max="5633" width="65.625" style="331" customWidth="1"/>
    <col min="5634" max="5634" width="41.25" style="331" customWidth="1"/>
    <col min="5635" max="5888" width="8.875" style="331"/>
    <col min="5889" max="5889" width="65.625" style="331" customWidth="1"/>
    <col min="5890" max="5890" width="41.25" style="331" customWidth="1"/>
    <col min="5891" max="6144" width="8.875" style="331"/>
    <col min="6145" max="6145" width="65.625" style="331" customWidth="1"/>
    <col min="6146" max="6146" width="41.25" style="331" customWidth="1"/>
    <col min="6147" max="6400" width="8.875" style="331"/>
    <col min="6401" max="6401" width="65.625" style="331" customWidth="1"/>
    <col min="6402" max="6402" width="41.25" style="331" customWidth="1"/>
    <col min="6403" max="6656" width="8.875" style="331"/>
    <col min="6657" max="6657" width="65.625" style="331" customWidth="1"/>
    <col min="6658" max="6658" width="41.25" style="331" customWidth="1"/>
    <col min="6659" max="6912" width="8.875" style="331"/>
    <col min="6913" max="6913" width="65.625" style="331" customWidth="1"/>
    <col min="6914" max="6914" width="41.25" style="331" customWidth="1"/>
    <col min="6915" max="7168" width="8.875" style="331"/>
    <col min="7169" max="7169" width="65.625" style="331" customWidth="1"/>
    <col min="7170" max="7170" width="41.25" style="331" customWidth="1"/>
    <col min="7171" max="7424" width="8.875" style="331"/>
    <col min="7425" max="7425" width="65.625" style="331" customWidth="1"/>
    <col min="7426" max="7426" width="41.25" style="331" customWidth="1"/>
    <col min="7427" max="7680" width="8.875" style="331"/>
    <col min="7681" max="7681" width="65.625" style="331" customWidth="1"/>
    <col min="7682" max="7682" width="41.25" style="331" customWidth="1"/>
    <col min="7683" max="7936" width="8.875" style="331"/>
    <col min="7937" max="7937" width="65.625" style="331" customWidth="1"/>
    <col min="7938" max="7938" width="41.25" style="331" customWidth="1"/>
    <col min="7939" max="8192" width="8.875" style="331"/>
    <col min="8193" max="8193" width="65.625" style="331" customWidth="1"/>
    <col min="8194" max="8194" width="41.25" style="331" customWidth="1"/>
    <col min="8195" max="8448" width="8.875" style="331"/>
    <col min="8449" max="8449" width="65.625" style="331" customWidth="1"/>
    <col min="8450" max="8450" width="41.25" style="331" customWidth="1"/>
    <col min="8451" max="8704" width="8.875" style="331"/>
    <col min="8705" max="8705" width="65.625" style="331" customWidth="1"/>
    <col min="8706" max="8706" width="41.25" style="331" customWidth="1"/>
    <col min="8707" max="8960" width="8.875" style="331"/>
    <col min="8961" max="8961" width="65.625" style="331" customWidth="1"/>
    <col min="8962" max="8962" width="41.25" style="331" customWidth="1"/>
    <col min="8963" max="9216" width="8.875" style="331"/>
    <col min="9217" max="9217" width="65.625" style="331" customWidth="1"/>
    <col min="9218" max="9218" width="41.25" style="331" customWidth="1"/>
    <col min="9219" max="9472" width="8.875" style="331"/>
    <col min="9473" max="9473" width="65.625" style="331" customWidth="1"/>
    <col min="9474" max="9474" width="41.25" style="331" customWidth="1"/>
    <col min="9475" max="9728" width="8.875" style="331"/>
    <col min="9729" max="9729" width="65.625" style="331" customWidth="1"/>
    <col min="9730" max="9730" width="41.25" style="331" customWidth="1"/>
    <col min="9731" max="9984" width="8.875" style="331"/>
    <col min="9985" max="9985" width="65.625" style="331" customWidth="1"/>
    <col min="9986" max="9986" width="41.25" style="331" customWidth="1"/>
    <col min="9987" max="10240" width="8.875" style="331"/>
    <col min="10241" max="10241" width="65.625" style="331" customWidth="1"/>
    <col min="10242" max="10242" width="41.25" style="331" customWidth="1"/>
    <col min="10243" max="10496" width="8.875" style="331"/>
    <col min="10497" max="10497" width="65.625" style="331" customWidth="1"/>
    <col min="10498" max="10498" width="41.25" style="331" customWidth="1"/>
    <col min="10499" max="10752" width="8.875" style="331"/>
    <col min="10753" max="10753" width="65.625" style="331" customWidth="1"/>
    <col min="10754" max="10754" width="41.25" style="331" customWidth="1"/>
    <col min="10755" max="11008" width="8.875" style="331"/>
    <col min="11009" max="11009" width="65.625" style="331" customWidth="1"/>
    <col min="11010" max="11010" width="41.25" style="331" customWidth="1"/>
    <col min="11011" max="11264" width="8.875" style="331"/>
    <col min="11265" max="11265" width="65.625" style="331" customWidth="1"/>
    <col min="11266" max="11266" width="41.25" style="331" customWidth="1"/>
    <col min="11267" max="11520" width="8.875" style="331"/>
    <col min="11521" max="11521" width="65.625" style="331" customWidth="1"/>
    <col min="11522" max="11522" width="41.25" style="331" customWidth="1"/>
    <col min="11523" max="11776" width="8.875" style="331"/>
    <col min="11777" max="11777" width="65.625" style="331" customWidth="1"/>
    <col min="11778" max="11778" width="41.25" style="331" customWidth="1"/>
    <col min="11779" max="12032" width="8.875" style="331"/>
    <col min="12033" max="12033" width="65.625" style="331" customWidth="1"/>
    <col min="12034" max="12034" width="41.25" style="331" customWidth="1"/>
    <col min="12035" max="12288" width="8.875" style="331"/>
    <col min="12289" max="12289" width="65.625" style="331" customWidth="1"/>
    <col min="12290" max="12290" width="41.25" style="331" customWidth="1"/>
    <col min="12291" max="12544" width="8.875" style="331"/>
    <col min="12545" max="12545" width="65.625" style="331" customWidth="1"/>
    <col min="12546" max="12546" width="41.25" style="331" customWidth="1"/>
    <col min="12547" max="12800" width="8.875" style="331"/>
    <col min="12801" max="12801" width="65.625" style="331" customWidth="1"/>
    <col min="12802" max="12802" width="41.25" style="331" customWidth="1"/>
    <col min="12803" max="13056" width="8.875" style="331"/>
    <col min="13057" max="13057" width="65.625" style="331" customWidth="1"/>
    <col min="13058" max="13058" width="41.25" style="331" customWidth="1"/>
    <col min="13059" max="13312" width="8.875" style="331"/>
    <col min="13313" max="13313" width="65.625" style="331" customWidth="1"/>
    <col min="13314" max="13314" width="41.25" style="331" customWidth="1"/>
    <col min="13315" max="13568" width="8.875" style="331"/>
    <col min="13569" max="13569" width="65.625" style="331" customWidth="1"/>
    <col min="13570" max="13570" width="41.25" style="331" customWidth="1"/>
    <col min="13571" max="13824" width="8.875" style="331"/>
    <col min="13825" max="13825" width="65.625" style="331" customWidth="1"/>
    <col min="13826" max="13826" width="41.25" style="331" customWidth="1"/>
    <col min="13827" max="14080" width="8.875" style="331"/>
    <col min="14081" max="14081" width="65.625" style="331" customWidth="1"/>
    <col min="14082" max="14082" width="41.25" style="331" customWidth="1"/>
    <col min="14083" max="14336" width="8.875" style="331"/>
    <col min="14337" max="14337" width="65.625" style="331" customWidth="1"/>
    <col min="14338" max="14338" width="41.25" style="331" customWidth="1"/>
    <col min="14339" max="14592" width="8.875" style="331"/>
    <col min="14593" max="14593" width="65.625" style="331" customWidth="1"/>
    <col min="14594" max="14594" width="41.25" style="331" customWidth="1"/>
    <col min="14595" max="14848" width="8.875" style="331"/>
    <col min="14849" max="14849" width="65.625" style="331" customWidth="1"/>
    <col min="14850" max="14850" width="41.25" style="331" customWidth="1"/>
    <col min="14851" max="15104" width="8.875" style="331"/>
    <col min="15105" max="15105" width="65.625" style="331" customWidth="1"/>
    <col min="15106" max="15106" width="41.25" style="331" customWidth="1"/>
    <col min="15107" max="15360" width="8.875" style="331"/>
    <col min="15361" max="15361" width="65.625" style="331" customWidth="1"/>
    <col min="15362" max="15362" width="41.25" style="331" customWidth="1"/>
    <col min="15363" max="15616" width="8.875" style="331"/>
    <col min="15617" max="15617" width="65.625" style="331" customWidth="1"/>
    <col min="15618" max="15618" width="41.25" style="331" customWidth="1"/>
    <col min="15619" max="15872" width="8.875" style="331"/>
    <col min="15873" max="15873" width="65.625" style="331" customWidth="1"/>
    <col min="15874" max="15874" width="41.25" style="331" customWidth="1"/>
    <col min="15875" max="16128" width="8.875" style="331"/>
    <col min="16129" max="16129" width="65.625" style="331" customWidth="1"/>
    <col min="16130" max="16130" width="41.25" style="331" customWidth="1"/>
    <col min="16131" max="16384" width="8.875" style="331"/>
  </cols>
  <sheetData>
    <row r="1" spans="1:2" ht="29.45" customHeight="1">
      <c r="A1" s="343" t="s">
        <v>1066</v>
      </c>
    </row>
    <row r="2" spans="1:2" ht="25.5">
      <c r="A2" s="342" t="s">
        <v>1063</v>
      </c>
      <c r="B2" s="342"/>
    </row>
    <row r="3" spans="1:2">
      <c r="A3" s="341"/>
      <c r="B3" s="340" t="s">
        <v>974</v>
      </c>
    </row>
    <row r="4" spans="1:2" ht="40.15" customHeight="1">
      <c r="A4" s="339" t="s">
        <v>1062</v>
      </c>
      <c r="B4" s="339" t="s">
        <v>1061</v>
      </c>
    </row>
    <row r="5" spans="1:2" s="336" customFormat="1" ht="40.15" customHeight="1">
      <c r="A5" s="338" t="s">
        <v>1060</v>
      </c>
      <c r="B5" s="334" t="s">
        <v>985</v>
      </c>
    </row>
    <row r="6" spans="1:2" s="336" customFormat="1" ht="40.15" customHeight="1">
      <c r="A6" s="337" t="s">
        <v>1059</v>
      </c>
      <c r="B6" s="334" t="s">
        <v>985</v>
      </c>
    </row>
    <row r="7" spans="1:2" s="336" customFormat="1" ht="40.15" customHeight="1">
      <c r="A7" s="337" t="s">
        <v>1058</v>
      </c>
      <c r="B7" s="334" t="s">
        <v>985</v>
      </c>
    </row>
    <row r="8" spans="1:2" s="336" customFormat="1" ht="40.15" customHeight="1">
      <c r="A8" s="337" t="s">
        <v>1057</v>
      </c>
      <c r="B8" s="334" t="s">
        <v>985</v>
      </c>
    </row>
    <row r="9" spans="1:2" s="336" customFormat="1" ht="40.15" customHeight="1">
      <c r="A9" s="337" t="s">
        <v>1056</v>
      </c>
      <c r="B9" s="334" t="s">
        <v>985</v>
      </c>
    </row>
    <row r="10" spans="1:2" s="336" customFormat="1" ht="40.15" customHeight="1">
      <c r="A10" s="337" t="s">
        <v>1055</v>
      </c>
      <c r="B10" s="334" t="s">
        <v>985</v>
      </c>
    </row>
    <row r="11" spans="1:2" s="336" customFormat="1" ht="40.15" customHeight="1">
      <c r="A11" s="337" t="s">
        <v>1054</v>
      </c>
      <c r="B11" s="334" t="s">
        <v>985</v>
      </c>
    </row>
    <row r="12" spans="1:2" s="336" customFormat="1" ht="40.15" customHeight="1">
      <c r="A12" s="337" t="s">
        <v>1053</v>
      </c>
      <c r="B12" s="334" t="s">
        <v>985</v>
      </c>
    </row>
    <row r="13" spans="1:2" s="336" customFormat="1" ht="40.15" customHeight="1">
      <c r="A13" s="335" t="s">
        <v>1052</v>
      </c>
      <c r="B13" s="334" t="s">
        <v>985</v>
      </c>
    </row>
    <row r="14" spans="1:2" ht="40.15" customHeight="1">
      <c r="A14" s="335" t="s">
        <v>1051</v>
      </c>
      <c r="B14" s="334" t="s">
        <v>985</v>
      </c>
    </row>
    <row r="15" spans="1:2" ht="40.15" customHeight="1">
      <c r="A15" s="335" t="s">
        <v>1050</v>
      </c>
      <c r="B15" s="334" t="s">
        <v>985</v>
      </c>
    </row>
    <row r="16" spans="1:2" ht="40.15" customHeight="1">
      <c r="A16" s="335" t="s">
        <v>1049</v>
      </c>
      <c r="B16" s="334" t="s">
        <v>985</v>
      </c>
    </row>
    <row r="17" spans="1:2" ht="40.15" customHeight="1">
      <c r="A17" s="335" t="s">
        <v>1048</v>
      </c>
      <c r="B17" s="334" t="s">
        <v>985</v>
      </c>
    </row>
    <row r="18" spans="1:2" ht="40.15" customHeight="1">
      <c r="A18" s="335" t="s">
        <v>1047</v>
      </c>
      <c r="B18" s="334" t="s">
        <v>985</v>
      </c>
    </row>
    <row r="19" spans="1:2" ht="40.15" customHeight="1">
      <c r="A19" s="335" t="s">
        <v>1046</v>
      </c>
      <c r="B19" s="334" t="s">
        <v>985</v>
      </c>
    </row>
    <row r="20" spans="1:2" ht="40.15" customHeight="1">
      <c r="A20" s="335" t="s">
        <v>1045</v>
      </c>
      <c r="B20" s="334" t="s">
        <v>985</v>
      </c>
    </row>
    <row r="21" spans="1:2" ht="40.15" customHeight="1">
      <c r="A21" s="335" t="s">
        <v>1044</v>
      </c>
      <c r="B21" s="334" t="s">
        <v>985</v>
      </c>
    </row>
    <row r="22" spans="1:2" ht="40.15" customHeight="1">
      <c r="A22" s="335" t="s">
        <v>1043</v>
      </c>
      <c r="B22" s="334" t="s">
        <v>985</v>
      </c>
    </row>
    <row r="23" spans="1:2" ht="40.15" customHeight="1">
      <c r="A23" s="335" t="s">
        <v>1042</v>
      </c>
      <c r="B23" s="334" t="s">
        <v>985</v>
      </c>
    </row>
    <row r="24" spans="1:2" ht="40.15" customHeight="1">
      <c r="A24" s="335" t="s">
        <v>1041</v>
      </c>
      <c r="B24" s="334" t="s">
        <v>985</v>
      </c>
    </row>
    <row r="25" spans="1:2" ht="30.75" customHeight="1">
      <c r="A25" s="333" t="s">
        <v>1064</v>
      </c>
    </row>
  </sheetData>
  <mergeCells count="1">
    <mergeCell ref="A2:B2"/>
  </mergeCells>
  <phoneticPr fontId="15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4" firstPageNumber="135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D14"/>
  <sheetViews>
    <sheetView showZeros="0" workbookViewId="0">
      <selection activeCell="A2" sqref="A2:D2"/>
    </sheetView>
  </sheetViews>
  <sheetFormatPr defaultColWidth="9" defaultRowHeight="15"/>
  <cols>
    <col min="1" max="1" width="27.875" style="44" customWidth="1"/>
    <col min="2" max="2" width="15.25" style="44" customWidth="1"/>
    <col min="3" max="3" width="27.875" style="44" customWidth="1"/>
    <col min="4" max="4" width="15.25" style="44" customWidth="1"/>
    <col min="5" max="16384" width="9" style="44"/>
  </cols>
  <sheetData>
    <row r="1" spans="1:4" s="43" customFormat="1" ht="21">
      <c r="A1" s="2" t="s">
        <v>1067</v>
      </c>
    </row>
    <row r="2" spans="1:4" ht="41.25" customHeight="1">
      <c r="A2" s="287" t="s">
        <v>965</v>
      </c>
      <c r="B2" s="287"/>
      <c r="C2" s="287"/>
      <c r="D2" s="287"/>
    </row>
    <row r="3" spans="1:4" ht="24" customHeight="1">
      <c r="A3" s="45"/>
      <c r="B3" s="46"/>
      <c r="C3" s="47"/>
      <c r="D3" s="48" t="s">
        <v>44</v>
      </c>
    </row>
    <row r="4" spans="1:4" ht="49.5" customHeight="1">
      <c r="A4" s="49" t="s">
        <v>45</v>
      </c>
      <c r="B4" s="50" t="s">
        <v>554</v>
      </c>
      <c r="C4" s="51" t="s">
        <v>45</v>
      </c>
      <c r="D4" s="50" t="s">
        <v>554</v>
      </c>
    </row>
    <row r="5" spans="1:4" ht="35.1" customHeight="1">
      <c r="A5" s="52" t="s">
        <v>46</v>
      </c>
      <c r="B5" s="53">
        <v>1000</v>
      </c>
      <c r="C5" s="54" t="s">
        <v>622</v>
      </c>
      <c r="D5" s="51"/>
    </row>
    <row r="6" spans="1:4" ht="35.1" customHeight="1">
      <c r="A6" s="52" t="s">
        <v>47</v>
      </c>
      <c r="B6" s="55"/>
      <c r="C6" s="54" t="s">
        <v>623</v>
      </c>
      <c r="D6" s="56"/>
    </row>
    <row r="7" spans="1:4" ht="35.1" customHeight="1">
      <c r="A7" s="52" t="s">
        <v>48</v>
      </c>
      <c r="B7" s="55"/>
      <c r="C7" s="57" t="s">
        <v>624</v>
      </c>
      <c r="D7" s="56"/>
    </row>
    <row r="8" spans="1:4" ht="35.1" customHeight="1">
      <c r="A8" s="52" t="s">
        <v>49</v>
      </c>
      <c r="B8" s="55"/>
      <c r="C8" s="57" t="s">
        <v>625</v>
      </c>
      <c r="D8" s="58"/>
    </row>
    <row r="9" spans="1:4" ht="35.1" customHeight="1">
      <c r="A9" s="59" t="s">
        <v>50</v>
      </c>
      <c r="B9" s="55"/>
      <c r="C9" s="60" t="s">
        <v>51</v>
      </c>
      <c r="D9" s="58"/>
    </row>
    <row r="10" spans="1:4" ht="35.1" customHeight="1">
      <c r="A10" s="61"/>
      <c r="B10" s="58"/>
      <c r="C10" s="62"/>
      <c r="D10" s="58"/>
    </row>
    <row r="11" spans="1:4" ht="35.1" customHeight="1">
      <c r="A11" s="63" t="s">
        <v>52</v>
      </c>
      <c r="B11" s="53">
        <f>SUM(B5:B9)</f>
        <v>1000</v>
      </c>
      <c r="C11" s="64" t="s">
        <v>53</v>
      </c>
      <c r="D11" s="53">
        <f>SUM(D5:D9)</f>
        <v>0</v>
      </c>
    </row>
    <row r="12" spans="1:4" ht="35.1" customHeight="1">
      <c r="A12" s="65" t="s">
        <v>54</v>
      </c>
      <c r="B12" s="55"/>
      <c r="C12" s="65" t="s">
        <v>55</v>
      </c>
      <c r="D12" s="53">
        <v>10000</v>
      </c>
    </row>
    <row r="13" spans="1:4" ht="35.1" customHeight="1">
      <c r="A13" s="66" t="s">
        <v>56</v>
      </c>
      <c r="B13" s="53">
        <f>SUM(B11:B12)</f>
        <v>1000</v>
      </c>
      <c r="C13" s="66" t="s">
        <v>57</v>
      </c>
      <c r="D13" s="53">
        <f>SUM(D11:D12)</f>
        <v>10000</v>
      </c>
    </row>
    <row r="14" spans="1:4" ht="33.75" customHeight="1">
      <c r="A14" s="288"/>
      <c r="B14" s="288"/>
      <c r="C14" s="288"/>
      <c r="D14" s="288"/>
    </row>
  </sheetData>
  <mergeCells count="2">
    <mergeCell ref="A2:D2"/>
    <mergeCell ref="A14:D14"/>
  </mergeCells>
  <phoneticPr fontId="61" type="noConversion"/>
  <printOptions horizontalCentered="1"/>
  <pageMargins left="0.74791666666666701" right="0.74791666666666701" top="0.78680555555555598" bottom="0.78680555555555598" header="0.59027777777777801" footer="0.314583333333332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11"/>
  <sheetViews>
    <sheetView workbookViewId="0">
      <selection activeCell="A3" sqref="A3"/>
    </sheetView>
  </sheetViews>
  <sheetFormatPr defaultRowHeight="13.5"/>
  <cols>
    <col min="1" max="1" width="39.75" style="344" customWidth="1"/>
    <col min="2" max="2" width="16.125" style="345" customWidth="1"/>
    <col min="3" max="3" width="33.25" style="345" customWidth="1"/>
    <col min="4" max="16384" width="9" style="344"/>
  </cols>
  <sheetData>
    <row r="1" spans="1:3" s="356" customFormat="1" ht="24" customHeight="1">
      <c r="A1" s="358" t="s">
        <v>1080</v>
      </c>
      <c r="B1" s="357"/>
      <c r="C1" s="357"/>
    </row>
    <row r="2" spans="1:3" ht="39.75" customHeight="1">
      <c r="A2" s="355" t="s">
        <v>1081</v>
      </c>
      <c r="B2" s="355"/>
      <c r="C2" s="355"/>
    </row>
    <row r="3" spans="1:3" ht="22.5" customHeight="1">
      <c r="C3" s="354" t="s">
        <v>1079</v>
      </c>
    </row>
    <row r="4" spans="1:3" s="348" customFormat="1" ht="52.5" customHeight="1">
      <c r="A4" s="353" t="s">
        <v>1078</v>
      </c>
      <c r="B4" s="352" t="s">
        <v>1077</v>
      </c>
      <c r="C4" s="352" t="s">
        <v>1076</v>
      </c>
    </row>
    <row r="5" spans="1:3" s="348" customFormat="1" ht="52.5" customHeight="1">
      <c r="A5" s="351" t="s">
        <v>1075</v>
      </c>
      <c r="B5" s="350" t="s">
        <v>1069</v>
      </c>
      <c r="C5" s="349" t="s">
        <v>1069</v>
      </c>
    </row>
    <row r="6" spans="1:3" s="348" customFormat="1" ht="52.5" customHeight="1">
      <c r="A6" s="351" t="s">
        <v>1074</v>
      </c>
      <c r="B6" s="350" t="s">
        <v>1069</v>
      </c>
      <c r="C6" s="349" t="s">
        <v>1069</v>
      </c>
    </row>
    <row r="7" spans="1:3" s="348" customFormat="1" ht="52.5" customHeight="1">
      <c r="A7" s="351" t="s">
        <v>1073</v>
      </c>
      <c r="B7" s="350" t="s">
        <v>1069</v>
      </c>
      <c r="C7" s="349" t="s">
        <v>1069</v>
      </c>
    </row>
    <row r="8" spans="1:3" s="348" customFormat="1" ht="52.5" customHeight="1">
      <c r="A8" s="351" t="s">
        <v>1072</v>
      </c>
      <c r="B8" s="350" t="s">
        <v>1069</v>
      </c>
      <c r="C8" s="349" t="s">
        <v>1069</v>
      </c>
    </row>
    <row r="9" spans="1:3" s="348" customFormat="1" ht="52.5" customHeight="1">
      <c r="A9" s="351" t="s">
        <v>1071</v>
      </c>
      <c r="B9" s="350" t="s">
        <v>1069</v>
      </c>
      <c r="C9" s="349" t="s">
        <v>1069</v>
      </c>
    </row>
    <row r="10" spans="1:3" s="348" customFormat="1" ht="52.5" customHeight="1">
      <c r="A10" s="351" t="s">
        <v>1070</v>
      </c>
      <c r="B10" s="350" t="s">
        <v>1069</v>
      </c>
      <c r="C10" s="349" t="s">
        <v>1069</v>
      </c>
    </row>
    <row r="11" spans="1:3" ht="25.5" customHeight="1">
      <c r="A11" s="347" t="s">
        <v>1068</v>
      </c>
      <c r="B11" s="346"/>
      <c r="C11" s="346"/>
    </row>
  </sheetData>
  <mergeCells count="2">
    <mergeCell ref="A2:C2"/>
    <mergeCell ref="A11:C11"/>
  </mergeCells>
  <phoneticPr fontId="15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9"/>
  <sheetViews>
    <sheetView workbookViewId="0">
      <selection activeCell="A2" sqref="A2:B2"/>
    </sheetView>
  </sheetViews>
  <sheetFormatPr defaultColWidth="48.375" defaultRowHeight="15"/>
  <cols>
    <col min="1" max="1" width="48.375" style="5"/>
    <col min="2" max="2" width="34.875" style="40" customWidth="1"/>
    <col min="3" max="16384" width="48.375" style="5"/>
  </cols>
  <sheetData>
    <row r="1" spans="1:2" s="27" customFormat="1" ht="24" customHeight="1">
      <c r="A1" s="41" t="s">
        <v>1082</v>
      </c>
      <c r="B1" s="26"/>
    </row>
    <row r="2" spans="1:2" ht="43.5" customHeight="1">
      <c r="A2" s="289" t="s">
        <v>964</v>
      </c>
      <c r="B2" s="289"/>
    </row>
    <row r="3" spans="1:2" ht="31.15" customHeight="1">
      <c r="A3" s="28"/>
      <c r="B3" s="7" t="s">
        <v>41</v>
      </c>
    </row>
    <row r="4" spans="1:2" ht="72" customHeight="1">
      <c r="A4" s="29" t="s">
        <v>544</v>
      </c>
      <c r="B4" s="30" t="s">
        <v>545</v>
      </c>
    </row>
    <row r="5" spans="1:2" ht="92.25" customHeight="1">
      <c r="A5" s="31" t="s">
        <v>550</v>
      </c>
      <c r="B5" s="32">
        <v>152683</v>
      </c>
    </row>
    <row r="6" spans="1:2" ht="92.25" customHeight="1">
      <c r="A6" s="31" t="s">
        <v>551</v>
      </c>
      <c r="B6" s="32">
        <v>30863</v>
      </c>
    </row>
    <row r="7" spans="1:2" ht="92.25" customHeight="1">
      <c r="A7" s="31" t="s">
        <v>552</v>
      </c>
      <c r="B7" s="32">
        <v>34070</v>
      </c>
    </row>
    <row r="8" spans="1:2" ht="92.25" customHeight="1">
      <c r="A8" s="33" t="s">
        <v>43</v>
      </c>
      <c r="B8" s="34">
        <v>3407</v>
      </c>
    </row>
    <row r="9" spans="1:2" ht="92.25" customHeight="1">
      <c r="A9" s="31" t="s">
        <v>553</v>
      </c>
      <c r="B9" s="35">
        <f>B5+B6-B7</f>
        <v>149476</v>
      </c>
    </row>
    <row r="10" spans="1:2" ht="29.25" customHeight="1">
      <c r="A10" s="24" t="s">
        <v>40</v>
      </c>
      <c r="B10" s="36"/>
    </row>
    <row r="11" spans="1:2" ht="15.75">
      <c r="A11" s="37"/>
      <c r="B11" s="36"/>
    </row>
    <row r="12" spans="1:2" ht="15.75">
      <c r="A12" s="38"/>
      <c r="B12" s="36"/>
    </row>
    <row r="13" spans="1:2">
      <c r="A13" s="14"/>
      <c r="B13" s="39"/>
    </row>
    <row r="14" spans="1:2">
      <c r="A14" s="14"/>
      <c r="B14" s="39"/>
    </row>
    <row r="19" spans="1:2" s="42" customFormat="1" ht="135" customHeight="1">
      <c r="A19" s="290"/>
      <c r="B19" s="290"/>
    </row>
  </sheetData>
  <mergeCells count="2">
    <mergeCell ref="A2:B2"/>
    <mergeCell ref="A19:B19"/>
  </mergeCells>
  <phoneticPr fontId="15" type="noConversion"/>
  <printOptions horizontalCentered="1"/>
  <pageMargins left="0.70833333333333304" right="0.70833333333333304" top="0.78680555555555598" bottom="0.78680555555555598" header="0.59027777777777801" footer="0.156944444444444"/>
  <pageSetup paperSize="9" scale="80" firstPageNumber="126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4"/>
  <sheetViews>
    <sheetView workbookViewId="0">
      <selection activeCell="A2" sqref="A2:B2"/>
    </sheetView>
  </sheetViews>
  <sheetFormatPr defaultColWidth="48.375" defaultRowHeight="15"/>
  <cols>
    <col min="1" max="1" width="48.375" style="5"/>
    <col min="2" max="2" width="36.25" style="40" customWidth="1"/>
    <col min="3" max="16384" width="48.375" style="5"/>
  </cols>
  <sheetData>
    <row r="1" spans="1:2" s="27" customFormat="1" ht="24" customHeight="1">
      <c r="A1" s="2" t="s">
        <v>1083</v>
      </c>
      <c r="B1" s="26"/>
    </row>
    <row r="2" spans="1:2" ht="52.9" customHeight="1">
      <c r="A2" s="289" t="s">
        <v>963</v>
      </c>
      <c r="B2" s="289"/>
    </row>
    <row r="3" spans="1:2" ht="31.15" customHeight="1">
      <c r="A3" s="28"/>
      <c r="B3" s="7" t="s">
        <v>41</v>
      </c>
    </row>
    <row r="4" spans="1:2" ht="83.25" customHeight="1">
      <c r="A4" s="29" t="s">
        <v>544</v>
      </c>
      <c r="B4" s="30" t="s">
        <v>545</v>
      </c>
    </row>
    <row r="5" spans="1:2" ht="97.5" customHeight="1">
      <c r="A5" s="31" t="s">
        <v>546</v>
      </c>
      <c r="B5" s="32">
        <v>195592</v>
      </c>
    </row>
    <row r="6" spans="1:2" ht="97.5" customHeight="1">
      <c r="A6" s="31" t="s">
        <v>547</v>
      </c>
      <c r="B6" s="32">
        <v>30812</v>
      </c>
    </row>
    <row r="7" spans="1:2" ht="97.5" customHeight="1">
      <c r="A7" s="31" t="s">
        <v>548</v>
      </c>
      <c r="B7" s="32">
        <v>14462</v>
      </c>
    </row>
    <row r="8" spans="1:2" ht="97.5" customHeight="1">
      <c r="A8" s="33" t="s">
        <v>42</v>
      </c>
      <c r="B8" s="34">
        <v>7850</v>
      </c>
    </row>
    <row r="9" spans="1:2" ht="97.5" customHeight="1">
      <c r="A9" s="31" t="s">
        <v>549</v>
      </c>
      <c r="B9" s="35">
        <f>B5+B6-B7</f>
        <v>211942</v>
      </c>
    </row>
    <row r="10" spans="1:2" ht="15.75">
      <c r="A10" s="24" t="s">
        <v>40</v>
      </c>
      <c r="B10" s="36"/>
    </row>
    <row r="11" spans="1:2" ht="15.75">
      <c r="A11" s="37"/>
      <c r="B11" s="36"/>
    </row>
    <row r="12" spans="1:2" ht="15.75">
      <c r="A12" s="38"/>
      <c r="B12" s="36"/>
    </row>
    <row r="13" spans="1:2">
      <c r="A13" s="14"/>
      <c r="B13" s="39"/>
    </row>
    <row r="14" spans="1:2">
      <c r="A14" s="14"/>
      <c r="B14" s="39"/>
    </row>
  </sheetData>
  <mergeCells count="1">
    <mergeCell ref="A2:B2"/>
  </mergeCells>
  <phoneticPr fontId="64" type="noConversion"/>
  <printOptions horizontalCentered="1"/>
  <pageMargins left="0.70833333333333304" right="0.70833333333333304" top="0.78680555555555598" bottom="0.78680555555555598" header="0.59027777777777801" footer="0.156944444444444"/>
  <pageSetup paperSize="9" firstPageNumber="126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0"/>
  <sheetViews>
    <sheetView zoomScale="85" zoomScaleNormal="85" workbookViewId="0">
      <selection activeCell="A4" sqref="A4"/>
    </sheetView>
  </sheetViews>
  <sheetFormatPr defaultColWidth="36.625" defaultRowHeight="15"/>
  <cols>
    <col min="1" max="1" width="64.5" style="5" customWidth="1"/>
    <col min="2" max="2" width="36.625" style="25"/>
    <col min="3" max="16384" width="36.625" style="5"/>
  </cols>
  <sheetData>
    <row r="1" spans="1:2" s="4" customFormat="1" ht="35.25" customHeight="1">
      <c r="A1" s="2" t="s">
        <v>1084</v>
      </c>
      <c r="B1" s="15"/>
    </row>
    <row r="2" spans="1:2" ht="48" customHeight="1">
      <c r="A2" s="291" t="s">
        <v>962</v>
      </c>
      <c r="B2" s="291"/>
    </row>
    <row r="3" spans="1:2" ht="29.45" customHeight="1">
      <c r="A3" s="16"/>
      <c r="B3" s="17" t="s">
        <v>38</v>
      </c>
    </row>
    <row r="4" spans="1:2" ht="112.15" customHeight="1">
      <c r="A4" s="18" t="s">
        <v>538</v>
      </c>
      <c r="B4" s="19" t="s">
        <v>539</v>
      </c>
    </row>
    <row r="5" spans="1:2" ht="112.15" customHeight="1">
      <c r="A5" s="20" t="s">
        <v>540</v>
      </c>
      <c r="B5" s="21">
        <v>348275</v>
      </c>
    </row>
    <row r="6" spans="1:2" ht="112.15" customHeight="1">
      <c r="A6" s="20" t="s">
        <v>541</v>
      </c>
      <c r="B6" s="21">
        <v>61675</v>
      </c>
    </row>
    <row r="7" spans="1:2" ht="112.15" customHeight="1">
      <c r="A7" s="20" t="s">
        <v>542</v>
      </c>
      <c r="B7" s="21">
        <v>48532</v>
      </c>
    </row>
    <row r="8" spans="1:2" ht="112.15" customHeight="1">
      <c r="A8" s="22" t="s">
        <v>39</v>
      </c>
      <c r="B8" s="23">
        <v>11257</v>
      </c>
    </row>
    <row r="9" spans="1:2" ht="112.15" customHeight="1">
      <c r="A9" s="20" t="s">
        <v>543</v>
      </c>
      <c r="B9" s="21">
        <f>B5+B6-B7</f>
        <v>361418</v>
      </c>
    </row>
    <row r="10" spans="1:2" ht="23.25" customHeight="1">
      <c r="A10" s="24" t="s">
        <v>40</v>
      </c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9"/>
  <sheetViews>
    <sheetView workbookViewId="0">
      <selection activeCell="C6" sqref="C6"/>
    </sheetView>
  </sheetViews>
  <sheetFormatPr defaultColWidth="47.625" defaultRowHeight="15"/>
  <cols>
    <col min="1" max="1" width="38.75" style="14" customWidth="1"/>
    <col min="2" max="3" width="23.5" style="14" customWidth="1"/>
    <col min="4" max="16384" width="47.625" style="5"/>
  </cols>
  <sheetData>
    <row r="1" spans="1:3" s="4" customFormat="1" ht="28.9" customHeight="1">
      <c r="A1" s="2" t="s">
        <v>1085</v>
      </c>
      <c r="B1" s="3"/>
      <c r="C1" s="3"/>
    </row>
    <row r="2" spans="1:3" ht="29.45" customHeight="1">
      <c r="A2" s="289" t="s">
        <v>961</v>
      </c>
      <c r="B2" s="289"/>
      <c r="C2" s="289"/>
    </row>
    <row r="3" spans="1:3" ht="31.9" customHeight="1">
      <c r="A3" s="6" t="s">
        <v>29</v>
      </c>
      <c r="B3" s="7"/>
      <c r="C3" s="7" t="s">
        <v>33</v>
      </c>
    </row>
    <row r="4" spans="1:3" ht="29.45" customHeight="1">
      <c r="A4" s="8" t="s">
        <v>621</v>
      </c>
      <c r="B4" s="8" t="s">
        <v>34</v>
      </c>
      <c r="C4" s="8" t="s">
        <v>35</v>
      </c>
    </row>
    <row r="5" spans="1:3" s="11" customFormat="1" ht="30.6" customHeight="1">
      <c r="A5" s="9" t="s">
        <v>36</v>
      </c>
      <c r="B5" s="10">
        <f>SUM(B6:B7)</f>
        <v>393275</v>
      </c>
      <c r="C5" s="10">
        <f>SUM(C6:C7)</f>
        <v>361418</v>
      </c>
    </row>
    <row r="6" spans="1:3" ht="30.6" customHeight="1">
      <c r="A6" s="359" t="s">
        <v>1091</v>
      </c>
      <c r="B6" s="13">
        <v>164840.00000000003</v>
      </c>
      <c r="C6" s="13">
        <v>149476</v>
      </c>
    </row>
    <row r="7" spans="1:3" ht="30.6" customHeight="1">
      <c r="A7" s="12" t="s">
        <v>37</v>
      </c>
      <c r="B7" s="13">
        <v>228435</v>
      </c>
      <c r="C7" s="13">
        <v>211942</v>
      </c>
    </row>
    <row r="8" spans="1:3" ht="30.6" customHeight="1">
      <c r="A8" s="12"/>
      <c r="B8" s="13"/>
      <c r="C8" s="13"/>
    </row>
    <row r="9" spans="1:3" ht="30.6" customHeight="1">
      <c r="A9" s="12"/>
      <c r="B9" s="13"/>
      <c r="C9" s="13"/>
    </row>
  </sheetData>
  <mergeCells count="1">
    <mergeCell ref="A2:C2"/>
  </mergeCells>
  <phoneticPr fontId="15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6"/>
  <sheetViews>
    <sheetView workbookViewId="0"/>
  </sheetViews>
  <sheetFormatPr defaultRowHeight="15"/>
  <cols>
    <col min="1" max="1" width="10.875" style="363" customWidth="1"/>
    <col min="2" max="2" width="42.875" style="363" customWidth="1"/>
    <col min="3" max="3" width="60" style="363" customWidth="1"/>
    <col min="4" max="16384" width="9" style="363"/>
  </cols>
  <sheetData>
    <row r="1" spans="1:3" s="4" customFormat="1" ht="28.9" customHeight="1">
      <c r="A1" s="2" t="s">
        <v>1087</v>
      </c>
      <c r="B1" s="3"/>
      <c r="C1" s="3"/>
    </row>
    <row r="2" spans="1:3" s="360" customFormat="1" ht="25.5" customHeight="1">
      <c r="A2" s="289" t="s">
        <v>1086</v>
      </c>
      <c r="B2" s="289"/>
      <c r="C2" s="289"/>
    </row>
    <row r="3" spans="1:3" s="360" customFormat="1" ht="25.5" customHeight="1">
      <c r="A3" s="361"/>
      <c r="B3" s="361"/>
      <c r="C3" s="366" t="s">
        <v>1094</v>
      </c>
    </row>
    <row r="4" spans="1:3" s="360" customFormat="1" ht="43.5" customHeight="1">
      <c r="A4" s="8" t="s">
        <v>1088</v>
      </c>
      <c r="B4" s="8" t="s">
        <v>1089</v>
      </c>
      <c r="C4" s="8" t="s">
        <v>1090</v>
      </c>
    </row>
    <row r="5" spans="1:3" s="364" customFormat="1" ht="31.5" customHeight="1">
      <c r="A5" s="362" t="s">
        <v>1092</v>
      </c>
      <c r="B5" s="362">
        <v>6.17</v>
      </c>
      <c r="C5" s="362">
        <v>6.1627999999999998</v>
      </c>
    </row>
    <row r="6" spans="1:3" ht="38.25" customHeight="1">
      <c r="B6" s="143" t="s">
        <v>1131</v>
      </c>
      <c r="C6" s="376" t="s">
        <v>1132</v>
      </c>
    </row>
  </sheetData>
  <mergeCells count="1">
    <mergeCell ref="A2:C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585"/>
  <sheetViews>
    <sheetView topLeftCell="B1" zoomScale="90" zoomScaleNormal="90" workbookViewId="0">
      <pane ySplit="4" topLeftCell="A32" activePane="bottomLeft" state="frozen"/>
      <selection activeCell="A2" sqref="A2:XFD2"/>
      <selection pane="bottomLeft" activeCell="A2" sqref="A2:XFD2"/>
    </sheetView>
  </sheetViews>
  <sheetFormatPr defaultRowHeight="15"/>
  <cols>
    <col min="1" max="1" width="7.625" style="187" hidden="1" customWidth="1"/>
    <col min="2" max="2" width="41.5" style="259" customWidth="1"/>
    <col min="3" max="5" width="11.125" style="260" customWidth="1"/>
    <col min="6" max="7" width="11.125" style="228" customWidth="1"/>
    <col min="8" max="8" width="3.75" style="225" hidden="1" customWidth="1"/>
    <col min="9" max="9" width="9.625" style="225" hidden="1" customWidth="1"/>
    <col min="10" max="10" width="18.125" style="225" hidden="1" customWidth="1"/>
    <col min="11" max="11" width="9" style="225" hidden="1" customWidth="1"/>
    <col min="12" max="14" width="0" style="225" hidden="1" customWidth="1"/>
    <col min="15" max="15" width="4" style="225" hidden="1" customWidth="1"/>
    <col min="16" max="19" width="0" style="225" hidden="1" customWidth="1"/>
    <col min="20" max="16384" width="9" style="225"/>
  </cols>
  <sheetData>
    <row r="1" spans="1:18" s="224" customFormat="1" ht="26.25" customHeight="1">
      <c r="A1" s="163"/>
      <c r="B1" s="221" t="s">
        <v>580</v>
      </c>
      <c r="C1" s="222"/>
      <c r="D1" s="222"/>
      <c r="E1" s="222"/>
      <c r="F1" s="223"/>
      <c r="G1" s="223"/>
    </row>
    <row r="2" spans="1:18" ht="22.5">
      <c r="A2" s="166"/>
      <c r="B2" s="281" t="s">
        <v>972</v>
      </c>
      <c r="C2" s="281"/>
      <c r="D2" s="281"/>
      <c r="E2" s="281"/>
      <c r="F2" s="281"/>
      <c r="G2" s="281"/>
    </row>
    <row r="3" spans="1:18" ht="18.75">
      <c r="A3" s="166"/>
      <c r="B3" s="226"/>
      <c r="C3" s="227"/>
      <c r="D3" s="227"/>
      <c r="E3" s="227"/>
      <c r="G3" s="228" t="s">
        <v>3</v>
      </c>
    </row>
    <row r="4" spans="1:18" ht="39" customHeight="1">
      <c r="A4" s="170"/>
      <c r="B4" s="229" t="s">
        <v>4</v>
      </c>
      <c r="C4" s="230" t="s">
        <v>1</v>
      </c>
      <c r="D4" s="230" t="s">
        <v>0</v>
      </c>
      <c r="E4" s="230" t="s">
        <v>2</v>
      </c>
      <c r="F4" s="231" t="s">
        <v>581</v>
      </c>
      <c r="G4" s="231" t="s">
        <v>582</v>
      </c>
      <c r="J4" s="225" t="s">
        <v>681</v>
      </c>
    </row>
    <row r="5" spans="1:18" s="235" customFormat="1" ht="19.5" customHeight="1">
      <c r="A5" s="174">
        <v>201</v>
      </c>
      <c r="B5" s="232" t="s">
        <v>6</v>
      </c>
      <c r="C5" s="233">
        <v>22501</v>
      </c>
      <c r="D5" s="233">
        <v>26299</v>
      </c>
      <c r="E5" s="233">
        <v>24255</v>
      </c>
      <c r="F5" s="234">
        <f t="shared" ref="F5:F71" si="0">E5/D5*100</f>
        <v>92.227841362789462</v>
      </c>
      <c r="G5" s="234">
        <v>7.2</v>
      </c>
      <c r="I5" s="235">
        <v>201</v>
      </c>
      <c r="J5" s="235" t="s">
        <v>682</v>
      </c>
      <c r="K5" s="235">
        <v>23595</v>
      </c>
      <c r="M5" s="174">
        <v>201</v>
      </c>
      <c r="N5" s="233">
        <v>22626</v>
      </c>
      <c r="O5" s="100"/>
      <c r="P5" s="174">
        <v>201</v>
      </c>
      <c r="Q5" s="233">
        <v>24255</v>
      </c>
      <c r="R5" s="145">
        <f t="shared" ref="R5:R17" si="1">(Q5/N5-1)*100</f>
        <v>7.1996817820206838</v>
      </c>
    </row>
    <row r="6" spans="1:18" s="235" customFormat="1" ht="19.5" customHeight="1">
      <c r="A6" s="174">
        <v>20101</v>
      </c>
      <c r="B6" s="232" t="s">
        <v>161</v>
      </c>
      <c r="C6" s="236">
        <v>1283</v>
      </c>
      <c r="D6" s="236">
        <v>994</v>
      </c>
      <c r="E6" s="236">
        <v>994</v>
      </c>
      <c r="F6" s="234">
        <f t="shared" si="0"/>
        <v>100</v>
      </c>
      <c r="G6" s="234"/>
      <c r="I6" s="235">
        <v>20101</v>
      </c>
      <c r="J6" s="235" t="s">
        <v>683</v>
      </c>
      <c r="K6" s="235">
        <v>1488</v>
      </c>
      <c r="M6" s="174">
        <v>204</v>
      </c>
      <c r="N6" s="236">
        <v>6412</v>
      </c>
      <c r="O6" s="100"/>
      <c r="P6" s="174">
        <v>204</v>
      </c>
      <c r="Q6" s="236">
        <v>13519</v>
      </c>
      <c r="R6" s="145">
        <f t="shared" si="1"/>
        <v>110.8390517779164</v>
      </c>
    </row>
    <row r="7" spans="1:18" ht="19.5" customHeight="1">
      <c r="A7" s="179">
        <v>2010101</v>
      </c>
      <c r="B7" s="237" t="s">
        <v>162</v>
      </c>
      <c r="C7" s="238">
        <v>1017</v>
      </c>
      <c r="D7" s="238">
        <v>797</v>
      </c>
      <c r="E7" s="238">
        <v>797</v>
      </c>
      <c r="F7" s="239">
        <f t="shared" si="0"/>
        <v>100</v>
      </c>
      <c r="G7" s="239"/>
      <c r="I7" s="225">
        <v>2010101</v>
      </c>
      <c r="J7" s="225" t="s">
        <v>684</v>
      </c>
      <c r="K7" s="225">
        <v>1205</v>
      </c>
      <c r="M7" s="174">
        <v>205</v>
      </c>
      <c r="N7" s="233">
        <v>31221</v>
      </c>
      <c r="O7" s="100"/>
      <c r="P7" s="174">
        <v>205</v>
      </c>
      <c r="Q7" s="233">
        <v>34626</v>
      </c>
      <c r="R7" s="145">
        <f t="shared" si="1"/>
        <v>10.906120880176795</v>
      </c>
    </row>
    <row r="8" spans="1:18" ht="19.5" customHeight="1">
      <c r="A8" s="179">
        <v>2010102</v>
      </c>
      <c r="B8" s="237" t="s">
        <v>163</v>
      </c>
      <c r="C8" s="238">
        <v>56</v>
      </c>
      <c r="D8" s="238">
        <v>42</v>
      </c>
      <c r="E8" s="238">
        <v>42</v>
      </c>
      <c r="F8" s="239">
        <f t="shared" si="0"/>
        <v>100</v>
      </c>
      <c r="G8" s="239"/>
      <c r="I8" s="225">
        <v>2010102</v>
      </c>
      <c r="J8" s="225" t="s">
        <v>685</v>
      </c>
      <c r="K8" s="225">
        <v>65</v>
      </c>
      <c r="M8" s="174">
        <v>206</v>
      </c>
      <c r="N8" s="233">
        <v>314</v>
      </c>
      <c r="O8" s="100"/>
      <c r="P8" s="174">
        <v>206</v>
      </c>
      <c r="Q8" s="233">
        <v>211</v>
      </c>
      <c r="R8" s="145">
        <f t="shared" si="1"/>
        <v>-32.802547770700642</v>
      </c>
    </row>
    <row r="9" spans="1:18" ht="19.5" customHeight="1">
      <c r="A9" s="179">
        <v>2010104</v>
      </c>
      <c r="B9" s="237" t="s">
        <v>164</v>
      </c>
      <c r="C9" s="238">
        <v>118</v>
      </c>
      <c r="D9" s="238">
        <v>113</v>
      </c>
      <c r="E9" s="238">
        <v>113</v>
      </c>
      <c r="F9" s="239">
        <f t="shared" si="0"/>
        <v>100</v>
      </c>
      <c r="G9" s="239"/>
      <c r="I9" s="225">
        <v>2010104</v>
      </c>
      <c r="J9" s="225" t="s">
        <v>686</v>
      </c>
      <c r="K9" s="225">
        <v>139</v>
      </c>
      <c r="M9" s="174">
        <v>207</v>
      </c>
      <c r="N9" s="233">
        <v>2654</v>
      </c>
      <c r="O9" s="100"/>
      <c r="P9" s="174">
        <v>207</v>
      </c>
      <c r="Q9" s="233">
        <v>2374</v>
      </c>
      <c r="R9" s="145">
        <f t="shared" si="1"/>
        <v>-10.55011303692539</v>
      </c>
    </row>
    <row r="10" spans="1:18" ht="19.5" customHeight="1">
      <c r="A10" s="179">
        <v>2010105</v>
      </c>
      <c r="B10" s="237" t="s">
        <v>165</v>
      </c>
      <c r="C10" s="238"/>
      <c r="D10" s="238">
        <v>1</v>
      </c>
      <c r="E10" s="238">
        <v>1</v>
      </c>
      <c r="F10" s="239">
        <f t="shared" si="0"/>
        <v>100</v>
      </c>
      <c r="G10" s="239"/>
      <c r="M10" s="174">
        <v>208</v>
      </c>
      <c r="N10" s="233">
        <v>18784</v>
      </c>
      <c r="O10" s="100"/>
      <c r="P10" s="174">
        <v>208</v>
      </c>
      <c r="Q10" s="233">
        <v>20965</v>
      </c>
      <c r="R10" s="145">
        <f t="shared" si="1"/>
        <v>11.610945485519597</v>
      </c>
    </row>
    <row r="11" spans="1:18" ht="19.5" customHeight="1">
      <c r="A11" s="179">
        <v>2010107</v>
      </c>
      <c r="B11" s="237" t="s">
        <v>166</v>
      </c>
      <c r="C11" s="238">
        <v>23</v>
      </c>
      <c r="D11" s="238"/>
      <c r="E11" s="238"/>
      <c r="F11" s="239"/>
      <c r="G11" s="239"/>
      <c r="I11" s="225">
        <v>2010107</v>
      </c>
      <c r="J11" s="225" t="s">
        <v>687</v>
      </c>
      <c r="K11" s="225">
        <v>26</v>
      </c>
      <c r="M11" s="174">
        <v>210</v>
      </c>
      <c r="N11" s="233">
        <v>27787</v>
      </c>
      <c r="O11" s="100"/>
      <c r="P11" s="174">
        <v>210</v>
      </c>
      <c r="Q11" s="233">
        <v>26612</v>
      </c>
      <c r="R11" s="145">
        <f t="shared" si="1"/>
        <v>-4.228596106092775</v>
      </c>
    </row>
    <row r="12" spans="1:18" ht="19.5" customHeight="1">
      <c r="A12" s="179">
        <v>2010108</v>
      </c>
      <c r="B12" s="237" t="s">
        <v>167</v>
      </c>
      <c r="C12" s="238">
        <v>53</v>
      </c>
      <c r="D12" s="238">
        <v>19</v>
      </c>
      <c r="E12" s="238">
        <v>19</v>
      </c>
      <c r="F12" s="239">
        <f t="shared" si="0"/>
        <v>100</v>
      </c>
      <c r="G12" s="239"/>
      <c r="I12" s="225">
        <v>2010108</v>
      </c>
      <c r="J12" s="225" t="s">
        <v>688</v>
      </c>
      <c r="K12" s="225">
        <v>33</v>
      </c>
      <c r="M12" s="174">
        <v>211</v>
      </c>
      <c r="N12" s="233">
        <v>1150</v>
      </c>
      <c r="O12" s="100"/>
      <c r="P12" s="174">
        <v>211</v>
      </c>
      <c r="Q12" s="233">
        <v>3658</v>
      </c>
      <c r="R12" s="145">
        <f t="shared" si="1"/>
        <v>218.08695652173915</v>
      </c>
    </row>
    <row r="13" spans="1:18" ht="19.5" customHeight="1">
      <c r="A13" s="179">
        <v>2010150</v>
      </c>
      <c r="B13" s="237" t="s">
        <v>168</v>
      </c>
      <c r="C13" s="238">
        <v>16</v>
      </c>
      <c r="D13" s="238">
        <v>15</v>
      </c>
      <c r="E13" s="238">
        <v>15</v>
      </c>
      <c r="F13" s="239">
        <f t="shared" si="0"/>
        <v>100</v>
      </c>
      <c r="G13" s="239"/>
      <c r="I13" s="225">
        <v>2010150</v>
      </c>
      <c r="J13" s="225" t="s">
        <v>689</v>
      </c>
      <c r="K13" s="225">
        <v>19</v>
      </c>
      <c r="M13" s="174">
        <v>212</v>
      </c>
      <c r="N13" s="233">
        <v>21349</v>
      </c>
      <c r="O13" s="100"/>
      <c r="P13" s="174">
        <v>212</v>
      </c>
      <c r="Q13" s="233">
        <v>38719</v>
      </c>
      <c r="R13" s="145">
        <f t="shared" si="1"/>
        <v>81.362124689681025</v>
      </c>
    </row>
    <row r="14" spans="1:18" ht="19.5" customHeight="1">
      <c r="A14" s="179">
        <v>2010199</v>
      </c>
      <c r="B14" s="237" t="s">
        <v>169</v>
      </c>
      <c r="C14" s="238"/>
      <c r="D14" s="238">
        <v>7</v>
      </c>
      <c r="E14" s="238">
        <v>7</v>
      </c>
      <c r="F14" s="239">
        <f t="shared" si="0"/>
        <v>100</v>
      </c>
      <c r="G14" s="239"/>
      <c r="I14" s="225">
        <v>2010199</v>
      </c>
      <c r="J14" s="225" t="s">
        <v>690</v>
      </c>
      <c r="K14" s="225">
        <v>1</v>
      </c>
      <c r="M14" s="174">
        <v>213</v>
      </c>
      <c r="N14" s="233">
        <v>25575</v>
      </c>
      <c r="O14" s="100"/>
      <c r="P14" s="174">
        <v>213</v>
      </c>
      <c r="Q14" s="233">
        <v>31970</v>
      </c>
      <c r="R14" s="145">
        <f t="shared" si="1"/>
        <v>25.004887585532742</v>
      </c>
    </row>
    <row r="15" spans="1:18" s="235" customFormat="1" ht="19.5" customHeight="1">
      <c r="A15" s="174">
        <v>20102</v>
      </c>
      <c r="B15" s="232" t="s">
        <v>170</v>
      </c>
      <c r="C15" s="236">
        <v>525</v>
      </c>
      <c r="D15" s="236">
        <v>464</v>
      </c>
      <c r="E15" s="236">
        <v>464</v>
      </c>
      <c r="F15" s="234">
        <f t="shared" si="0"/>
        <v>100</v>
      </c>
      <c r="G15" s="234"/>
      <c r="I15" s="235">
        <v>20102</v>
      </c>
      <c r="J15" s="235" t="s">
        <v>691</v>
      </c>
      <c r="K15" s="235">
        <v>492</v>
      </c>
      <c r="M15" s="174">
        <v>214</v>
      </c>
      <c r="N15" s="233">
        <v>3309</v>
      </c>
      <c r="O15" s="100"/>
      <c r="P15" s="174">
        <v>214</v>
      </c>
      <c r="Q15" s="233">
        <v>3920</v>
      </c>
      <c r="R15" s="145">
        <f t="shared" si="1"/>
        <v>18.464792988818381</v>
      </c>
    </row>
    <row r="16" spans="1:18" ht="19.5" customHeight="1">
      <c r="A16" s="179">
        <v>2010201</v>
      </c>
      <c r="B16" s="237" t="s">
        <v>162</v>
      </c>
      <c r="C16" s="238">
        <v>404</v>
      </c>
      <c r="D16" s="238">
        <v>393</v>
      </c>
      <c r="E16" s="238">
        <v>393</v>
      </c>
      <c r="F16" s="239">
        <f t="shared" si="0"/>
        <v>100</v>
      </c>
      <c r="G16" s="239"/>
      <c r="I16" s="225">
        <v>2010201</v>
      </c>
      <c r="J16" s="225" t="s">
        <v>684</v>
      </c>
      <c r="K16" s="225">
        <v>378</v>
      </c>
      <c r="M16" s="174">
        <v>215</v>
      </c>
      <c r="N16" s="233">
        <v>930</v>
      </c>
      <c r="O16" s="100"/>
      <c r="P16" s="174">
        <v>215</v>
      </c>
      <c r="Q16" s="233">
        <v>720</v>
      </c>
      <c r="R16" s="145">
        <f t="shared" si="1"/>
        <v>-22.580645161290324</v>
      </c>
    </row>
    <row r="17" spans="1:18" ht="19.5" customHeight="1">
      <c r="A17" s="179">
        <v>2010202</v>
      </c>
      <c r="B17" s="237" t="s">
        <v>163</v>
      </c>
      <c r="C17" s="238">
        <v>13</v>
      </c>
      <c r="D17" s="238">
        <v>13</v>
      </c>
      <c r="E17" s="238">
        <v>13</v>
      </c>
      <c r="F17" s="239">
        <f t="shared" si="0"/>
        <v>100</v>
      </c>
      <c r="G17" s="239"/>
      <c r="I17" s="225">
        <v>2010202</v>
      </c>
      <c r="J17" s="225" t="s">
        <v>685</v>
      </c>
      <c r="K17" s="225">
        <v>42</v>
      </c>
      <c r="M17" s="174">
        <v>216</v>
      </c>
      <c r="N17" s="233">
        <v>332</v>
      </c>
      <c r="O17" s="100"/>
      <c r="P17" s="174">
        <v>216</v>
      </c>
      <c r="Q17" s="233">
        <v>211</v>
      </c>
      <c r="R17" s="145">
        <f t="shared" si="1"/>
        <v>-36.445783132530117</v>
      </c>
    </row>
    <row r="18" spans="1:18" ht="19.5" customHeight="1">
      <c r="A18" s="179">
        <v>2010204</v>
      </c>
      <c r="B18" s="237" t="s">
        <v>171</v>
      </c>
      <c r="C18" s="238">
        <v>50</v>
      </c>
      <c r="D18" s="238">
        <v>28</v>
      </c>
      <c r="E18" s="238">
        <v>28</v>
      </c>
      <c r="F18" s="239">
        <f t="shared" si="0"/>
        <v>100</v>
      </c>
      <c r="G18" s="239"/>
      <c r="I18" s="225">
        <v>2010204</v>
      </c>
      <c r="J18" s="225" t="s">
        <v>692</v>
      </c>
      <c r="K18" s="225">
        <v>50</v>
      </c>
      <c r="M18" s="174">
        <v>217</v>
      </c>
      <c r="N18" s="233">
        <v>0</v>
      </c>
      <c r="O18" s="100"/>
      <c r="P18" s="174">
        <v>217</v>
      </c>
      <c r="Q18" s="233">
        <v>19</v>
      </c>
      <c r="R18" s="145"/>
    </row>
    <row r="19" spans="1:18" ht="19.5" customHeight="1">
      <c r="A19" s="179">
        <v>2010205</v>
      </c>
      <c r="B19" s="237" t="s">
        <v>172</v>
      </c>
      <c r="C19" s="238">
        <v>38</v>
      </c>
      <c r="D19" s="238">
        <v>10</v>
      </c>
      <c r="E19" s="238">
        <v>10</v>
      </c>
      <c r="F19" s="239">
        <f t="shared" si="0"/>
        <v>100</v>
      </c>
      <c r="G19" s="239"/>
      <c r="I19" s="225">
        <v>2010205</v>
      </c>
      <c r="J19" s="225" t="s">
        <v>693</v>
      </c>
      <c r="K19" s="225">
        <v>22</v>
      </c>
      <c r="M19" s="174">
        <v>220</v>
      </c>
      <c r="N19" s="233">
        <v>804</v>
      </c>
      <c r="O19" s="100"/>
      <c r="P19" s="174">
        <v>220</v>
      </c>
      <c r="Q19" s="233">
        <v>794</v>
      </c>
      <c r="R19" s="145">
        <f>(Q19/N19-1)*100</f>
        <v>-1.2437810945273631</v>
      </c>
    </row>
    <row r="20" spans="1:18" ht="19.5" customHeight="1">
      <c r="A20" s="179">
        <v>2010206</v>
      </c>
      <c r="B20" s="237" t="s">
        <v>173</v>
      </c>
      <c r="C20" s="238">
        <v>12</v>
      </c>
      <c r="D20" s="238">
        <v>5</v>
      </c>
      <c r="E20" s="238">
        <v>5</v>
      </c>
      <c r="F20" s="239">
        <f t="shared" si="0"/>
        <v>100</v>
      </c>
      <c r="G20" s="239"/>
      <c r="M20" s="174">
        <v>221</v>
      </c>
      <c r="N20" s="233">
        <v>7318</v>
      </c>
      <c r="O20" s="100"/>
      <c r="P20" s="174">
        <v>221</v>
      </c>
      <c r="Q20" s="233">
        <v>13255</v>
      </c>
      <c r="R20" s="145">
        <f>(Q20/N20-1)*100</f>
        <v>81.128723694998641</v>
      </c>
    </row>
    <row r="21" spans="1:18" ht="19.5" customHeight="1">
      <c r="A21" s="179">
        <v>2010250</v>
      </c>
      <c r="B21" s="237" t="s">
        <v>168</v>
      </c>
      <c r="C21" s="238"/>
      <c r="D21" s="238">
        <v>5</v>
      </c>
      <c r="E21" s="238">
        <v>5</v>
      </c>
      <c r="F21" s="239">
        <f t="shared" si="0"/>
        <v>100</v>
      </c>
      <c r="G21" s="239"/>
      <c r="I21" s="235">
        <v>20103</v>
      </c>
      <c r="J21" s="235" t="s">
        <v>694</v>
      </c>
      <c r="K21" s="235">
        <v>7526</v>
      </c>
      <c r="M21" s="174">
        <v>222</v>
      </c>
      <c r="N21" s="233">
        <v>405</v>
      </c>
      <c r="O21" s="100"/>
      <c r="P21" s="174">
        <v>222</v>
      </c>
      <c r="Q21" s="233">
        <v>673</v>
      </c>
      <c r="R21" s="145">
        <f>(Q21/N21-1)*100</f>
        <v>66.172839506172835</v>
      </c>
    </row>
    <row r="22" spans="1:18" ht="19.5" customHeight="1">
      <c r="A22" s="179">
        <v>2010299</v>
      </c>
      <c r="B22" s="237" t="s">
        <v>174</v>
      </c>
      <c r="C22" s="238">
        <v>8</v>
      </c>
      <c r="D22" s="238">
        <v>10</v>
      </c>
      <c r="E22" s="238">
        <v>10</v>
      </c>
      <c r="F22" s="239">
        <f t="shared" si="0"/>
        <v>100</v>
      </c>
      <c r="G22" s="239"/>
      <c r="I22" s="225">
        <v>2010301</v>
      </c>
      <c r="J22" s="225" t="s">
        <v>684</v>
      </c>
      <c r="K22" s="225">
        <v>3600</v>
      </c>
      <c r="M22" s="174">
        <v>224</v>
      </c>
      <c r="N22" s="233">
        <v>1616</v>
      </c>
      <c r="O22" s="100"/>
      <c r="P22" s="174">
        <v>224</v>
      </c>
      <c r="Q22" s="233">
        <v>2778</v>
      </c>
      <c r="R22" s="145">
        <f>(Q22/N22-1)*100</f>
        <v>71.905940594059416</v>
      </c>
    </row>
    <row r="23" spans="1:18" s="235" customFormat="1" ht="19.5" customHeight="1">
      <c r="A23" s="174">
        <v>20103</v>
      </c>
      <c r="B23" s="232" t="s">
        <v>583</v>
      </c>
      <c r="C23" s="236">
        <v>8283</v>
      </c>
      <c r="D23" s="236">
        <v>8079</v>
      </c>
      <c r="E23" s="236">
        <v>8079</v>
      </c>
      <c r="F23" s="234">
        <f t="shared" si="0"/>
        <v>100</v>
      </c>
      <c r="G23" s="234"/>
      <c r="I23" s="225">
        <v>2010302</v>
      </c>
      <c r="J23" s="225" t="s">
        <v>685</v>
      </c>
      <c r="K23" s="225">
        <v>931</v>
      </c>
      <c r="M23" s="174">
        <v>227</v>
      </c>
      <c r="N23" s="240"/>
      <c r="O23" s="100"/>
      <c r="P23" s="174">
        <v>227</v>
      </c>
      <c r="Q23" s="233"/>
      <c r="R23" s="145"/>
    </row>
    <row r="24" spans="1:18" ht="19.5" customHeight="1">
      <c r="A24" s="179">
        <v>2010301</v>
      </c>
      <c r="B24" s="237" t="s">
        <v>162</v>
      </c>
      <c r="C24" s="238">
        <v>4158</v>
      </c>
      <c r="D24" s="238">
        <v>4058</v>
      </c>
      <c r="E24" s="238">
        <v>4058</v>
      </c>
      <c r="F24" s="239">
        <f t="shared" si="0"/>
        <v>100</v>
      </c>
      <c r="G24" s="239"/>
      <c r="I24" s="225">
        <v>2010303</v>
      </c>
      <c r="J24" s="225" t="s">
        <v>695</v>
      </c>
      <c r="K24" s="225">
        <v>780</v>
      </c>
      <c r="M24" s="174">
        <v>229</v>
      </c>
      <c r="N24" s="233">
        <v>291</v>
      </c>
      <c r="O24" s="100"/>
      <c r="P24" s="174">
        <v>229</v>
      </c>
      <c r="Q24" s="233">
        <v>100</v>
      </c>
      <c r="R24" s="145">
        <f>(Q24/N24-1)*100</f>
        <v>-65.635738831615114</v>
      </c>
    </row>
    <row r="25" spans="1:18" ht="19.5" customHeight="1">
      <c r="A25" s="179">
        <v>2010302</v>
      </c>
      <c r="B25" s="237" t="s">
        <v>163</v>
      </c>
      <c r="C25" s="238">
        <v>120</v>
      </c>
      <c r="D25" s="238">
        <v>199</v>
      </c>
      <c r="E25" s="238">
        <v>199</v>
      </c>
      <c r="F25" s="239">
        <f t="shared" si="0"/>
        <v>100</v>
      </c>
      <c r="G25" s="239"/>
      <c r="I25" s="225">
        <v>2010304</v>
      </c>
      <c r="J25" s="225" t="s">
        <v>696</v>
      </c>
      <c r="K25" s="225">
        <v>8</v>
      </c>
      <c r="M25" s="174">
        <v>232</v>
      </c>
      <c r="N25" s="233">
        <v>5473</v>
      </c>
      <c r="O25" s="100"/>
      <c r="P25" s="174">
        <v>232</v>
      </c>
      <c r="Q25" s="236">
        <v>5666</v>
      </c>
      <c r="R25" s="145">
        <f>(Q25/N25-1)*100</f>
        <v>3.5264023387538757</v>
      </c>
    </row>
    <row r="26" spans="1:18" ht="19.5" customHeight="1">
      <c r="A26" s="179">
        <v>2010303</v>
      </c>
      <c r="B26" s="237" t="s">
        <v>175</v>
      </c>
      <c r="C26" s="238">
        <v>861</v>
      </c>
      <c r="D26" s="238">
        <v>928</v>
      </c>
      <c r="E26" s="238">
        <v>928</v>
      </c>
      <c r="F26" s="239">
        <f t="shared" si="0"/>
        <v>100</v>
      </c>
      <c r="G26" s="239"/>
      <c r="I26" s="225">
        <v>2010305</v>
      </c>
      <c r="J26" s="225" t="s">
        <v>697</v>
      </c>
      <c r="K26" s="225">
        <v>68</v>
      </c>
      <c r="M26" s="174">
        <v>233</v>
      </c>
      <c r="N26" s="233">
        <v>27</v>
      </c>
      <c r="O26" s="100"/>
      <c r="P26" s="174">
        <v>233</v>
      </c>
      <c r="Q26" s="236">
        <v>43</v>
      </c>
      <c r="R26" s="145">
        <f>(Q26/N26-1)*100</f>
        <v>59.259259259259252</v>
      </c>
    </row>
    <row r="27" spans="1:18" ht="19.5" customHeight="1">
      <c r="A27" s="179">
        <v>2010304</v>
      </c>
      <c r="B27" s="237" t="s">
        <v>176</v>
      </c>
      <c r="C27" s="238"/>
      <c r="D27" s="238">
        <v>6</v>
      </c>
      <c r="E27" s="238">
        <v>6</v>
      </c>
      <c r="F27" s="239">
        <f t="shared" si="0"/>
        <v>100</v>
      </c>
      <c r="G27" s="239"/>
      <c r="I27" s="225">
        <v>2010306</v>
      </c>
      <c r="J27" s="225" t="s">
        <v>698</v>
      </c>
      <c r="K27" s="225">
        <v>241</v>
      </c>
      <c r="M27" s="186">
        <v>244</v>
      </c>
      <c r="N27" s="241">
        <v>178377</v>
      </c>
      <c r="O27" s="100"/>
      <c r="P27" s="186">
        <v>244</v>
      </c>
      <c r="Q27" s="241">
        <v>225088</v>
      </c>
      <c r="R27" s="145">
        <f>(Q27/N27-1)*100</f>
        <v>26.186672048526425</v>
      </c>
    </row>
    <row r="28" spans="1:18" ht="19.5" customHeight="1">
      <c r="A28" s="179">
        <v>2010305</v>
      </c>
      <c r="B28" s="237" t="s">
        <v>177</v>
      </c>
      <c r="C28" s="238">
        <v>50</v>
      </c>
      <c r="D28" s="238">
        <v>60</v>
      </c>
      <c r="E28" s="238">
        <v>60</v>
      </c>
      <c r="F28" s="239">
        <f t="shared" si="0"/>
        <v>100</v>
      </c>
      <c r="G28" s="239"/>
      <c r="I28" s="225">
        <v>2010308</v>
      </c>
      <c r="J28" s="225" t="s">
        <v>699</v>
      </c>
      <c r="K28" s="225">
        <v>264</v>
      </c>
      <c r="M28" s="100"/>
      <c r="N28" s="100"/>
      <c r="O28" s="100"/>
      <c r="P28" s="100"/>
      <c r="Q28" s="100"/>
      <c r="R28" s="100"/>
    </row>
    <row r="29" spans="1:18" ht="19.5" customHeight="1">
      <c r="A29" s="179">
        <v>2010306</v>
      </c>
      <c r="B29" s="237" t="s">
        <v>178</v>
      </c>
      <c r="C29" s="238">
        <v>280</v>
      </c>
      <c r="D29" s="238">
        <v>297</v>
      </c>
      <c r="E29" s="238">
        <v>297</v>
      </c>
      <c r="F29" s="239">
        <f t="shared" si="0"/>
        <v>100</v>
      </c>
      <c r="G29" s="239"/>
      <c r="I29" s="225">
        <v>2010350</v>
      </c>
      <c r="J29" s="225" t="s">
        <v>689</v>
      </c>
      <c r="K29" s="225">
        <v>907</v>
      </c>
      <c r="M29" s="242"/>
      <c r="N29" s="243" t="s">
        <v>179</v>
      </c>
      <c r="O29" s="242"/>
      <c r="P29" s="242"/>
      <c r="Q29" s="244" t="s">
        <v>180</v>
      </c>
      <c r="R29" s="242"/>
    </row>
    <row r="30" spans="1:18" ht="19.5" customHeight="1">
      <c r="A30" s="179">
        <v>2010308</v>
      </c>
      <c r="B30" s="237" t="s">
        <v>181</v>
      </c>
      <c r="C30" s="238">
        <v>252</v>
      </c>
      <c r="D30" s="238">
        <v>261</v>
      </c>
      <c r="E30" s="238">
        <v>261</v>
      </c>
      <c r="F30" s="239">
        <f t="shared" si="0"/>
        <v>100</v>
      </c>
      <c r="G30" s="239"/>
      <c r="I30" s="225">
        <v>2010399</v>
      </c>
      <c r="J30" s="225" t="s">
        <v>700</v>
      </c>
      <c r="K30" s="225">
        <v>727</v>
      </c>
    </row>
    <row r="31" spans="1:18" ht="19.5" customHeight="1">
      <c r="A31" s="179">
        <v>2010350</v>
      </c>
      <c r="B31" s="237" t="s">
        <v>168</v>
      </c>
      <c r="C31" s="238">
        <v>1022</v>
      </c>
      <c r="D31" s="238">
        <v>969</v>
      </c>
      <c r="E31" s="238">
        <v>969</v>
      </c>
      <c r="F31" s="239">
        <f t="shared" si="0"/>
        <v>100</v>
      </c>
      <c r="G31" s="239"/>
      <c r="I31" s="235">
        <v>20104</v>
      </c>
      <c r="J31" s="235" t="s">
        <v>701</v>
      </c>
      <c r="K31" s="235">
        <v>384</v>
      </c>
    </row>
    <row r="32" spans="1:18" ht="19.5" customHeight="1">
      <c r="A32" s="179">
        <v>2010399</v>
      </c>
      <c r="B32" s="237" t="s">
        <v>584</v>
      </c>
      <c r="C32" s="238">
        <v>1540</v>
      </c>
      <c r="D32" s="238">
        <v>1301</v>
      </c>
      <c r="E32" s="238">
        <v>1301</v>
      </c>
      <c r="F32" s="239">
        <f t="shared" si="0"/>
        <v>100</v>
      </c>
      <c r="G32" s="239"/>
      <c r="I32" s="225">
        <v>2010401</v>
      </c>
      <c r="J32" s="225" t="s">
        <v>684</v>
      </c>
      <c r="K32" s="225">
        <v>228</v>
      </c>
    </row>
    <row r="33" spans="1:11" s="235" customFormat="1" ht="19.5" customHeight="1">
      <c r="A33" s="174">
        <v>20104</v>
      </c>
      <c r="B33" s="232" t="s">
        <v>182</v>
      </c>
      <c r="C33" s="236">
        <v>473</v>
      </c>
      <c r="D33" s="236">
        <v>647</v>
      </c>
      <c r="E33" s="236">
        <v>647</v>
      </c>
      <c r="F33" s="234">
        <f t="shared" si="0"/>
        <v>100</v>
      </c>
      <c r="G33" s="234"/>
      <c r="I33" s="225">
        <v>2010402</v>
      </c>
      <c r="J33" s="225" t="s">
        <v>685</v>
      </c>
      <c r="K33" s="225">
        <v>30</v>
      </c>
    </row>
    <row r="34" spans="1:11" ht="19.5" customHeight="1">
      <c r="A34" s="179">
        <v>2010401</v>
      </c>
      <c r="B34" s="237" t="s">
        <v>162</v>
      </c>
      <c r="C34" s="245">
        <v>326</v>
      </c>
      <c r="D34" s="238">
        <v>314</v>
      </c>
      <c r="E34" s="245">
        <v>314</v>
      </c>
      <c r="F34" s="239">
        <f t="shared" si="0"/>
        <v>100</v>
      </c>
      <c r="G34" s="239"/>
      <c r="I34" s="225">
        <v>2010450</v>
      </c>
      <c r="J34" s="225" t="s">
        <v>689</v>
      </c>
      <c r="K34" s="225">
        <v>126</v>
      </c>
    </row>
    <row r="35" spans="1:11" ht="19.5" customHeight="1">
      <c r="A35" s="179">
        <v>2010402</v>
      </c>
      <c r="B35" s="237" t="s">
        <v>163</v>
      </c>
      <c r="C35" s="245">
        <v>10</v>
      </c>
      <c r="D35" s="238">
        <v>63</v>
      </c>
      <c r="E35" s="245">
        <v>63</v>
      </c>
      <c r="F35" s="239">
        <f t="shared" si="0"/>
        <v>100</v>
      </c>
      <c r="G35" s="239"/>
    </row>
    <row r="36" spans="1:11" ht="19.5" customHeight="1">
      <c r="A36" s="179">
        <v>2010404</v>
      </c>
      <c r="B36" s="237" t="s">
        <v>183</v>
      </c>
      <c r="C36" s="245"/>
      <c r="D36" s="238">
        <v>64</v>
      </c>
      <c r="E36" s="245">
        <v>64</v>
      </c>
      <c r="F36" s="239">
        <f t="shared" si="0"/>
        <v>100</v>
      </c>
      <c r="G36" s="239"/>
      <c r="I36" s="235">
        <v>20105</v>
      </c>
      <c r="J36" s="235" t="s">
        <v>702</v>
      </c>
      <c r="K36" s="235">
        <v>388</v>
      </c>
    </row>
    <row r="37" spans="1:11" ht="19.5" customHeight="1">
      <c r="A37" s="179">
        <v>2010450</v>
      </c>
      <c r="B37" s="237" t="s">
        <v>168</v>
      </c>
      <c r="C37" s="238">
        <v>137</v>
      </c>
      <c r="D37" s="238">
        <v>130</v>
      </c>
      <c r="E37" s="245">
        <v>130</v>
      </c>
      <c r="F37" s="239">
        <f t="shared" si="0"/>
        <v>100</v>
      </c>
      <c r="G37" s="239"/>
      <c r="I37" s="225">
        <v>2010501</v>
      </c>
      <c r="J37" s="225" t="s">
        <v>684</v>
      </c>
      <c r="K37" s="225">
        <v>162</v>
      </c>
    </row>
    <row r="38" spans="1:11" ht="19.5" customHeight="1">
      <c r="A38" s="179">
        <v>2010499</v>
      </c>
      <c r="B38" s="237" t="s">
        <v>184</v>
      </c>
      <c r="C38" s="238"/>
      <c r="D38" s="238">
        <v>76</v>
      </c>
      <c r="E38" s="238">
        <v>76</v>
      </c>
      <c r="F38" s="239">
        <f t="shared" si="0"/>
        <v>100</v>
      </c>
      <c r="G38" s="239"/>
    </row>
    <row r="39" spans="1:11" s="235" customFormat="1" ht="19.5" customHeight="1">
      <c r="A39" s="174">
        <v>20105</v>
      </c>
      <c r="B39" s="232" t="s">
        <v>185</v>
      </c>
      <c r="C39" s="233">
        <v>425</v>
      </c>
      <c r="D39" s="236">
        <v>796</v>
      </c>
      <c r="E39" s="233">
        <v>796</v>
      </c>
      <c r="F39" s="234">
        <f t="shared" si="0"/>
        <v>100</v>
      </c>
      <c r="G39" s="234"/>
      <c r="I39" s="225">
        <v>2010505</v>
      </c>
      <c r="J39" s="225" t="s">
        <v>703</v>
      </c>
      <c r="K39" s="225">
        <v>45</v>
      </c>
    </row>
    <row r="40" spans="1:11" ht="19.5" customHeight="1">
      <c r="A40" s="179">
        <v>2010501</v>
      </c>
      <c r="B40" s="237" t="s">
        <v>162</v>
      </c>
      <c r="C40" s="245">
        <v>187</v>
      </c>
      <c r="D40" s="238">
        <v>173</v>
      </c>
      <c r="E40" s="245">
        <v>173</v>
      </c>
      <c r="F40" s="239">
        <f t="shared" si="0"/>
        <v>100</v>
      </c>
      <c r="G40" s="239"/>
      <c r="I40" s="225">
        <v>2010507</v>
      </c>
      <c r="J40" s="225" t="s">
        <v>704</v>
      </c>
      <c r="K40" s="225">
        <v>46</v>
      </c>
    </row>
    <row r="41" spans="1:11" ht="19.5" customHeight="1">
      <c r="A41" s="179">
        <v>2010502</v>
      </c>
      <c r="B41" s="237" t="s">
        <v>163</v>
      </c>
      <c r="C41" s="245"/>
      <c r="D41" s="238">
        <v>2</v>
      </c>
      <c r="E41" s="245">
        <v>2</v>
      </c>
      <c r="F41" s="239">
        <f t="shared" si="0"/>
        <v>100</v>
      </c>
      <c r="G41" s="239"/>
      <c r="I41" s="225">
        <v>2010508</v>
      </c>
      <c r="J41" s="225" t="s">
        <v>705</v>
      </c>
      <c r="K41" s="225">
        <v>5</v>
      </c>
    </row>
    <row r="42" spans="1:11" ht="19.5" customHeight="1">
      <c r="A42" s="179">
        <v>2010505</v>
      </c>
      <c r="B42" s="237" t="s">
        <v>186</v>
      </c>
      <c r="C42" s="245">
        <v>86</v>
      </c>
      <c r="D42" s="238">
        <v>76</v>
      </c>
      <c r="E42" s="245">
        <v>76</v>
      </c>
      <c r="F42" s="239">
        <f t="shared" si="0"/>
        <v>100</v>
      </c>
      <c r="G42" s="239"/>
      <c r="I42" s="225">
        <v>2010550</v>
      </c>
      <c r="J42" s="225" t="s">
        <v>689</v>
      </c>
      <c r="K42" s="225">
        <v>130</v>
      </c>
    </row>
    <row r="43" spans="1:11" ht="19.5" customHeight="1">
      <c r="A43" s="179">
        <v>2010507</v>
      </c>
      <c r="B43" s="237" t="s">
        <v>187</v>
      </c>
      <c r="C43" s="238">
        <v>5</v>
      </c>
      <c r="D43" s="238">
        <v>393</v>
      </c>
      <c r="E43" s="245">
        <v>393</v>
      </c>
      <c r="F43" s="239">
        <f t="shared" si="0"/>
        <v>100</v>
      </c>
      <c r="G43" s="239"/>
      <c r="I43" s="235">
        <v>20106</v>
      </c>
      <c r="J43" s="235" t="s">
        <v>706</v>
      </c>
      <c r="K43" s="235">
        <v>1679</v>
      </c>
    </row>
    <row r="44" spans="1:11" ht="19.5" customHeight="1">
      <c r="A44" s="179">
        <v>2010508</v>
      </c>
      <c r="B44" s="237" t="s">
        <v>188</v>
      </c>
      <c r="C44" s="245"/>
      <c r="D44" s="238">
        <v>12</v>
      </c>
      <c r="E44" s="245">
        <v>12</v>
      </c>
      <c r="F44" s="239">
        <f t="shared" si="0"/>
        <v>100</v>
      </c>
      <c r="G44" s="239"/>
      <c r="I44" s="225">
        <v>2010601</v>
      </c>
      <c r="J44" s="225" t="s">
        <v>684</v>
      </c>
      <c r="K44" s="225">
        <v>573</v>
      </c>
    </row>
    <row r="45" spans="1:11" ht="19.5" customHeight="1">
      <c r="A45" s="179">
        <v>2010550</v>
      </c>
      <c r="B45" s="237" t="s">
        <v>168</v>
      </c>
      <c r="C45" s="238">
        <v>147</v>
      </c>
      <c r="D45" s="238">
        <v>140</v>
      </c>
      <c r="E45" s="238">
        <v>140</v>
      </c>
      <c r="F45" s="239">
        <f t="shared" si="0"/>
        <v>100</v>
      </c>
      <c r="G45" s="239"/>
      <c r="I45" s="225">
        <v>2010602</v>
      </c>
      <c r="J45" s="225" t="s">
        <v>685</v>
      </c>
      <c r="K45" s="225">
        <v>22</v>
      </c>
    </row>
    <row r="46" spans="1:11" s="235" customFormat="1" ht="19.5" customHeight="1">
      <c r="A46" s="174">
        <v>20106</v>
      </c>
      <c r="B46" s="232" t="s">
        <v>189</v>
      </c>
      <c r="C46" s="233">
        <v>1509</v>
      </c>
      <c r="D46" s="236">
        <v>1513</v>
      </c>
      <c r="E46" s="233">
        <v>1511</v>
      </c>
      <c r="F46" s="234">
        <f t="shared" si="0"/>
        <v>99.867812293456709</v>
      </c>
      <c r="G46" s="234"/>
      <c r="I46" s="225">
        <v>2010607</v>
      </c>
      <c r="J46" s="225" t="s">
        <v>707</v>
      </c>
      <c r="K46" s="225">
        <v>232</v>
      </c>
    </row>
    <row r="47" spans="1:11" ht="19.5" customHeight="1">
      <c r="A47" s="179">
        <v>2010601</v>
      </c>
      <c r="B47" s="237" t="s">
        <v>162</v>
      </c>
      <c r="C47" s="245">
        <v>618</v>
      </c>
      <c r="D47" s="238">
        <v>569</v>
      </c>
      <c r="E47" s="245">
        <v>569</v>
      </c>
      <c r="F47" s="239">
        <f t="shared" si="0"/>
        <v>100</v>
      </c>
      <c r="G47" s="239"/>
      <c r="I47" s="225">
        <v>2010608</v>
      </c>
      <c r="J47" s="225" t="s">
        <v>708</v>
      </c>
      <c r="K47" s="225">
        <v>373</v>
      </c>
    </row>
    <row r="48" spans="1:11" ht="19.5" customHeight="1">
      <c r="A48" s="179">
        <v>2010602</v>
      </c>
      <c r="B48" s="237" t="s">
        <v>163</v>
      </c>
      <c r="C48" s="245"/>
      <c r="D48" s="238">
        <v>159</v>
      </c>
      <c r="E48" s="245">
        <v>159</v>
      </c>
      <c r="F48" s="239">
        <f t="shared" si="0"/>
        <v>100</v>
      </c>
      <c r="G48" s="239"/>
      <c r="I48" s="225">
        <v>2010650</v>
      </c>
      <c r="J48" s="225" t="s">
        <v>689</v>
      </c>
      <c r="K48" s="225">
        <v>475</v>
      </c>
    </row>
    <row r="49" spans="1:11" ht="19.5" customHeight="1">
      <c r="A49" s="179">
        <v>2010606</v>
      </c>
      <c r="B49" s="237" t="s">
        <v>190</v>
      </c>
      <c r="C49" s="245"/>
      <c r="D49" s="238">
        <v>2</v>
      </c>
      <c r="E49" s="245"/>
      <c r="F49" s="239">
        <f t="shared" si="0"/>
        <v>0</v>
      </c>
      <c r="G49" s="239"/>
    </row>
    <row r="50" spans="1:11" ht="19.5" customHeight="1">
      <c r="A50" s="179">
        <v>2010607</v>
      </c>
      <c r="B50" s="237" t="s">
        <v>191</v>
      </c>
      <c r="C50" s="245">
        <v>69</v>
      </c>
      <c r="D50" s="238">
        <v>66</v>
      </c>
      <c r="E50" s="245">
        <v>66</v>
      </c>
      <c r="F50" s="239">
        <f t="shared" si="0"/>
        <v>100</v>
      </c>
      <c r="G50" s="239"/>
      <c r="I50" s="225">
        <v>2010699</v>
      </c>
      <c r="J50" s="225" t="s">
        <v>709</v>
      </c>
      <c r="K50" s="225">
        <v>4</v>
      </c>
    </row>
    <row r="51" spans="1:11" ht="19.5" customHeight="1">
      <c r="A51" s="179">
        <v>2010608</v>
      </c>
      <c r="B51" s="237" t="s">
        <v>192</v>
      </c>
      <c r="C51" s="238">
        <v>347</v>
      </c>
      <c r="D51" s="238">
        <v>216</v>
      </c>
      <c r="E51" s="238">
        <v>216</v>
      </c>
      <c r="F51" s="239">
        <f t="shared" si="0"/>
        <v>100</v>
      </c>
      <c r="G51" s="239"/>
      <c r="I51" s="235"/>
      <c r="J51" s="235"/>
      <c r="K51" s="235"/>
    </row>
    <row r="52" spans="1:11" ht="19.5" customHeight="1">
      <c r="A52" s="179">
        <v>2010650</v>
      </c>
      <c r="B52" s="237" t="s">
        <v>168</v>
      </c>
      <c r="C52" s="245">
        <v>465</v>
      </c>
      <c r="D52" s="238">
        <v>452</v>
      </c>
      <c r="E52" s="245">
        <v>452</v>
      </c>
      <c r="F52" s="239">
        <f t="shared" si="0"/>
        <v>100</v>
      </c>
      <c r="G52" s="239"/>
    </row>
    <row r="53" spans="1:11" ht="19.5" customHeight="1">
      <c r="A53" s="179">
        <v>2010699</v>
      </c>
      <c r="B53" s="237" t="s">
        <v>193</v>
      </c>
      <c r="C53" s="245">
        <v>10</v>
      </c>
      <c r="D53" s="238">
        <v>49</v>
      </c>
      <c r="E53" s="245">
        <v>49</v>
      </c>
      <c r="F53" s="239">
        <f t="shared" si="0"/>
        <v>100</v>
      </c>
      <c r="G53" s="239"/>
      <c r="I53" s="235">
        <v>20108</v>
      </c>
      <c r="J53" s="235" t="s">
        <v>710</v>
      </c>
      <c r="K53" s="235">
        <v>278</v>
      </c>
    </row>
    <row r="54" spans="1:11" s="235" customFormat="1" ht="19.5" customHeight="1">
      <c r="A54" s="174">
        <v>20107</v>
      </c>
      <c r="B54" s="232" t="s">
        <v>194</v>
      </c>
      <c r="C54" s="236">
        <v>300</v>
      </c>
      <c r="D54" s="236">
        <v>840</v>
      </c>
      <c r="E54" s="233">
        <v>840</v>
      </c>
      <c r="F54" s="234">
        <f t="shared" si="0"/>
        <v>100</v>
      </c>
      <c r="G54" s="234"/>
      <c r="I54" s="225">
        <v>2010801</v>
      </c>
      <c r="J54" s="225" t="s">
        <v>684</v>
      </c>
      <c r="K54" s="225">
        <v>180</v>
      </c>
    </row>
    <row r="55" spans="1:11" ht="19.5" customHeight="1">
      <c r="A55" s="179">
        <v>2010799</v>
      </c>
      <c r="B55" s="237" t="s">
        <v>195</v>
      </c>
      <c r="C55" s="238">
        <v>300</v>
      </c>
      <c r="D55" s="238">
        <v>840</v>
      </c>
      <c r="E55" s="245">
        <v>840</v>
      </c>
      <c r="F55" s="239">
        <f t="shared" si="0"/>
        <v>100</v>
      </c>
      <c r="G55" s="239"/>
    </row>
    <row r="56" spans="1:11" s="235" customFormat="1" ht="19.5" customHeight="1">
      <c r="A56" s="174">
        <v>20108</v>
      </c>
      <c r="B56" s="232" t="s">
        <v>196</v>
      </c>
      <c r="C56" s="233">
        <v>306</v>
      </c>
      <c r="D56" s="236">
        <v>407</v>
      </c>
      <c r="E56" s="233">
        <v>407</v>
      </c>
      <c r="F56" s="234">
        <f t="shared" si="0"/>
        <v>100</v>
      </c>
      <c r="G56" s="234"/>
      <c r="I56" s="225">
        <v>2010804</v>
      </c>
      <c r="J56" s="225" t="s">
        <v>711</v>
      </c>
      <c r="K56" s="225">
        <v>75</v>
      </c>
    </row>
    <row r="57" spans="1:11" ht="19.5" customHeight="1">
      <c r="A57" s="179">
        <v>2010801</v>
      </c>
      <c r="B57" s="237" t="s">
        <v>162</v>
      </c>
      <c r="C57" s="245">
        <v>197</v>
      </c>
      <c r="D57" s="238">
        <v>198</v>
      </c>
      <c r="E57" s="245">
        <v>198</v>
      </c>
      <c r="F57" s="239">
        <f t="shared" si="0"/>
        <v>100</v>
      </c>
      <c r="G57" s="239"/>
      <c r="I57" s="225">
        <v>2010850</v>
      </c>
      <c r="J57" s="225" t="s">
        <v>689</v>
      </c>
      <c r="K57" s="225">
        <v>23</v>
      </c>
    </row>
    <row r="58" spans="1:11" ht="19.5" customHeight="1">
      <c r="A58" s="179">
        <v>2010804</v>
      </c>
      <c r="B58" s="237" t="s">
        <v>197</v>
      </c>
      <c r="C58" s="245">
        <v>75</v>
      </c>
      <c r="D58" s="238">
        <v>161</v>
      </c>
      <c r="E58" s="245">
        <v>161</v>
      </c>
      <c r="F58" s="239">
        <f t="shared" si="0"/>
        <v>100</v>
      </c>
      <c r="G58" s="239"/>
      <c r="I58" s="235">
        <v>20110</v>
      </c>
      <c r="J58" s="235" t="s">
        <v>712</v>
      </c>
      <c r="K58" s="235">
        <v>27</v>
      </c>
    </row>
    <row r="59" spans="1:11" ht="19.5" customHeight="1">
      <c r="A59" s="179">
        <v>2010806</v>
      </c>
      <c r="B59" s="237" t="s">
        <v>191</v>
      </c>
      <c r="C59" s="245"/>
      <c r="D59" s="238">
        <v>5</v>
      </c>
      <c r="E59" s="245">
        <v>5</v>
      </c>
      <c r="F59" s="239">
        <f t="shared" si="0"/>
        <v>100</v>
      </c>
      <c r="G59" s="239"/>
      <c r="I59" s="225">
        <v>2011002</v>
      </c>
      <c r="J59" s="225" t="s">
        <v>685</v>
      </c>
      <c r="K59" s="225">
        <v>25</v>
      </c>
    </row>
    <row r="60" spans="1:11" ht="19.5" customHeight="1">
      <c r="A60" s="179">
        <v>2010850</v>
      </c>
      <c r="B60" s="237" t="s">
        <v>168</v>
      </c>
      <c r="C60" s="238">
        <v>34</v>
      </c>
      <c r="D60" s="238">
        <v>43</v>
      </c>
      <c r="E60" s="245">
        <v>43</v>
      </c>
      <c r="F60" s="239">
        <f t="shared" si="0"/>
        <v>100</v>
      </c>
      <c r="G60" s="239"/>
      <c r="I60" s="225">
        <v>2011099</v>
      </c>
      <c r="J60" s="225" t="s">
        <v>713</v>
      </c>
      <c r="K60" s="225">
        <v>2</v>
      </c>
    </row>
    <row r="61" spans="1:11" s="235" customFormat="1" ht="19.5" customHeight="1">
      <c r="A61" s="174">
        <v>20110</v>
      </c>
      <c r="B61" s="232" t="s">
        <v>198</v>
      </c>
      <c r="C61" s="233">
        <v>100</v>
      </c>
      <c r="D61" s="236">
        <v>22</v>
      </c>
      <c r="E61" s="233">
        <v>22</v>
      </c>
      <c r="F61" s="234">
        <f t="shared" si="0"/>
        <v>100</v>
      </c>
      <c r="G61" s="234"/>
      <c r="I61" s="235">
        <v>20111</v>
      </c>
      <c r="J61" s="235" t="s">
        <v>714</v>
      </c>
      <c r="K61" s="235">
        <v>664</v>
      </c>
    </row>
    <row r="62" spans="1:11" ht="19.5" customHeight="1">
      <c r="A62" s="179">
        <v>2011099</v>
      </c>
      <c r="B62" s="237" t="s">
        <v>199</v>
      </c>
      <c r="C62" s="245">
        <v>100</v>
      </c>
      <c r="D62" s="238">
        <v>22</v>
      </c>
      <c r="E62" s="245">
        <v>22</v>
      </c>
      <c r="F62" s="239">
        <f t="shared" si="0"/>
        <v>100</v>
      </c>
      <c r="G62" s="239"/>
      <c r="I62" s="225">
        <v>2011101</v>
      </c>
      <c r="J62" s="225" t="s">
        <v>684</v>
      </c>
      <c r="K62" s="225">
        <v>431</v>
      </c>
    </row>
    <row r="63" spans="1:11" s="235" customFormat="1" ht="19.5" customHeight="1">
      <c r="A63" s="174">
        <v>20111</v>
      </c>
      <c r="B63" s="232" t="s">
        <v>200</v>
      </c>
      <c r="C63" s="233">
        <v>888</v>
      </c>
      <c r="D63" s="236">
        <v>1045</v>
      </c>
      <c r="E63" s="233">
        <v>1045</v>
      </c>
      <c r="F63" s="234">
        <f t="shared" si="0"/>
        <v>100</v>
      </c>
      <c r="G63" s="234"/>
      <c r="I63" s="225">
        <v>2011102</v>
      </c>
      <c r="J63" s="225" t="s">
        <v>685</v>
      </c>
      <c r="K63" s="225">
        <v>154</v>
      </c>
    </row>
    <row r="64" spans="1:11" ht="19.5" customHeight="1">
      <c r="A64" s="179">
        <v>2011101</v>
      </c>
      <c r="B64" s="237" t="s">
        <v>162</v>
      </c>
      <c r="C64" s="245">
        <v>711</v>
      </c>
      <c r="D64" s="238">
        <v>663</v>
      </c>
      <c r="E64" s="245">
        <v>663</v>
      </c>
      <c r="F64" s="239">
        <f t="shared" si="0"/>
        <v>100</v>
      </c>
      <c r="G64" s="239"/>
      <c r="I64" s="225">
        <v>2011150</v>
      </c>
      <c r="J64" s="225" t="s">
        <v>689</v>
      </c>
      <c r="K64" s="225">
        <v>52</v>
      </c>
    </row>
    <row r="65" spans="1:11" ht="19.5" customHeight="1">
      <c r="A65" s="179">
        <v>2011102</v>
      </c>
      <c r="B65" s="237" t="s">
        <v>163</v>
      </c>
      <c r="C65" s="238">
        <v>70</v>
      </c>
      <c r="D65" s="238">
        <v>274</v>
      </c>
      <c r="E65" s="245">
        <v>274</v>
      </c>
      <c r="F65" s="239">
        <f t="shared" si="0"/>
        <v>100</v>
      </c>
      <c r="G65" s="239"/>
      <c r="I65" s="225">
        <v>2011199</v>
      </c>
      <c r="J65" s="225" t="s">
        <v>715</v>
      </c>
      <c r="K65" s="225">
        <v>27</v>
      </c>
    </row>
    <row r="66" spans="1:11" ht="19.5" customHeight="1">
      <c r="A66" s="179">
        <v>2011150</v>
      </c>
      <c r="B66" s="237" t="s">
        <v>168</v>
      </c>
      <c r="C66" s="245">
        <v>52</v>
      </c>
      <c r="D66" s="238">
        <v>53</v>
      </c>
      <c r="E66" s="245">
        <v>53</v>
      </c>
      <c r="F66" s="239">
        <f t="shared" si="0"/>
        <v>100</v>
      </c>
      <c r="G66" s="239"/>
      <c r="I66" s="235">
        <v>20113</v>
      </c>
      <c r="J66" s="235" t="s">
        <v>716</v>
      </c>
      <c r="K66" s="235">
        <v>583</v>
      </c>
    </row>
    <row r="67" spans="1:11" ht="19.5" customHeight="1">
      <c r="A67" s="179">
        <v>2011199</v>
      </c>
      <c r="B67" s="237" t="s">
        <v>201</v>
      </c>
      <c r="C67" s="238">
        <v>55</v>
      </c>
      <c r="D67" s="238">
        <v>55</v>
      </c>
      <c r="E67" s="245">
        <v>55</v>
      </c>
      <c r="F67" s="239">
        <f t="shared" si="0"/>
        <v>100</v>
      </c>
      <c r="G67" s="239"/>
      <c r="I67" s="225">
        <v>2011301</v>
      </c>
      <c r="J67" s="225" t="s">
        <v>684</v>
      </c>
      <c r="K67" s="225">
        <v>283</v>
      </c>
    </row>
    <row r="68" spans="1:11" s="235" customFormat="1" ht="19.5" customHeight="1">
      <c r="A68" s="174">
        <v>20113</v>
      </c>
      <c r="B68" s="232" t="s">
        <v>202</v>
      </c>
      <c r="C68" s="233">
        <v>892</v>
      </c>
      <c r="D68" s="236">
        <v>1175</v>
      </c>
      <c r="E68" s="233">
        <v>1175</v>
      </c>
      <c r="F68" s="234">
        <f t="shared" si="0"/>
        <v>100</v>
      </c>
      <c r="G68" s="234"/>
      <c r="I68" s="225"/>
      <c r="J68" s="225"/>
      <c r="K68" s="225"/>
    </row>
    <row r="69" spans="1:11" ht="19.5" customHeight="1">
      <c r="A69" s="179">
        <v>2011301</v>
      </c>
      <c r="B69" s="237" t="s">
        <v>162</v>
      </c>
      <c r="C69" s="245">
        <v>392</v>
      </c>
      <c r="D69" s="238">
        <v>404</v>
      </c>
      <c r="E69" s="245">
        <v>404</v>
      </c>
      <c r="F69" s="239">
        <f t="shared" si="0"/>
        <v>100</v>
      </c>
      <c r="G69" s="239"/>
      <c r="I69" s="225">
        <v>2011308</v>
      </c>
      <c r="J69" s="225" t="s">
        <v>717</v>
      </c>
      <c r="K69" s="225">
        <v>100</v>
      </c>
    </row>
    <row r="70" spans="1:11" ht="19.5" customHeight="1">
      <c r="A70" s="179">
        <v>2011302</v>
      </c>
      <c r="B70" s="237" t="s">
        <v>163</v>
      </c>
      <c r="C70" s="245">
        <v>5</v>
      </c>
      <c r="D70" s="238">
        <v>26</v>
      </c>
      <c r="E70" s="245">
        <v>26</v>
      </c>
      <c r="F70" s="239">
        <f t="shared" si="0"/>
        <v>100</v>
      </c>
      <c r="G70" s="239"/>
      <c r="I70" s="225">
        <v>2011350</v>
      </c>
      <c r="J70" s="225" t="s">
        <v>689</v>
      </c>
      <c r="K70" s="225">
        <v>200</v>
      </c>
    </row>
    <row r="71" spans="1:11" ht="19.5" customHeight="1">
      <c r="A71" s="179">
        <v>2011308</v>
      </c>
      <c r="B71" s="237" t="s">
        <v>203</v>
      </c>
      <c r="C71" s="245">
        <v>100</v>
      </c>
      <c r="D71" s="238">
        <v>328</v>
      </c>
      <c r="E71" s="245">
        <v>328</v>
      </c>
      <c r="F71" s="239">
        <f t="shared" si="0"/>
        <v>100</v>
      </c>
      <c r="G71" s="239"/>
      <c r="I71" s="235"/>
      <c r="J71" s="235"/>
      <c r="K71" s="235"/>
    </row>
    <row r="72" spans="1:11" ht="19.5" customHeight="1">
      <c r="A72" s="179">
        <v>2011350</v>
      </c>
      <c r="B72" s="237" t="s">
        <v>168</v>
      </c>
      <c r="C72" s="238">
        <v>395</v>
      </c>
      <c r="D72" s="238">
        <v>394</v>
      </c>
      <c r="E72" s="245">
        <v>394</v>
      </c>
      <c r="F72" s="239">
        <f t="shared" ref="F72:F135" si="2">E72/D72*100</f>
        <v>100</v>
      </c>
      <c r="G72" s="239"/>
    </row>
    <row r="73" spans="1:11" ht="19.5" customHeight="1">
      <c r="A73" s="179">
        <v>2011399</v>
      </c>
      <c r="B73" s="237" t="s">
        <v>204</v>
      </c>
      <c r="C73" s="245"/>
      <c r="D73" s="238">
        <v>23</v>
      </c>
      <c r="E73" s="245">
        <v>23</v>
      </c>
      <c r="F73" s="239">
        <f t="shared" si="2"/>
        <v>100</v>
      </c>
      <c r="G73" s="239"/>
      <c r="I73" s="235">
        <v>20123</v>
      </c>
      <c r="J73" s="235" t="s">
        <v>718</v>
      </c>
      <c r="K73" s="235">
        <v>434</v>
      </c>
    </row>
    <row r="74" spans="1:11" s="235" customFormat="1" ht="19.5" customHeight="1">
      <c r="A74" s="174">
        <v>20114</v>
      </c>
      <c r="B74" s="232" t="s">
        <v>205</v>
      </c>
      <c r="C74" s="236"/>
      <c r="D74" s="236">
        <v>35</v>
      </c>
      <c r="E74" s="233">
        <v>35</v>
      </c>
      <c r="F74" s="234">
        <f t="shared" si="2"/>
        <v>100</v>
      </c>
      <c r="G74" s="234"/>
      <c r="I74" s="225">
        <v>2012301</v>
      </c>
      <c r="J74" s="225" t="s">
        <v>684</v>
      </c>
      <c r="K74" s="225">
        <v>97</v>
      </c>
    </row>
    <row r="75" spans="1:11" ht="19.5" customHeight="1">
      <c r="A75" s="179">
        <v>2011406</v>
      </c>
      <c r="B75" s="237" t="s">
        <v>206</v>
      </c>
      <c r="C75" s="245"/>
      <c r="D75" s="238">
        <v>35</v>
      </c>
      <c r="E75" s="245">
        <v>35</v>
      </c>
      <c r="F75" s="239">
        <f t="shared" si="2"/>
        <v>100</v>
      </c>
      <c r="G75" s="239"/>
    </row>
    <row r="76" spans="1:11" s="235" customFormat="1" ht="19.5" customHeight="1">
      <c r="A76" s="174">
        <v>20123</v>
      </c>
      <c r="B76" s="232" t="s">
        <v>207</v>
      </c>
      <c r="C76" s="233">
        <v>431</v>
      </c>
      <c r="D76" s="236">
        <v>643</v>
      </c>
      <c r="E76" s="233">
        <v>643</v>
      </c>
      <c r="F76" s="234">
        <f t="shared" si="2"/>
        <v>100</v>
      </c>
      <c r="G76" s="234"/>
      <c r="I76" s="225">
        <v>2012304</v>
      </c>
      <c r="J76" s="225" t="s">
        <v>719</v>
      </c>
      <c r="K76" s="225">
        <v>310</v>
      </c>
    </row>
    <row r="77" spans="1:11" ht="19.5" customHeight="1">
      <c r="A77" s="179">
        <v>2012301</v>
      </c>
      <c r="B77" s="237" t="s">
        <v>162</v>
      </c>
      <c r="C77" s="245">
        <v>99</v>
      </c>
      <c r="D77" s="238">
        <v>87</v>
      </c>
      <c r="E77" s="245">
        <v>87</v>
      </c>
      <c r="F77" s="239">
        <f t="shared" si="2"/>
        <v>100</v>
      </c>
      <c r="G77" s="239"/>
      <c r="I77" s="225">
        <v>2012350</v>
      </c>
      <c r="J77" s="225" t="s">
        <v>689</v>
      </c>
      <c r="K77" s="225">
        <v>27</v>
      </c>
    </row>
    <row r="78" spans="1:11" ht="19.5" customHeight="1">
      <c r="A78" s="179">
        <v>2012302</v>
      </c>
      <c r="B78" s="237" t="s">
        <v>163</v>
      </c>
      <c r="C78" s="245">
        <v>4</v>
      </c>
      <c r="D78" s="238"/>
      <c r="E78" s="245"/>
      <c r="F78" s="239"/>
      <c r="G78" s="239"/>
    </row>
    <row r="79" spans="1:11" ht="19.5" customHeight="1">
      <c r="A79" s="179">
        <v>2012304</v>
      </c>
      <c r="B79" s="237" t="s">
        <v>208</v>
      </c>
      <c r="C79" s="245">
        <v>300</v>
      </c>
      <c r="D79" s="238">
        <v>508</v>
      </c>
      <c r="E79" s="245">
        <v>508</v>
      </c>
      <c r="F79" s="239">
        <f t="shared" si="2"/>
        <v>100</v>
      </c>
      <c r="G79" s="239"/>
      <c r="I79" s="235">
        <v>20126</v>
      </c>
      <c r="J79" s="235" t="s">
        <v>720</v>
      </c>
      <c r="K79" s="235">
        <v>102</v>
      </c>
    </row>
    <row r="80" spans="1:11" ht="19.5" customHeight="1">
      <c r="A80" s="179">
        <v>2012350</v>
      </c>
      <c r="B80" s="237" t="s">
        <v>168</v>
      </c>
      <c r="C80" s="238">
        <v>28</v>
      </c>
      <c r="D80" s="238">
        <v>28</v>
      </c>
      <c r="E80" s="245">
        <v>28</v>
      </c>
      <c r="F80" s="239">
        <f t="shared" si="2"/>
        <v>100</v>
      </c>
      <c r="G80" s="239"/>
      <c r="I80" s="225">
        <v>2012601</v>
      </c>
      <c r="J80" s="225" t="s">
        <v>684</v>
      </c>
      <c r="K80" s="225">
        <v>79</v>
      </c>
    </row>
    <row r="81" spans="1:11" ht="19.5" customHeight="1">
      <c r="A81" s="179">
        <v>2012399</v>
      </c>
      <c r="B81" s="237" t="s">
        <v>209</v>
      </c>
      <c r="C81" s="245"/>
      <c r="D81" s="238">
        <v>20</v>
      </c>
      <c r="E81" s="245">
        <v>20</v>
      </c>
      <c r="F81" s="239">
        <f t="shared" si="2"/>
        <v>100</v>
      </c>
      <c r="G81" s="239"/>
      <c r="I81" s="225">
        <v>2012604</v>
      </c>
      <c r="J81" s="225" t="s">
        <v>721</v>
      </c>
      <c r="K81" s="225">
        <v>23</v>
      </c>
    </row>
    <row r="82" spans="1:11" s="235" customFormat="1" ht="19.5" customHeight="1">
      <c r="A82" s="174">
        <v>20126</v>
      </c>
      <c r="B82" s="232" t="s">
        <v>210</v>
      </c>
      <c r="C82" s="233">
        <v>110</v>
      </c>
      <c r="D82" s="236">
        <v>1098</v>
      </c>
      <c r="E82" s="233">
        <v>1098</v>
      </c>
      <c r="F82" s="234">
        <f t="shared" si="2"/>
        <v>100</v>
      </c>
      <c r="G82" s="234"/>
      <c r="I82" s="235">
        <v>20128</v>
      </c>
      <c r="J82" s="235" t="s">
        <v>722</v>
      </c>
      <c r="K82" s="235">
        <v>70</v>
      </c>
    </row>
    <row r="83" spans="1:11" ht="19.5" customHeight="1">
      <c r="A83" s="179">
        <v>2012601</v>
      </c>
      <c r="B83" s="237" t="s">
        <v>162</v>
      </c>
      <c r="C83" s="238">
        <v>87</v>
      </c>
      <c r="D83" s="238">
        <v>86</v>
      </c>
      <c r="E83" s="245">
        <v>86</v>
      </c>
      <c r="F83" s="239">
        <f t="shared" si="2"/>
        <v>100</v>
      </c>
      <c r="G83" s="239"/>
      <c r="I83" s="225">
        <v>2012801</v>
      </c>
      <c r="J83" s="225" t="s">
        <v>684</v>
      </c>
      <c r="K83" s="225">
        <v>64</v>
      </c>
    </row>
    <row r="84" spans="1:11" ht="19.5" customHeight="1">
      <c r="A84" s="179">
        <v>2012604</v>
      </c>
      <c r="B84" s="237" t="s">
        <v>211</v>
      </c>
      <c r="C84" s="245">
        <v>23</v>
      </c>
      <c r="D84" s="238">
        <v>262</v>
      </c>
      <c r="E84" s="245">
        <v>262</v>
      </c>
      <c r="F84" s="239">
        <f t="shared" si="2"/>
        <v>100</v>
      </c>
      <c r="G84" s="239"/>
      <c r="I84" s="225">
        <v>2012802</v>
      </c>
      <c r="J84" s="225" t="s">
        <v>685</v>
      </c>
      <c r="K84" s="225">
        <v>6</v>
      </c>
    </row>
    <row r="85" spans="1:11" ht="19.5" customHeight="1">
      <c r="A85" s="179">
        <v>2012699</v>
      </c>
      <c r="B85" s="237" t="s">
        <v>212</v>
      </c>
      <c r="C85" s="245"/>
      <c r="D85" s="238">
        <v>750</v>
      </c>
      <c r="E85" s="245">
        <v>750</v>
      </c>
      <c r="F85" s="239">
        <f t="shared" si="2"/>
        <v>100</v>
      </c>
      <c r="G85" s="239"/>
      <c r="I85" s="235">
        <v>20129</v>
      </c>
      <c r="J85" s="235" t="s">
        <v>723</v>
      </c>
      <c r="K85" s="235">
        <v>284</v>
      </c>
    </row>
    <row r="86" spans="1:11" s="235" customFormat="1" ht="19.5" customHeight="1">
      <c r="A86" s="174">
        <v>20128</v>
      </c>
      <c r="B86" s="232" t="s">
        <v>213</v>
      </c>
      <c r="C86" s="233">
        <v>77</v>
      </c>
      <c r="D86" s="236">
        <v>70</v>
      </c>
      <c r="E86" s="233">
        <v>70</v>
      </c>
      <c r="F86" s="234">
        <f t="shared" si="2"/>
        <v>100</v>
      </c>
      <c r="G86" s="234"/>
      <c r="I86" s="225">
        <v>2012901</v>
      </c>
      <c r="J86" s="225" t="s">
        <v>684</v>
      </c>
      <c r="K86" s="225">
        <v>195</v>
      </c>
    </row>
    <row r="87" spans="1:11" ht="19.5" customHeight="1">
      <c r="A87" s="179">
        <v>2012801</v>
      </c>
      <c r="B87" s="237" t="s">
        <v>162</v>
      </c>
      <c r="C87" s="238">
        <v>71</v>
      </c>
      <c r="D87" s="238">
        <v>66</v>
      </c>
      <c r="E87" s="245">
        <v>66</v>
      </c>
      <c r="F87" s="239">
        <f t="shared" si="2"/>
        <v>100</v>
      </c>
      <c r="G87" s="239"/>
      <c r="I87" s="225">
        <v>2012902</v>
      </c>
      <c r="J87" s="225" t="s">
        <v>685</v>
      </c>
      <c r="K87" s="225">
        <v>54</v>
      </c>
    </row>
    <row r="88" spans="1:11" ht="19.5" customHeight="1">
      <c r="A88" s="179">
        <v>2012899</v>
      </c>
      <c r="B88" s="237" t="s">
        <v>214</v>
      </c>
      <c r="C88" s="245">
        <v>6</v>
      </c>
      <c r="D88" s="238">
        <v>4</v>
      </c>
      <c r="E88" s="245">
        <v>4</v>
      </c>
      <c r="F88" s="239">
        <f t="shared" si="2"/>
        <v>100</v>
      </c>
      <c r="G88" s="239"/>
      <c r="I88" s="225">
        <v>2012999</v>
      </c>
      <c r="J88" s="225" t="s">
        <v>724</v>
      </c>
      <c r="K88" s="225">
        <v>35</v>
      </c>
    </row>
    <row r="89" spans="1:11" s="235" customFormat="1" ht="19.5" customHeight="1">
      <c r="A89" s="174">
        <v>20129</v>
      </c>
      <c r="B89" s="232" t="s">
        <v>215</v>
      </c>
      <c r="C89" s="233">
        <v>256</v>
      </c>
      <c r="D89" s="236">
        <v>259</v>
      </c>
      <c r="E89" s="233">
        <v>259</v>
      </c>
      <c r="F89" s="234">
        <f t="shared" si="2"/>
        <v>100</v>
      </c>
      <c r="G89" s="234"/>
      <c r="I89" s="235">
        <v>20131</v>
      </c>
      <c r="J89" s="235" t="s">
        <v>725</v>
      </c>
      <c r="K89" s="235">
        <v>2048</v>
      </c>
    </row>
    <row r="90" spans="1:11" ht="19.5" customHeight="1">
      <c r="A90" s="179">
        <v>2012901</v>
      </c>
      <c r="B90" s="237" t="s">
        <v>162</v>
      </c>
      <c r="C90" s="245">
        <v>193</v>
      </c>
      <c r="D90" s="238">
        <v>180</v>
      </c>
      <c r="E90" s="245">
        <v>180</v>
      </c>
      <c r="F90" s="239">
        <f t="shared" si="2"/>
        <v>100</v>
      </c>
      <c r="G90" s="239"/>
      <c r="I90" s="225">
        <v>2013101</v>
      </c>
      <c r="J90" s="225" t="s">
        <v>684</v>
      </c>
      <c r="K90" s="225">
        <v>1352</v>
      </c>
    </row>
    <row r="91" spans="1:11" ht="19.5" customHeight="1">
      <c r="A91" s="179">
        <v>2012902</v>
      </c>
      <c r="B91" s="237" t="s">
        <v>163</v>
      </c>
      <c r="C91" s="238">
        <v>10</v>
      </c>
      <c r="D91" s="238">
        <v>34</v>
      </c>
      <c r="E91" s="245">
        <v>34</v>
      </c>
      <c r="F91" s="239">
        <f t="shared" si="2"/>
        <v>100</v>
      </c>
      <c r="G91" s="239"/>
      <c r="I91" s="225">
        <v>2013102</v>
      </c>
      <c r="J91" s="225" t="s">
        <v>685</v>
      </c>
      <c r="K91" s="225">
        <v>526</v>
      </c>
    </row>
    <row r="92" spans="1:11" ht="19.5" customHeight="1">
      <c r="A92" s="179">
        <v>2012950</v>
      </c>
      <c r="B92" s="237" t="s">
        <v>168</v>
      </c>
      <c r="C92" s="245"/>
      <c r="D92" s="238">
        <v>5</v>
      </c>
      <c r="E92" s="245">
        <v>5</v>
      </c>
      <c r="F92" s="239">
        <f t="shared" si="2"/>
        <v>100</v>
      </c>
      <c r="G92" s="239"/>
      <c r="I92" s="225">
        <v>2013105</v>
      </c>
      <c r="J92" s="225" t="s">
        <v>726</v>
      </c>
      <c r="K92" s="225">
        <v>1</v>
      </c>
    </row>
    <row r="93" spans="1:11" ht="19.5" customHeight="1">
      <c r="A93" s="179">
        <v>2012999</v>
      </c>
      <c r="B93" s="237" t="s">
        <v>216</v>
      </c>
      <c r="C93" s="245">
        <v>53</v>
      </c>
      <c r="D93" s="238">
        <v>40</v>
      </c>
      <c r="E93" s="245">
        <v>40</v>
      </c>
      <c r="F93" s="239">
        <f t="shared" si="2"/>
        <v>100</v>
      </c>
      <c r="G93" s="239"/>
      <c r="I93" s="225">
        <v>2013150</v>
      </c>
      <c r="J93" s="225" t="s">
        <v>689</v>
      </c>
      <c r="K93" s="225">
        <v>169</v>
      </c>
    </row>
    <row r="94" spans="1:11" s="235" customFormat="1" ht="19.5" customHeight="1">
      <c r="A94" s="174">
        <v>20131</v>
      </c>
      <c r="B94" s="232" t="s">
        <v>585</v>
      </c>
      <c r="C94" s="233">
        <v>2059</v>
      </c>
      <c r="D94" s="236">
        <v>1876</v>
      </c>
      <c r="E94" s="233">
        <v>1876</v>
      </c>
      <c r="F94" s="234">
        <f t="shared" si="2"/>
        <v>100</v>
      </c>
      <c r="G94" s="234"/>
      <c r="I94" s="235">
        <v>20132</v>
      </c>
      <c r="J94" s="235" t="s">
        <v>727</v>
      </c>
      <c r="K94" s="235">
        <v>456</v>
      </c>
    </row>
    <row r="95" spans="1:11" ht="19.5" customHeight="1">
      <c r="A95" s="179">
        <v>2013101</v>
      </c>
      <c r="B95" s="237" t="s">
        <v>162</v>
      </c>
      <c r="C95" s="245">
        <v>1341</v>
      </c>
      <c r="D95" s="238">
        <v>1206</v>
      </c>
      <c r="E95" s="245">
        <v>1206</v>
      </c>
      <c r="F95" s="239">
        <f t="shared" si="2"/>
        <v>100</v>
      </c>
      <c r="G95" s="239"/>
      <c r="I95" s="225">
        <v>2013201</v>
      </c>
      <c r="J95" s="225" t="s">
        <v>684</v>
      </c>
      <c r="K95" s="225">
        <v>227</v>
      </c>
    </row>
    <row r="96" spans="1:11" ht="19.5" customHeight="1">
      <c r="A96" s="179">
        <v>2013102</v>
      </c>
      <c r="B96" s="237" t="s">
        <v>163</v>
      </c>
      <c r="C96" s="238">
        <v>162</v>
      </c>
      <c r="D96" s="238">
        <v>127</v>
      </c>
      <c r="E96" s="245">
        <v>127</v>
      </c>
      <c r="F96" s="239">
        <f t="shared" si="2"/>
        <v>100</v>
      </c>
      <c r="G96" s="239"/>
      <c r="I96" s="225">
        <v>2013202</v>
      </c>
      <c r="J96" s="225" t="s">
        <v>685</v>
      </c>
      <c r="K96" s="225">
        <v>197</v>
      </c>
    </row>
    <row r="97" spans="1:11" ht="19.5" customHeight="1">
      <c r="A97" s="179">
        <v>2013105</v>
      </c>
      <c r="B97" s="237" t="s">
        <v>217</v>
      </c>
      <c r="C97" s="238">
        <v>36</v>
      </c>
      <c r="D97" s="238"/>
      <c r="E97" s="245"/>
      <c r="F97" s="239"/>
      <c r="G97" s="239"/>
      <c r="I97" s="225">
        <v>2013250</v>
      </c>
      <c r="J97" s="225" t="s">
        <v>689</v>
      </c>
      <c r="K97" s="225">
        <v>32</v>
      </c>
    </row>
    <row r="98" spans="1:11" ht="19.5" customHeight="1">
      <c r="A98" s="179">
        <v>2013150</v>
      </c>
      <c r="B98" s="237" t="s">
        <v>168</v>
      </c>
      <c r="C98" s="245">
        <v>135</v>
      </c>
      <c r="D98" s="238">
        <v>168</v>
      </c>
      <c r="E98" s="245">
        <v>168</v>
      </c>
      <c r="F98" s="239">
        <f t="shared" si="2"/>
        <v>100</v>
      </c>
      <c r="G98" s="239"/>
    </row>
    <row r="99" spans="1:11" ht="19.5" customHeight="1">
      <c r="A99" s="179">
        <v>2013199</v>
      </c>
      <c r="B99" s="237" t="s">
        <v>586</v>
      </c>
      <c r="C99" s="245">
        <v>385</v>
      </c>
      <c r="D99" s="238">
        <v>375</v>
      </c>
      <c r="E99" s="245">
        <v>375</v>
      </c>
      <c r="F99" s="239">
        <f t="shared" si="2"/>
        <v>100</v>
      </c>
      <c r="G99" s="239"/>
      <c r="I99" s="235">
        <v>20133</v>
      </c>
      <c r="J99" s="235" t="s">
        <v>728</v>
      </c>
      <c r="K99" s="235">
        <v>485</v>
      </c>
    </row>
    <row r="100" spans="1:11" s="235" customFormat="1" ht="19.5" customHeight="1">
      <c r="A100" s="174">
        <v>20132</v>
      </c>
      <c r="B100" s="232" t="s">
        <v>218</v>
      </c>
      <c r="C100" s="233">
        <v>572</v>
      </c>
      <c r="D100" s="236">
        <v>509</v>
      </c>
      <c r="E100" s="233">
        <v>481</v>
      </c>
      <c r="F100" s="234">
        <f t="shared" si="2"/>
        <v>94.499017681728887</v>
      </c>
      <c r="G100" s="234"/>
      <c r="I100" s="225">
        <v>2013301</v>
      </c>
      <c r="J100" s="225" t="s">
        <v>684</v>
      </c>
      <c r="K100" s="225">
        <v>156</v>
      </c>
    </row>
    <row r="101" spans="1:11" ht="19.5" customHeight="1">
      <c r="A101" s="179">
        <v>2013201</v>
      </c>
      <c r="B101" s="237" t="s">
        <v>162</v>
      </c>
      <c r="C101" s="238">
        <v>279</v>
      </c>
      <c r="D101" s="238">
        <v>243</v>
      </c>
      <c r="E101" s="246">
        <v>243</v>
      </c>
      <c r="F101" s="239">
        <f t="shared" si="2"/>
        <v>100</v>
      </c>
      <c r="G101" s="239"/>
    </row>
    <row r="102" spans="1:11" ht="19.5" customHeight="1">
      <c r="A102" s="179">
        <v>2013202</v>
      </c>
      <c r="B102" s="237" t="s">
        <v>163</v>
      </c>
      <c r="C102" s="246">
        <v>268</v>
      </c>
      <c r="D102" s="238">
        <v>201</v>
      </c>
      <c r="E102" s="246">
        <v>201</v>
      </c>
      <c r="F102" s="239">
        <f t="shared" si="2"/>
        <v>100</v>
      </c>
      <c r="G102" s="239"/>
      <c r="I102" s="225">
        <v>2013350</v>
      </c>
      <c r="J102" s="225" t="s">
        <v>689</v>
      </c>
      <c r="K102" s="225">
        <v>42</v>
      </c>
    </row>
    <row r="103" spans="1:11" ht="19.5" customHeight="1">
      <c r="A103" s="179">
        <v>2013250</v>
      </c>
      <c r="B103" s="237" t="s">
        <v>168</v>
      </c>
      <c r="C103" s="246">
        <v>25</v>
      </c>
      <c r="D103" s="238">
        <v>37</v>
      </c>
      <c r="E103" s="246">
        <v>37</v>
      </c>
      <c r="F103" s="239">
        <f t="shared" si="2"/>
        <v>100</v>
      </c>
      <c r="G103" s="239"/>
      <c r="I103" s="225">
        <v>2013399</v>
      </c>
      <c r="J103" s="225" t="s">
        <v>729</v>
      </c>
      <c r="K103" s="225">
        <v>287</v>
      </c>
    </row>
    <row r="104" spans="1:11" ht="19.5" customHeight="1">
      <c r="A104" s="179">
        <v>2013299</v>
      </c>
      <c r="B104" s="237" t="s">
        <v>219</v>
      </c>
      <c r="C104" s="246"/>
      <c r="D104" s="238">
        <v>28</v>
      </c>
      <c r="E104" s="246"/>
      <c r="F104" s="239">
        <f t="shared" si="2"/>
        <v>0</v>
      </c>
      <c r="G104" s="239"/>
    </row>
    <row r="105" spans="1:11" s="235" customFormat="1" ht="19.5" customHeight="1">
      <c r="A105" s="174">
        <v>20133</v>
      </c>
      <c r="B105" s="232" t="s">
        <v>220</v>
      </c>
      <c r="C105" s="247">
        <v>811</v>
      </c>
      <c r="D105" s="236">
        <v>818</v>
      </c>
      <c r="E105" s="247">
        <v>818</v>
      </c>
      <c r="F105" s="234">
        <f t="shared" si="2"/>
        <v>100</v>
      </c>
      <c r="G105" s="234"/>
      <c r="I105" s="235">
        <v>20134</v>
      </c>
      <c r="J105" s="235" t="s">
        <v>730</v>
      </c>
      <c r="K105" s="235">
        <v>139</v>
      </c>
    </row>
    <row r="106" spans="1:11" ht="19.5" customHeight="1">
      <c r="A106" s="179">
        <v>2013301</v>
      </c>
      <c r="B106" s="237" t="s">
        <v>162</v>
      </c>
      <c r="C106" s="238">
        <v>162</v>
      </c>
      <c r="D106" s="238">
        <v>147</v>
      </c>
      <c r="E106" s="246">
        <v>147</v>
      </c>
      <c r="F106" s="239">
        <f t="shared" si="2"/>
        <v>100</v>
      </c>
      <c r="G106" s="239"/>
      <c r="I106" s="225">
        <v>2013401</v>
      </c>
      <c r="J106" s="225" t="s">
        <v>684</v>
      </c>
      <c r="K106" s="225">
        <v>87</v>
      </c>
    </row>
    <row r="107" spans="1:11" ht="19.5" customHeight="1">
      <c r="A107" s="179">
        <v>2013302</v>
      </c>
      <c r="B107" s="237" t="s">
        <v>163</v>
      </c>
      <c r="C107" s="246">
        <v>187</v>
      </c>
      <c r="D107" s="238">
        <v>320</v>
      </c>
      <c r="E107" s="246">
        <v>320</v>
      </c>
      <c r="F107" s="239">
        <f t="shared" si="2"/>
        <v>100</v>
      </c>
      <c r="G107" s="239"/>
      <c r="I107" s="225">
        <v>2013402</v>
      </c>
      <c r="J107" s="225" t="s">
        <v>685</v>
      </c>
      <c r="K107" s="225">
        <v>42</v>
      </c>
    </row>
    <row r="108" spans="1:11" ht="19.5" customHeight="1">
      <c r="A108" s="179">
        <v>2013350</v>
      </c>
      <c r="B108" s="237" t="s">
        <v>168</v>
      </c>
      <c r="C108" s="246">
        <v>194</v>
      </c>
      <c r="D108" s="238">
        <v>178</v>
      </c>
      <c r="E108" s="246">
        <v>178</v>
      </c>
      <c r="F108" s="239">
        <f t="shared" si="2"/>
        <v>100</v>
      </c>
      <c r="G108" s="239"/>
      <c r="I108" s="225">
        <v>2013404</v>
      </c>
      <c r="J108" s="225" t="s">
        <v>731</v>
      </c>
      <c r="K108" s="225">
        <v>5</v>
      </c>
    </row>
    <row r="109" spans="1:11" ht="19.5" customHeight="1">
      <c r="A109" s="179">
        <v>2013399</v>
      </c>
      <c r="B109" s="237" t="s">
        <v>221</v>
      </c>
      <c r="C109" s="238">
        <v>268</v>
      </c>
      <c r="D109" s="238">
        <v>173</v>
      </c>
      <c r="E109" s="246">
        <v>173</v>
      </c>
      <c r="F109" s="239">
        <f t="shared" si="2"/>
        <v>100</v>
      </c>
      <c r="G109" s="239"/>
      <c r="I109" s="225">
        <v>2013450</v>
      </c>
      <c r="J109" s="225" t="s">
        <v>689</v>
      </c>
      <c r="K109" s="225">
        <v>5</v>
      </c>
    </row>
    <row r="110" spans="1:11" s="235" customFormat="1" ht="19.5" customHeight="1">
      <c r="A110" s="174">
        <v>20134</v>
      </c>
      <c r="B110" s="232" t="s">
        <v>222</v>
      </c>
      <c r="C110" s="247">
        <v>91</v>
      </c>
      <c r="D110" s="236">
        <v>119</v>
      </c>
      <c r="E110" s="247">
        <v>119</v>
      </c>
      <c r="F110" s="234">
        <f t="shared" si="2"/>
        <v>100</v>
      </c>
      <c r="G110" s="234"/>
      <c r="I110" s="235">
        <v>20138</v>
      </c>
      <c r="J110" s="235" t="s">
        <v>732</v>
      </c>
      <c r="K110" s="235">
        <v>1058</v>
      </c>
    </row>
    <row r="111" spans="1:11" ht="19.5" customHeight="1">
      <c r="A111" s="179">
        <v>2013401</v>
      </c>
      <c r="B111" s="237" t="s">
        <v>162</v>
      </c>
      <c r="C111" s="246">
        <v>44</v>
      </c>
      <c r="D111" s="238">
        <v>42</v>
      </c>
      <c r="E111" s="246">
        <v>42</v>
      </c>
      <c r="F111" s="239">
        <f t="shared" si="2"/>
        <v>100</v>
      </c>
      <c r="G111" s="239"/>
      <c r="I111" s="225">
        <v>2013801</v>
      </c>
      <c r="J111" s="225" t="s">
        <v>684</v>
      </c>
      <c r="K111" s="225">
        <v>967</v>
      </c>
    </row>
    <row r="112" spans="1:11" ht="19.5" customHeight="1">
      <c r="A112" s="179">
        <v>2013402</v>
      </c>
      <c r="B112" s="237" t="s">
        <v>163</v>
      </c>
      <c r="C112" s="238">
        <v>39</v>
      </c>
      <c r="D112" s="238">
        <v>39</v>
      </c>
      <c r="E112" s="246">
        <v>39</v>
      </c>
      <c r="F112" s="239">
        <f t="shared" si="2"/>
        <v>100</v>
      </c>
      <c r="G112" s="239"/>
    </row>
    <row r="113" spans="1:11" ht="19.5" customHeight="1">
      <c r="A113" s="179">
        <v>2013404</v>
      </c>
      <c r="B113" s="237" t="s">
        <v>223</v>
      </c>
      <c r="C113" s="246">
        <v>7</v>
      </c>
      <c r="D113" s="238">
        <v>31</v>
      </c>
      <c r="E113" s="246">
        <v>31</v>
      </c>
      <c r="F113" s="239">
        <f t="shared" si="2"/>
        <v>100</v>
      </c>
      <c r="G113" s="239"/>
      <c r="I113" s="225">
        <v>2013804</v>
      </c>
      <c r="J113" s="225" t="s">
        <v>733</v>
      </c>
      <c r="K113" s="225">
        <v>29</v>
      </c>
    </row>
    <row r="114" spans="1:11" ht="19.5" customHeight="1">
      <c r="A114" s="179">
        <v>2013499</v>
      </c>
      <c r="B114" s="237" t="s">
        <v>224</v>
      </c>
      <c r="C114" s="245">
        <v>1</v>
      </c>
      <c r="D114" s="238">
        <v>7</v>
      </c>
      <c r="E114" s="245">
        <v>7</v>
      </c>
      <c r="F114" s="239">
        <f t="shared" si="2"/>
        <v>100</v>
      </c>
      <c r="G114" s="239"/>
    </row>
    <row r="115" spans="1:11" s="235" customFormat="1" ht="19.5" customHeight="1">
      <c r="A115" s="174">
        <v>20138</v>
      </c>
      <c r="B115" s="232" t="s">
        <v>225</v>
      </c>
      <c r="C115" s="233">
        <v>1207</v>
      </c>
      <c r="D115" s="233">
        <v>1185</v>
      </c>
      <c r="E115" s="233">
        <v>1185</v>
      </c>
      <c r="F115" s="234">
        <f t="shared" si="2"/>
        <v>100</v>
      </c>
      <c r="G115" s="234"/>
      <c r="I115" s="225"/>
      <c r="J115" s="225"/>
      <c r="K115" s="225"/>
    </row>
    <row r="116" spans="1:11" ht="19.5" customHeight="1">
      <c r="A116" s="179">
        <v>2013801</v>
      </c>
      <c r="B116" s="237" t="s">
        <v>162</v>
      </c>
      <c r="C116" s="238">
        <v>1107</v>
      </c>
      <c r="D116" s="238">
        <v>1045</v>
      </c>
      <c r="E116" s="245">
        <v>1045</v>
      </c>
      <c r="F116" s="239">
        <f t="shared" si="2"/>
        <v>100</v>
      </c>
      <c r="G116" s="239"/>
      <c r="I116" s="225">
        <v>2013850</v>
      </c>
      <c r="J116" s="225" t="s">
        <v>689</v>
      </c>
      <c r="K116" s="225">
        <v>52</v>
      </c>
    </row>
    <row r="117" spans="1:11" ht="19.5" customHeight="1">
      <c r="A117" s="179">
        <v>2013802</v>
      </c>
      <c r="B117" s="237" t="s">
        <v>163</v>
      </c>
      <c r="C117" s="245">
        <v>7</v>
      </c>
      <c r="D117" s="238">
        <v>46</v>
      </c>
      <c r="E117" s="245">
        <v>46</v>
      </c>
      <c r="F117" s="239">
        <f t="shared" si="2"/>
        <v>100</v>
      </c>
      <c r="G117" s="239"/>
      <c r="I117" s="225">
        <v>2013899</v>
      </c>
      <c r="J117" s="225" t="s">
        <v>734</v>
      </c>
      <c r="K117" s="225">
        <v>10</v>
      </c>
    </row>
    <row r="118" spans="1:11" ht="19.5" customHeight="1">
      <c r="A118" s="179">
        <v>2013812</v>
      </c>
      <c r="B118" s="237" t="s">
        <v>226</v>
      </c>
      <c r="C118" s="245"/>
      <c r="D118" s="238">
        <v>9</v>
      </c>
      <c r="E118" s="245">
        <v>9</v>
      </c>
      <c r="F118" s="239">
        <f t="shared" si="2"/>
        <v>100</v>
      </c>
      <c r="G118" s="239"/>
      <c r="I118" s="235">
        <v>20199</v>
      </c>
      <c r="J118" s="235" t="s">
        <v>735</v>
      </c>
      <c r="K118" s="235">
        <v>5010</v>
      </c>
    </row>
    <row r="119" spans="1:11" ht="19.5" customHeight="1">
      <c r="A119" s="179">
        <v>2013816</v>
      </c>
      <c r="B119" s="237" t="s">
        <v>227</v>
      </c>
      <c r="C119" s="245">
        <v>34</v>
      </c>
      <c r="D119" s="238">
        <v>29</v>
      </c>
      <c r="E119" s="245">
        <v>29</v>
      </c>
      <c r="F119" s="239">
        <f t="shared" si="2"/>
        <v>100</v>
      </c>
      <c r="G119" s="239"/>
      <c r="I119" s="225">
        <v>2019999</v>
      </c>
      <c r="J119" s="225" t="s">
        <v>736</v>
      </c>
      <c r="K119" s="225">
        <v>5010</v>
      </c>
    </row>
    <row r="120" spans="1:11" ht="19.5" customHeight="1">
      <c r="A120" s="179">
        <v>2013850</v>
      </c>
      <c r="B120" s="237" t="s">
        <v>168</v>
      </c>
      <c r="C120" s="238">
        <v>59</v>
      </c>
      <c r="D120" s="238">
        <v>56</v>
      </c>
      <c r="E120" s="238">
        <v>56</v>
      </c>
      <c r="F120" s="239">
        <f t="shared" si="2"/>
        <v>100</v>
      </c>
      <c r="G120" s="239"/>
      <c r="I120" s="235">
        <v>204</v>
      </c>
      <c r="J120" s="235" t="s">
        <v>737</v>
      </c>
      <c r="K120" s="235">
        <v>4123</v>
      </c>
    </row>
    <row r="121" spans="1:11" s="235" customFormat="1" ht="19.5" customHeight="1">
      <c r="A121" s="174">
        <v>20199</v>
      </c>
      <c r="B121" s="232" t="s">
        <v>587</v>
      </c>
      <c r="C121" s="236">
        <v>1903</v>
      </c>
      <c r="D121" s="236">
        <v>3705</v>
      </c>
      <c r="E121" s="233">
        <v>1691</v>
      </c>
      <c r="F121" s="234">
        <f t="shared" si="2"/>
        <v>45.641025641025642</v>
      </c>
      <c r="G121" s="234"/>
      <c r="I121" s="235">
        <v>20402</v>
      </c>
      <c r="J121" s="235" t="s">
        <v>738</v>
      </c>
      <c r="K121" s="235">
        <v>1745</v>
      </c>
    </row>
    <row r="122" spans="1:11" ht="19.5" customHeight="1">
      <c r="A122" s="179">
        <v>2019999</v>
      </c>
      <c r="B122" s="237" t="s">
        <v>588</v>
      </c>
      <c r="C122" s="245">
        <v>1903</v>
      </c>
      <c r="D122" s="238">
        <v>3705</v>
      </c>
      <c r="E122" s="245">
        <v>1691</v>
      </c>
      <c r="F122" s="239">
        <f t="shared" si="2"/>
        <v>45.641025641025642</v>
      </c>
      <c r="G122" s="239"/>
      <c r="I122" s="225">
        <v>2040202</v>
      </c>
      <c r="J122" s="225" t="s">
        <v>685</v>
      </c>
      <c r="K122" s="225">
        <v>1444</v>
      </c>
    </row>
    <row r="123" spans="1:11" s="235" customFormat="1" ht="19.5" customHeight="1">
      <c r="A123" s="174">
        <v>204</v>
      </c>
      <c r="B123" s="232" t="s">
        <v>7</v>
      </c>
      <c r="C123" s="236">
        <v>4618</v>
      </c>
      <c r="D123" s="236">
        <v>13519</v>
      </c>
      <c r="E123" s="236">
        <v>13519</v>
      </c>
      <c r="F123" s="234">
        <f t="shared" si="2"/>
        <v>100</v>
      </c>
      <c r="G123" s="234">
        <v>110.84</v>
      </c>
      <c r="I123" s="225">
        <v>2040219</v>
      </c>
      <c r="J123" s="225" t="s">
        <v>707</v>
      </c>
      <c r="K123" s="225">
        <v>171</v>
      </c>
    </row>
    <row r="124" spans="1:11" s="235" customFormat="1" ht="19.5" customHeight="1">
      <c r="A124" s="174">
        <v>20402</v>
      </c>
      <c r="B124" s="232" t="s">
        <v>228</v>
      </c>
      <c r="C124" s="236">
        <v>1981</v>
      </c>
      <c r="D124" s="236">
        <v>2308</v>
      </c>
      <c r="E124" s="236">
        <v>2308</v>
      </c>
      <c r="F124" s="234">
        <f t="shared" si="2"/>
        <v>100</v>
      </c>
      <c r="G124" s="234"/>
      <c r="I124" s="225">
        <v>2040220</v>
      </c>
      <c r="J124" s="225" t="s">
        <v>739</v>
      </c>
      <c r="K124" s="225">
        <v>120</v>
      </c>
    </row>
    <row r="125" spans="1:11" ht="19.5" customHeight="1">
      <c r="A125" s="179">
        <v>2040201</v>
      </c>
      <c r="B125" s="237" t="s">
        <v>162</v>
      </c>
      <c r="C125" s="238"/>
      <c r="D125" s="238">
        <v>43</v>
      </c>
      <c r="E125" s="238">
        <v>43</v>
      </c>
      <c r="F125" s="239">
        <f t="shared" si="2"/>
        <v>100</v>
      </c>
      <c r="G125" s="239"/>
      <c r="I125" s="225">
        <v>2040299</v>
      </c>
      <c r="J125" s="225" t="s">
        <v>740</v>
      </c>
      <c r="K125" s="225">
        <v>10</v>
      </c>
    </row>
    <row r="126" spans="1:11" ht="19.5" customHeight="1">
      <c r="A126" s="179">
        <v>2040202</v>
      </c>
      <c r="B126" s="237" t="s">
        <v>163</v>
      </c>
      <c r="C126" s="238">
        <v>1740</v>
      </c>
      <c r="D126" s="238">
        <v>2004</v>
      </c>
      <c r="E126" s="245">
        <v>2004</v>
      </c>
      <c r="F126" s="239">
        <f t="shared" si="2"/>
        <v>100</v>
      </c>
      <c r="G126" s="239"/>
      <c r="I126" s="235">
        <v>20404</v>
      </c>
      <c r="J126" s="235" t="s">
        <v>741</v>
      </c>
      <c r="K126" s="235">
        <v>746</v>
      </c>
    </row>
    <row r="127" spans="1:11" ht="19.5" customHeight="1">
      <c r="A127" s="179">
        <v>2040219</v>
      </c>
      <c r="B127" s="237" t="s">
        <v>191</v>
      </c>
      <c r="C127" s="238">
        <v>171</v>
      </c>
      <c r="D127" s="238">
        <v>171</v>
      </c>
      <c r="E127" s="245">
        <v>171</v>
      </c>
      <c r="F127" s="239">
        <f t="shared" si="2"/>
        <v>100</v>
      </c>
      <c r="G127" s="239"/>
      <c r="I127" s="225">
        <v>2040401</v>
      </c>
      <c r="J127" s="225" t="s">
        <v>684</v>
      </c>
      <c r="K127" s="225">
        <v>723</v>
      </c>
    </row>
    <row r="128" spans="1:11" ht="19.5" customHeight="1">
      <c r="A128" s="179">
        <v>2040299</v>
      </c>
      <c r="B128" s="237" t="s">
        <v>229</v>
      </c>
      <c r="C128" s="245">
        <v>70</v>
      </c>
      <c r="D128" s="238">
        <v>90</v>
      </c>
      <c r="E128" s="245">
        <v>90</v>
      </c>
      <c r="F128" s="239">
        <f t="shared" si="2"/>
        <v>100</v>
      </c>
      <c r="G128" s="239"/>
      <c r="I128" s="225">
        <v>2040402</v>
      </c>
      <c r="J128" s="225" t="s">
        <v>685</v>
      </c>
      <c r="K128" s="225">
        <v>23</v>
      </c>
    </row>
    <row r="129" spans="1:11" s="235" customFormat="1" ht="19.5" customHeight="1">
      <c r="A129" s="174">
        <v>20404</v>
      </c>
      <c r="B129" s="232" t="s">
        <v>230</v>
      </c>
      <c r="C129" s="233">
        <v>782</v>
      </c>
      <c r="D129" s="236">
        <v>895</v>
      </c>
      <c r="E129" s="233">
        <v>895</v>
      </c>
      <c r="F129" s="234">
        <f t="shared" si="2"/>
        <v>100</v>
      </c>
      <c r="G129" s="234"/>
      <c r="I129" s="235">
        <v>20405</v>
      </c>
      <c r="J129" s="235" t="s">
        <v>742</v>
      </c>
      <c r="K129" s="235">
        <v>1074</v>
      </c>
    </row>
    <row r="130" spans="1:11" ht="19.5" customHeight="1">
      <c r="A130" s="179">
        <v>2040401</v>
      </c>
      <c r="B130" s="237" t="s">
        <v>162</v>
      </c>
      <c r="C130" s="245">
        <v>733</v>
      </c>
      <c r="D130" s="238">
        <v>687</v>
      </c>
      <c r="E130" s="245">
        <v>687</v>
      </c>
      <c r="F130" s="239">
        <f t="shared" si="2"/>
        <v>100</v>
      </c>
      <c r="G130" s="239"/>
      <c r="I130" s="225">
        <v>2040501</v>
      </c>
      <c r="J130" s="225" t="s">
        <v>684</v>
      </c>
      <c r="K130" s="225">
        <v>945</v>
      </c>
    </row>
    <row r="131" spans="1:11" ht="19.5" customHeight="1">
      <c r="A131" s="179">
        <v>2040402</v>
      </c>
      <c r="B131" s="237" t="s">
        <v>163</v>
      </c>
      <c r="C131" s="245">
        <v>27</v>
      </c>
      <c r="D131" s="238">
        <v>208</v>
      </c>
      <c r="E131" s="245">
        <v>208</v>
      </c>
      <c r="F131" s="239">
        <f t="shared" si="2"/>
        <v>100</v>
      </c>
      <c r="G131" s="239"/>
    </row>
    <row r="132" spans="1:11" ht="19.5" customHeight="1">
      <c r="A132" s="179">
        <v>2040499</v>
      </c>
      <c r="B132" s="237" t="s">
        <v>231</v>
      </c>
      <c r="C132" s="245">
        <v>22</v>
      </c>
      <c r="D132" s="238"/>
      <c r="E132" s="245"/>
      <c r="F132" s="239"/>
      <c r="G132" s="239"/>
      <c r="I132" s="225">
        <v>2040504</v>
      </c>
      <c r="J132" s="225" t="s">
        <v>743</v>
      </c>
      <c r="K132" s="225">
        <v>97</v>
      </c>
    </row>
    <row r="133" spans="1:11" s="235" customFormat="1" ht="19.5" customHeight="1">
      <c r="A133" s="174">
        <v>20405</v>
      </c>
      <c r="B133" s="232" t="s">
        <v>232</v>
      </c>
      <c r="C133" s="236">
        <v>1259</v>
      </c>
      <c r="D133" s="236">
        <v>2676</v>
      </c>
      <c r="E133" s="233">
        <v>2676</v>
      </c>
      <c r="F133" s="234">
        <f t="shared" si="2"/>
        <v>100</v>
      </c>
      <c r="G133" s="234"/>
      <c r="I133" s="225">
        <v>2040550</v>
      </c>
      <c r="J133" s="225" t="s">
        <v>689</v>
      </c>
      <c r="K133" s="225">
        <v>32</v>
      </c>
    </row>
    <row r="134" spans="1:11" ht="19.5" customHeight="1">
      <c r="A134" s="179">
        <v>2040501</v>
      </c>
      <c r="B134" s="237" t="s">
        <v>162</v>
      </c>
      <c r="C134" s="245">
        <v>1137</v>
      </c>
      <c r="D134" s="238">
        <v>1124</v>
      </c>
      <c r="E134" s="245">
        <v>1124</v>
      </c>
      <c r="F134" s="239">
        <f t="shared" si="2"/>
        <v>100</v>
      </c>
      <c r="G134" s="239"/>
    </row>
    <row r="135" spans="1:11" ht="19.5" customHeight="1">
      <c r="A135" s="179">
        <v>2040502</v>
      </c>
      <c r="B135" s="237" t="s">
        <v>163</v>
      </c>
      <c r="C135" s="245"/>
      <c r="D135" s="238">
        <v>298</v>
      </c>
      <c r="E135" s="245">
        <v>298</v>
      </c>
      <c r="F135" s="239">
        <f t="shared" si="2"/>
        <v>100</v>
      </c>
      <c r="G135" s="239"/>
      <c r="I135" s="235">
        <v>20406</v>
      </c>
      <c r="J135" s="235" t="s">
        <v>744</v>
      </c>
      <c r="K135" s="235">
        <v>508</v>
      </c>
    </row>
    <row r="136" spans="1:11" ht="19.5" customHeight="1">
      <c r="A136" s="179">
        <v>2040504</v>
      </c>
      <c r="B136" s="237" t="s">
        <v>233</v>
      </c>
      <c r="C136" s="245">
        <v>37</v>
      </c>
      <c r="D136" s="238">
        <v>61</v>
      </c>
      <c r="E136" s="245">
        <v>61</v>
      </c>
      <c r="F136" s="239">
        <f t="shared" ref="F136:F199" si="3">E136/D136*100</f>
        <v>100</v>
      </c>
      <c r="G136" s="239"/>
      <c r="I136" s="225">
        <v>2040601</v>
      </c>
      <c r="J136" s="225" t="s">
        <v>684</v>
      </c>
      <c r="K136" s="225">
        <v>475</v>
      </c>
    </row>
    <row r="137" spans="1:11" ht="19.5" customHeight="1">
      <c r="A137" s="179">
        <v>2040550</v>
      </c>
      <c r="B137" s="237" t="s">
        <v>168</v>
      </c>
      <c r="C137" s="238">
        <v>32</v>
      </c>
      <c r="D137" s="238">
        <v>26</v>
      </c>
      <c r="E137" s="245">
        <v>26</v>
      </c>
      <c r="F137" s="239">
        <f t="shared" si="3"/>
        <v>100</v>
      </c>
      <c r="G137" s="239"/>
      <c r="I137" s="225">
        <v>2040602</v>
      </c>
      <c r="J137" s="225" t="s">
        <v>685</v>
      </c>
      <c r="K137" s="225">
        <v>23</v>
      </c>
    </row>
    <row r="138" spans="1:11" ht="19.5" customHeight="1">
      <c r="A138" s="179">
        <v>2040599</v>
      </c>
      <c r="B138" s="237" t="s">
        <v>234</v>
      </c>
      <c r="C138" s="245">
        <v>53</v>
      </c>
      <c r="D138" s="238">
        <v>1167</v>
      </c>
      <c r="E138" s="245">
        <v>1167</v>
      </c>
      <c r="F138" s="239">
        <f t="shared" si="3"/>
        <v>100</v>
      </c>
      <c r="G138" s="239"/>
      <c r="I138" s="225">
        <v>2040607</v>
      </c>
      <c r="J138" s="225" t="s">
        <v>745</v>
      </c>
      <c r="K138" s="225">
        <v>4</v>
      </c>
    </row>
    <row r="139" spans="1:11" s="235" customFormat="1" ht="19.5" customHeight="1">
      <c r="A139" s="174">
        <v>20406</v>
      </c>
      <c r="B139" s="232" t="s">
        <v>235</v>
      </c>
      <c r="C139" s="233">
        <v>546</v>
      </c>
      <c r="D139" s="236">
        <v>652</v>
      </c>
      <c r="E139" s="233">
        <v>652</v>
      </c>
      <c r="F139" s="234">
        <f t="shared" si="3"/>
        <v>100</v>
      </c>
      <c r="G139" s="234"/>
      <c r="I139" s="225">
        <v>2040650</v>
      </c>
      <c r="J139" s="225" t="s">
        <v>689</v>
      </c>
      <c r="K139" s="225">
        <v>6</v>
      </c>
    </row>
    <row r="140" spans="1:11" ht="19.5" customHeight="1">
      <c r="A140" s="179">
        <v>2040601</v>
      </c>
      <c r="B140" s="237" t="s">
        <v>162</v>
      </c>
      <c r="C140" s="238">
        <v>497</v>
      </c>
      <c r="D140" s="238">
        <v>479</v>
      </c>
      <c r="E140" s="245">
        <v>479</v>
      </c>
      <c r="F140" s="239">
        <f t="shared" si="3"/>
        <v>100</v>
      </c>
      <c r="G140" s="239"/>
      <c r="I140" s="235">
        <v>20499</v>
      </c>
      <c r="J140" s="235" t="s">
        <v>746</v>
      </c>
      <c r="K140" s="235">
        <v>50</v>
      </c>
    </row>
    <row r="141" spans="1:11" ht="19.5" customHeight="1">
      <c r="A141" s="179">
        <v>2040602</v>
      </c>
      <c r="B141" s="237" t="s">
        <v>163</v>
      </c>
      <c r="C141" s="245">
        <v>13</v>
      </c>
      <c r="D141" s="238">
        <v>90</v>
      </c>
      <c r="E141" s="245">
        <v>90</v>
      </c>
      <c r="F141" s="239">
        <f t="shared" si="3"/>
        <v>100</v>
      </c>
      <c r="G141" s="239"/>
      <c r="I141" s="225">
        <v>2049901</v>
      </c>
      <c r="J141" s="225" t="s">
        <v>747</v>
      </c>
      <c r="K141" s="225">
        <v>50</v>
      </c>
    </row>
    <row r="142" spans="1:11" ht="19.5" customHeight="1">
      <c r="A142" s="179">
        <v>2040605</v>
      </c>
      <c r="B142" s="237" t="s">
        <v>236</v>
      </c>
      <c r="C142" s="245"/>
      <c r="D142" s="238">
        <v>16</v>
      </c>
      <c r="E142" s="245">
        <v>16</v>
      </c>
      <c r="F142" s="239">
        <f t="shared" si="3"/>
        <v>100</v>
      </c>
      <c r="G142" s="239"/>
      <c r="I142" s="235">
        <v>205</v>
      </c>
      <c r="J142" s="235" t="s">
        <v>748</v>
      </c>
      <c r="K142" s="235">
        <v>22267</v>
      </c>
    </row>
    <row r="143" spans="1:11" ht="19.5" customHeight="1">
      <c r="A143" s="179">
        <v>2040607</v>
      </c>
      <c r="B143" s="237" t="s">
        <v>237</v>
      </c>
      <c r="C143" s="245">
        <v>10</v>
      </c>
      <c r="D143" s="238">
        <v>20</v>
      </c>
      <c r="E143" s="245">
        <v>20</v>
      </c>
      <c r="F143" s="239">
        <f t="shared" si="3"/>
        <v>100</v>
      </c>
      <c r="G143" s="239"/>
      <c r="I143" s="235">
        <v>20501</v>
      </c>
      <c r="J143" s="235" t="s">
        <v>749</v>
      </c>
      <c r="K143" s="235">
        <v>463</v>
      </c>
    </row>
    <row r="144" spans="1:11" ht="19.5" customHeight="1">
      <c r="A144" s="179">
        <v>2040610</v>
      </c>
      <c r="B144" s="237" t="s">
        <v>238</v>
      </c>
      <c r="C144" s="238">
        <v>10</v>
      </c>
      <c r="D144" s="238">
        <v>10</v>
      </c>
      <c r="E144" s="245">
        <v>10</v>
      </c>
      <c r="F144" s="239">
        <f t="shared" si="3"/>
        <v>100</v>
      </c>
      <c r="G144" s="239"/>
      <c r="I144" s="225">
        <v>2050101</v>
      </c>
      <c r="J144" s="225" t="s">
        <v>684</v>
      </c>
      <c r="K144" s="225">
        <v>120</v>
      </c>
    </row>
    <row r="145" spans="1:11" ht="19.5" customHeight="1">
      <c r="A145" s="179">
        <v>2040612</v>
      </c>
      <c r="B145" s="237" t="s">
        <v>239</v>
      </c>
      <c r="C145" s="245"/>
      <c r="D145" s="245">
        <v>16</v>
      </c>
      <c r="E145" s="245">
        <v>16</v>
      </c>
      <c r="F145" s="239">
        <f t="shared" si="3"/>
        <v>100</v>
      </c>
      <c r="G145" s="239"/>
    </row>
    <row r="146" spans="1:11" ht="19.5" customHeight="1">
      <c r="A146" s="179">
        <v>2040650</v>
      </c>
      <c r="B146" s="237" t="s">
        <v>168</v>
      </c>
      <c r="C146" s="245">
        <v>9</v>
      </c>
      <c r="D146" s="238">
        <v>14</v>
      </c>
      <c r="E146" s="245">
        <v>14</v>
      </c>
      <c r="F146" s="239">
        <f t="shared" si="3"/>
        <v>100</v>
      </c>
      <c r="G146" s="239"/>
      <c r="I146" s="225">
        <v>2050199</v>
      </c>
      <c r="J146" s="225" t="s">
        <v>750</v>
      </c>
      <c r="K146" s="225">
        <v>343</v>
      </c>
    </row>
    <row r="147" spans="1:11" ht="19.5" customHeight="1">
      <c r="A147" s="179">
        <v>2040699</v>
      </c>
      <c r="B147" s="237" t="s">
        <v>240</v>
      </c>
      <c r="C147" s="245">
        <v>7</v>
      </c>
      <c r="D147" s="238">
        <v>7</v>
      </c>
      <c r="E147" s="245">
        <v>7</v>
      </c>
      <c r="F147" s="239">
        <f t="shared" si="3"/>
        <v>100</v>
      </c>
      <c r="G147" s="239"/>
      <c r="I147" s="235">
        <v>20502</v>
      </c>
      <c r="J147" s="235" t="s">
        <v>751</v>
      </c>
      <c r="K147" s="235">
        <v>19374</v>
      </c>
    </row>
    <row r="148" spans="1:11" s="235" customFormat="1" ht="19.5" customHeight="1">
      <c r="A148" s="174">
        <v>20499</v>
      </c>
      <c r="B148" s="232" t="s">
        <v>589</v>
      </c>
      <c r="C148" s="233">
        <v>50</v>
      </c>
      <c r="D148" s="236">
        <v>6988</v>
      </c>
      <c r="E148" s="233">
        <v>6988</v>
      </c>
      <c r="F148" s="234">
        <f t="shared" si="3"/>
        <v>100</v>
      </c>
      <c r="G148" s="234"/>
      <c r="I148" s="225">
        <v>2050201</v>
      </c>
      <c r="J148" s="225" t="s">
        <v>752</v>
      </c>
      <c r="K148" s="225">
        <v>783</v>
      </c>
    </row>
    <row r="149" spans="1:11" ht="19.5" customHeight="1">
      <c r="A149" s="179">
        <v>2049901</v>
      </c>
      <c r="B149" s="237" t="s">
        <v>590</v>
      </c>
      <c r="C149" s="245">
        <v>50</v>
      </c>
      <c r="D149" s="238">
        <v>6988</v>
      </c>
      <c r="E149" s="245">
        <v>6988</v>
      </c>
      <c r="F149" s="239">
        <f t="shared" si="3"/>
        <v>100</v>
      </c>
      <c r="G149" s="239"/>
      <c r="I149" s="225">
        <v>2050202</v>
      </c>
      <c r="J149" s="225" t="s">
        <v>753</v>
      </c>
      <c r="K149" s="225">
        <v>9610</v>
      </c>
    </row>
    <row r="150" spans="1:11" s="235" customFormat="1" ht="19.5" customHeight="1">
      <c r="A150" s="174">
        <v>205</v>
      </c>
      <c r="B150" s="232" t="s">
        <v>8</v>
      </c>
      <c r="C150" s="233">
        <v>22496</v>
      </c>
      <c r="D150" s="236">
        <v>34639</v>
      </c>
      <c r="E150" s="233">
        <v>34626</v>
      </c>
      <c r="F150" s="234">
        <f t="shared" si="3"/>
        <v>99.962470048211543</v>
      </c>
      <c r="G150" s="234">
        <v>10.91</v>
      </c>
      <c r="I150" s="225">
        <v>2050203</v>
      </c>
      <c r="J150" s="225" t="s">
        <v>754</v>
      </c>
      <c r="K150" s="225">
        <v>5614</v>
      </c>
    </row>
    <row r="151" spans="1:11" s="235" customFormat="1" ht="19.5" customHeight="1">
      <c r="A151" s="174">
        <v>20501</v>
      </c>
      <c r="B151" s="232" t="s">
        <v>241</v>
      </c>
      <c r="C151" s="236">
        <v>622</v>
      </c>
      <c r="D151" s="236">
        <v>630</v>
      </c>
      <c r="E151" s="233">
        <v>630</v>
      </c>
      <c r="F151" s="234">
        <f t="shared" si="3"/>
        <v>100</v>
      </c>
      <c r="G151" s="234"/>
      <c r="I151" s="225">
        <v>2050204</v>
      </c>
      <c r="J151" s="225" t="s">
        <v>755</v>
      </c>
      <c r="K151" s="225">
        <v>3367</v>
      </c>
    </row>
    <row r="152" spans="1:11" ht="19.5" customHeight="1">
      <c r="A152" s="179">
        <v>2050101</v>
      </c>
      <c r="B152" s="237" t="s">
        <v>162</v>
      </c>
      <c r="C152" s="245">
        <v>175</v>
      </c>
      <c r="D152" s="238">
        <v>258</v>
      </c>
      <c r="E152" s="245">
        <v>258</v>
      </c>
      <c r="F152" s="239">
        <f t="shared" si="3"/>
        <v>100</v>
      </c>
      <c r="G152" s="239"/>
    </row>
    <row r="153" spans="1:11" ht="19.5" customHeight="1">
      <c r="A153" s="179">
        <v>2050102</v>
      </c>
      <c r="B153" s="237" t="s">
        <v>163</v>
      </c>
      <c r="C153" s="245">
        <v>107</v>
      </c>
      <c r="D153" s="238">
        <v>124</v>
      </c>
      <c r="E153" s="245">
        <v>124</v>
      </c>
      <c r="F153" s="239">
        <f t="shared" si="3"/>
        <v>100</v>
      </c>
      <c r="G153" s="239"/>
    </row>
    <row r="154" spans="1:11" ht="19.5" customHeight="1">
      <c r="A154" s="179">
        <v>2050199</v>
      </c>
      <c r="B154" s="237" t="s">
        <v>242</v>
      </c>
      <c r="C154" s="238">
        <v>340</v>
      </c>
      <c r="D154" s="238">
        <v>248</v>
      </c>
      <c r="E154" s="245">
        <v>248</v>
      </c>
      <c r="F154" s="239">
        <f t="shared" si="3"/>
        <v>100</v>
      </c>
      <c r="G154" s="239"/>
      <c r="I154" s="235"/>
      <c r="J154" s="235"/>
      <c r="K154" s="235"/>
    </row>
    <row r="155" spans="1:11" s="235" customFormat="1" ht="19.5" customHeight="1">
      <c r="A155" s="174">
        <v>20502</v>
      </c>
      <c r="B155" s="232" t="s">
        <v>243</v>
      </c>
      <c r="C155" s="233">
        <v>20084</v>
      </c>
      <c r="D155" s="236">
        <v>29476</v>
      </c>
      <c r="E155" s="233">
        <v>29463</v>
      </c>
      <c r="F155" s="234">
        <f t="shared" si="3"/>
        <v>99.955896322431812</v>
      </c>
      <c r="G155" s="234"/>
      <c r="I155" s="225"/>
      <c r="J155" s="225"/>
      <c r="K155" s="225"/>
    </row>
    <row r="156" spans="1:11" ht="19.5" customHeight="1">
      <c r="A156" s="179">
        <v>2050201</v>
      </c>
      <c r="B156" s="237" t="s">
        <v>244</v>
      </c>
      <c r="C156" s="238">
        <v>1347</v>
      </c>
      <c r="D156" s="238">
        <v>1823</v>
      </c>
      <c r="E156" s="245">
        <v>1823</v>
      </c>
      <c r="F156" s="239">
        <f t="shared" si="3"/>
        <v>100</v>
      </c>
      <c r="G156" s="239"/>
    </row>
    <row r="157" spans="1:11" ht="19.5" customHeight="1">
      <c r="A157" s="179">
        <v>2050202</v>
      </c>
      <c r="B157" s="237" t="s">
        <v>245</v>
      </c>
      <c r="C157" s="245">
        <v>9614</v>
      </c>
      <c r="D157" s="238">
        <v>15715</v>
      </c>
      <c r="E157" s="245">
        <v>15715</v>
      </c>
      <c r="F157" s="239">
        <f t="shared" si="3"/>
        <v>100</v>
      </c>
      <c r="G157" s="239"/>
      <c r="I157" s="235">
        <v>20508</v>
      </c>
      <c r="J157" s="235" t="s">
        <v>756</v>
      </c>
      <c r="K157" s="235">
        <v>490</v>
      </c>
    </row>
    <row r="158" spans="1:11" ht="19.5" customHeight="1">
      <c r="A158" s="179">
        <v>2050203</v>
      </c>
      <c r="B158" s="237" t="s">
        <v>246</v>
      </c>
      <c r="C158" s="238">
        <v>5615</v>
      </c>
      <c r="D158" s="238">
        <v>7020</v>
      </c>
      <c r="E158" s="238">
        <v>7020</v>
      </c>
      <c r="F158" s="239">
        <f t="shared" si="3"/>
        <v>100</v>
      </c>
      <c r="G158" s="239"/>
      <c r="I158" s="225">
        <v>2050801</v>
      </c>
      <c r="J158" s="225" t="s">
        <v>757</v>
      </c>
      <c r="K158" s="225">
        <v>279</v>
      </c>
    </row>
    <row r="159" spans="1:11" ht="19.5" customHeight="1">
      <c r="A159" s="179">
        <v>2050204</v>
      </c>
      <c r="B159" s="237" t="s">
        <v>247</v>
      </c>
      <c r="C159" s="238">
        <v>3508</v>
      </c>
      <c r="D159" s="238">
        <v>4873</v>
      </c>
      <c r="E159" s="238">
        <v>4873</v>
      </c>
      <c r="F159" s="239">
        <f t="shared" si="3"/>
        <v>100</v>
      </c>
      <c r="G159" s="239"/>
      <c r="I159" s="225">
        <v>2050802</v>
      </c>
      <c r="J159" s="225" t="s">
        <v>758</v>
      </c>
      <c r="K159" s="225">
        <v>211</v>
      </c>
    </row>
    <row r="160" spans="1:11" ht="19.5" customHeight="1">
      <c r="A160" s="179">
        <v>2050205</v>
      </c>
      <c r="B160" s="237" t="s">
        <v>248</v>
      </c>
      <c r="C160" s="238"/>
      <c r="D160" s="238">
        <v>45</v>
      </c>
      <c r="E160" s="245">
        <v>32</v>
      </c>
      <c r="F160" s="239">
        <f t="shared" si="3"/>
        <v>71.111111111111114</v>
      </c>
      <c r="G160" s="239"/>
      <c r="I160" s="235">
        <v>20509</v>
      </c>
      <c r="J160" s="235" t="s">
        <v>759</v>
      </c>
      <c r="K160" s="235">
        <v>1938</v>
      </c>
    </row>
    <row r="161" spans="1:11" s="235" customFormat="1" ht="19.5" customHeight="1">
      <c r="A161" s="174">
        <v>20503</v>
      </c>
      <c r="B161" s="232" t="s">
        <v>249</v>
      </c>
      <c r="C161" s="233"/>
      <c r="D161" s="236">
        <v>10</v>
      </c>
      <c r="E161" s="233">
        <v>10</v>
      </c>
      <c r="F161" s="234">
        <f t="shared" si="3"/>
        <v>100</v>
      </c>
      <c r="G161" s="234"/>
      <c r="I161" s="225">
        <v>2050999</v>
      </c>
      <c r="J161" s="225" t="s">
        <v>760</v>
      </c>
      <c r="K161" s="225">
        <v>1938</v>
      </c>
    </row>
    <row r="162" spans="1:11" ht="19.5" customHeight="1">
      <c r="A162" s="179">
        <v>2050302</v>
      </c>
      <c r="B162" s="237" t="s">
        <v>250</v>
      </c>
      <c r="C162" s="238"/>
      <c r="D162" s="238">
        <v>8</v>
      </c>
      <c r="E162" s="245">
        <v>8</v>
      </c>
      <c r="F162" s="239">
        <f t="shared" si="3"/>
        <v>100</v>
      </c>
      <c r="G162" s="239"/>
      <c r="I162" s="235">
        <v>20599</v>
      </c>
      <c r="J162" s="235" t="s">
        <v>761</v>
      </c>
      <c r="K162" s="235">
        <v>2</v>
      </c>
    </row>
    <row r="163" spans="1:11" ht="19.5" customHeight="1">
      <c r="A163" s="179">
        <v>2050303</v>
      </c>
      <c r="B163" s="237" t="s">
        <v>251</v>
      </c>
      <c r="C163" s="245"/>
      <c r="D163" s="238">
        <v>2</v>
      </c>
      <c r="E163" s="245">
        <v>2</v>
      </c>
      <c r="F163" s="239">
        <f t="shared" si="3"/>
        <v>100</v>
      </c>
      <c r="G163" s="239"/>
      <c r="I163" s="225">
        <v>2059999</v>
      </c>
      <c r="J163" s="225" t="s">
        <v>762</v>
      </c>
      <c r="K163" s="225">
        <v>2</v>
      </c>
    </row>
    <row r="164" spans="1:11" s="235" customFormat="1" ht="19.5" customHeight="1">
      <c r="A164" s="174">
        <v>20508</v>
      </c>
      <c r="B164" s="232" t="s">
        <v>252</v>
      </c>
      <c r="C164" s="233">
        <v>516</v>
      </c>
      <c r="D164" s="236">
        <v>520</v>
      </c>
      <c r="E164" s="233">
        <v>520</v>
      </c>
      <c r="F164" s="234">
        <f t="shared" si="3"/>
        <v>100</v>
      </c>
      <c r="G164" s="234"/>
      <c r="I164" s="235">
        <v>206</v>
      </c>
      <c r="J164" s="235" t="s">
        <v>763</v>
      </c>
      <c r="K164" s="235">
        <v>239</v>
      </c>
    </row>
    <row r="165" spans="1:11" ht="19.5" customHeight="1">
      <c r="A165" s="179">
        <v>2050801</v>
      </c>
      <c r="B165" s="237" t="s">
        <v>253</v>
      </c>
      <c r="C165" s="238">
        <v>270</v>
      </c>
      <c r="D165" s="238">
        <v>284</v>
      </c>
      <c r="E165" s="245">
        <v>284</v>
      </c>
      <c r="F165" s="239">
        <f t="shared" si="3"/>
        <v>100</v>
      </c>
      <c r="G165" s="239"/>
      <c r="I165" s="235">
        <v>20601</v>
      </c>
      <c r="J165" s="235" t="s">
        <v>764</v>
      </c>
      <c r="K165" s="235">
        <v>193</v>
      </c>
    </row>
    <row r="166" spans="1:11" ht="19.5" customHeight="1">
      <c r="A166" s="179">
        <v>2050802</v>
      </c>
      <c r="B166" s="237" t="s">
        <v>254</v>
      </c>
      <c r="C166" s="238">
        <v>246</v>
      </c>
      <c r="D166" s="238">
        <v>236</v>
      </c>
      <c r="E166" s="245">
        <v>236</v>
      </c>
      <c r="F166" s="239">
        <f t="shared" si="3"/>
        <v>100</v>
      </c>
      <c r="G166" s="239"/>
      <c r="I166" s="225">
        <v>2060101</v>
      </c>
      <c r="J166" s="225" t="s">
        <v>684</v>
      </c>
      <c r="K166" s="225">
        <v>154</v>
      </c>
    </row>
    <row r="167" spans="1:11" s="235" customFormat="1" ht="19.5" customHeight="1">
      <c r="A167" s="174">
        <v>20509</v>
      </c>
      <c r="B167" s="232" t="s">
        <v>255</v>
      </c>
      <c r="C167" s="236">
        <v>1274</v>
      </c>
      <c r="D167" s="236">
        <v>974</v>
      </c>
      <c r="E167" s="233">
        <v>974</v>
      </c>
      <c r="F167" s="234">
        <f t="shared" si="3"/>
        <v>100</v>
      </c>
      <c r="G167" s="234"/>
      <c r="I167" s="225">
        <v>2060199</v>
      </c>
      <c r="J167" s="225" t="s">
        <v>765</v>
      </c>
      <c r="K167" s="225">
        <v>39</v>
      </c>
    </row>
    <row r="168" spans="1:11" ht="19.5" customHeight="1">
      <c r="A168" s="179">
        <v>2050999</v>
      </c>
      <c r="B168" s="237" t="s">
        <v>256</v>
      </c>
      <c r="C168" s="245">
        <v>1274</v>
      </c>
      <c r="D168" s="238">
        <v>974</v>
      </c>
      <c r="E168" s="245">
        <v>974</v>
      </c>
      <c r="F168" s="239">
        <f t="shared" si="3"/>
        <v>100</v>
      </c>
      <c r="G168" s="239"/>
      <c r="I168" s="235"/>
      <c r="J168" s="235"/>
      <c r="K168" s="235"/>
    </row>
    <row r="169" spans="1:11" s="235" customFormat="1" ht="19.5" customHeight="1">
      <c r="A169" s="174">
        <v>20599</v>
      </c>
      <c r="B169" s="232" t="s">
        <v>591</v>
      </c>
      <c r="C169" s="233"/>
      <c r="D169" s="233">
        <v>3029</v>
      </c>
      <c r="E169" s="233">
        <v>3029</v>
      </c>
      <c r="F169" s="234">
        <f t="shared" si="3"/>
        <v>100</v>
      </c>
      <c r="G169" s="234"/>
      <c r="I169" s="225"/>
      <c r="J169" s="225"/>
      <c r="K169" s="225"/>
    </row>
    <row r="170" spans="1:11" ht="19.5" customHeight="1">
      <c r="A170" s="179">
        <v>2059999</v>
      </c>
      <c r="B170" s="237" t="s">
        <v>592</v>
      </c>
      <c r="C170" s="238"/>
      <c r="D170" s="238">
        <v>3029</v>
      </c>
      <c r="E170" s="245">
        <v>3029</v>
      </c>
      <c r="F170" s="239">
        <f t="shared" si="3"/>
        <v>100</v>
      </c>
      <c r="G170" s="239"/>
    </row>
    <row r="171" spans="1:11" s="235" customFormat="1" ht="19.5" customHeight="1">
      <c r="A171" s="174">
        <v>206</v>
      </c>
      <c r="B171" s="232" t="s">
        <v>9</v>
      </c>
      <c r="C171" s="233">
        <v>141</v>
      </c>
      <c r="D171" s="236">
        <v>211</v>
      </c>
      <c r="E171" s="233">
        <v>211</v>
      </c>
      <c r="F171" s="234">
        <f t="shared" si="3"/>
        <v>100</v>
      </c>
      <c r="G171" s="234">
        <v>-32.799999999999997</v>
      </c>
    </row>
    <row r="172" spans="1:11" s="235" customFormat="1" ht="19.5" customHeight="1">
      <c r="A172" s="174">
        <v>20601</v>
      </c>
      <c r="B172" s="232" t="s">
        <v>257</v>
      </c>
      <c r="C172" s="236">
        <v>66</v>
      </c>
      <c r="D172" s="236">
        <v>61</v>
      </c>
      <c r="E172" s="233">
        <v>61</v>
      </c>
      <c r="F172" s="234">
        <f t="shared" si="3"/>
        <v>100</v>
      </c>
      <c r="G172" s="234"/>
      <c r="I172" s="225"/>
      <c r="J172" s="225"/>
      <c r="K172" s="225"/>
    </row>
    <row r="173" spans="1:11" ht="19.5" customHeight="1">
      <c r="A173" s="179">
        <v>2060101</v>
      </c>
      <c r="B173" s="237" t="s">
        <v>162</v>
      </c>
      <c r="C173" s="245">
        <v>55</v>
      </c>
      <c r="D173" s="238">
        <v>52</v>
      </c>
      <c r="E173" s="245">
        <v>52</v>
      </c>
      <c r="F173" s="239">
        <f t="shared" si="3"/>
        <v>100</v>
      </c>
      <c r="G173" s="239"/>
      <c r="I173" s="235">
        <v>20607</v>
      </c>
      <c r="J173" s="235" t="s">
        <v>766</v>
      </c>
      <c r="K173" s="235">
        <v>44</v>
      </c>
    </row>
    <row r="174" spans="1:11" ht="19.5" customHeight="1">
      <c r="A174" s="179">
        <v>2060199</v>
      </c>
      <c r="B174" s="237" t="s">
        <v>258</v>
      </c>
      <c r="C174" s="245">
        <v>11</v>
      </c>
      <c r="D174" s="238">
        <v>9</v>
      </c>
      <c r="E174" s="245">
        <v>9</v>
      </c>
      <c r="F174" s="239">
        <f t="shared" si="3"/>
        <v>100</v>
      </c>
      <c r="G174" s="239"/>
      <c r="I174" s="225">
        <v>2060702</v>
      </c>
      <c r="J174" s="225" t="s">
        <v>767</v>
      </c>
      <c r="K174" s="225">
        <v>44</v>
      </c>
    </row>
    <row r="175" spans="1:11" s="235" customFormat="1" ht="19.5" customHeight="1">
      <c r="A175" s="174">
        <v>20604</v>
      </c>
      <c r="B175" s="232" t="s">
        <v>259</v>
      </c>
      <c r="C175" s="236">
        <v>60</v>
      </c>
      <c r="D175" s="236">
        <v>31</v>
      </c>
      <c r="E175" s="233">
        <v>31</v>
      </c>
      <c r="F175" s="234">
        <f t="shared" si="3"/>
        <v>100</v>
      </c>
      <c r="G175" s="234"/>
      <c r="I175" s="225"/>
      <c r="J175" s="225"/>
      <c r="K175" s="225"/>
    </row>
    <row r="176" spans="1:11" ht="19.5" customHeight="1">
      <c r="A176" s="179">
        <v>2060499</v>
      </c>
      <c r="B176" s="237" t="s">
        <v>260</v>
      </c>
      <c r="C176" s="238">
        <v>60</v>
      </c>
      <c r="D176" s="238">
        <v>31</v>
      </c>
      <c r="E176" s="245">
        <v>31</v>
      </c>
      <c r="F176" s="239">
        <f t="shared" si="3"/>
        <v>100</v>
      </c>
      <c r="G176" s="239"/>
      <c r="I176" s="235">
        <v>20699</v>
      </c>
      <c r="J176" s="235" t="s">
        <v>768</v>
      </c>
      <c r="K176" s="235">
        <v>2</v>
      </c>
    </row>
    <row r="177" spans="1:11" s="235" customFormat="1" ht="19.5" customHeight="1">
      <c r="A177" s="174">
        <v>20607</v>
      </c>
      <c r="B177" s="232" t="s">
        <v>261</v>
      </c>
      <c r="C177" s="233">
        <v>15</v>
      </c>
      <c r="D177" s="236">
        <v>69</v>
      </c>
      <c r="E177" s="233">
        <v>69</v>
      </c>
      <c r="F177" s="234">
        <f t="shared" si="3"/>
        <v>100</v>
      </c>
      <c r="G177" s="234"/>
      <c r="I177" s="225">
        <v>2069999</v>
      </c>
      <c r="J177" s="225" t="s">
        <v>769</v>
      </c>
      <c r="K177" s="225">
        <v>2</v>
      </c>
    </row>
    <row r="178" spans="1:11" ht="19.5" customHeight="1">
      <c r="A178" s="179">
        <v>2060702</v>
      </c>
      <c r="B178" s="237" t="s">
        <v>262</v>
      </c>
      <c r="C178" s="245">
        <v>15</v>
      </c>
      <c r="D178" s="238">
        <v>47</v>
      </c>
      <c r="E178" s="245">
        <v>47</v>
      </c>
      <c r="F178" s="239">
        <f t="shared" si="3"/>
        <v>100</v>
      </c>
      <c r="G178" s="239"/>
      <c r="I178" s="235">
        <v>207</v>
      </c>
      <c r="J178" s="235" t="s">
        <v>770</v>
      </c>
      <c r="K178" s="235">
        <v>1510</v>
      </c>
    </row>
    <row r="179" spans="1:11" ht="19.5" customHeight="1">
      <c r="A179" s="179">
        <v>2060799</v>
      </c>
      <c r="B179" s="237" t="s">
        <v>263</v>
      </c>
      <c r="C179" s="238"/>
      <c r="D179" s="238">
        <v>22</v>
      </c>
      <c r="E179" s="238">
        <v>22</v>
      </c>
      <c r="F179" s="239">
        <f t="shared" si="3"/>
        <v>100</v>
      </c>
      <c r="G179" s="239"/>
      <c r="I179" s="235">
        <v>20701</v>
      </c>
      <c r="J179" s="235" t="s">
        <v>771</v>
      </c>
      <c r="K179" s="235">
        <v>621</v>
      </c>
    </row>
    <row r="180" spans="1:11" s="235" customFormat="1" ht="19.5" customHeight="1">
      <c r="A180" s="174">
        <v>20609</v>
      </c>
      <c r="B180" s="232" t="s">
        <v>264</v>
      </c>
      <c r="C180" s="236"/>
      <c r="D180" s="236">
        <v>50</v>
      </c>
      <c r="E180" s="236">
        <v>50</v>
      </c>
      <c r="F180" s="234">
        <f t="shared" si="3"/>
        <v>100</v>
      </c>
      <c r="G180" s="234"/>
      <c r="I180" s="225">
        <v>2070101</v>
      </c>
      <c r="J180" s="225" t="s">
        <v>684</v>
      </c>
      <c r="K180" s="225">
        <v>90</v>
      </c>
    </row>
    <row r="181" spans="1:11" ht="19.5" customHeight="1">
      <c r="A181" s="179">
        <v>2060902</v>
      </c>
      <c r="B181" s="237" t="s">
        <v>265</v>
      </c>
      <c r="C181" s="238"/>
      <c r="D181" s="238">
        <v>50</v>
      </c>
      <c r="E181" s="238">
        <v>50</v>
      </c>
      <c r="F181" s="239">
        <f t="shared" si="3"/>
        <v>100</v>
      </c>
      <c r="G181" s="239"/>
      <c r="I181" s="225">
        <v>2070109</v>
      </c>
      <c r="J181" s="225" t="s">
        <v>772</v>
      </c>
      <c r="K181" s="225">
        <v>81</v>
      </c>
    </row>
    <row r="182" spans="1:11" s="235" customFormat="1" ht="19.5" customHeight="1">
      <c r="A182" s="174">
        <v>207</v>
      </c>
      <c r="B182" s="232" t="s">
        <v>21</v>
      </c>
      <c r="C182" s="233">
        <v>1729</v>
      </c>
      <c r="D182" s="233">
        <v>2491</v>
      </c>
      <c r="E182" s="233">
        <v>2374</v>
      </c>
      <c r="F182" s="234">
        <f t="shared" si="3"/>
        <v>95.303091128061027</v>
      </c>
      <c r="G182" s="234">
        <v>-10.55</v>
      </c>
      <c r="I182" s="225">
        <v>2070111</v>
      </c>
      <c r="J182" s="225" t="s">
        <v>773</v>
      </c>
      <c r="K182" s="225">
        <v>10</v>
      </c>
    </row>
    <row r="183" spans="1:11" s="235" customFormat="1" ht="19.5" customHeight="1">
      <c r="A183" s="174">
        <v>20701</v>
      </c>
      <c r="B183" s="232" t="s">
        <v>266</v>
      </c>
      <c r="C183" s="233">
        <v>984</v>
      </c>
      <c r="D183" s="236">
        <v>1860</v>
      </c>
      <c r="E183" s="233">
        <v>1743</v>
      </c>
      <c r="F183" s="234">
        <f t="shared" si="3"/>
        <v>93.709677419354847</v>
      </c>
      <c r="G183" s="234"/>
      <c r="I183" s="225">
        <v>2070199</v>
      </c>
      <c r="J183" s="225" t="s">
        <v>774</v>
      </c>
      <c r="K183" s="225">
        <v>440</v>
      </c>
    </row>
    <row r="184" spans="1:11" ht="19.5" customHeight="1">
      <c r="A184" s="179">
        <v>2070101</v>
      </c>
      <c r="B184" s="237" t="s">
        <v>162</v>
      </c>
      <c r="C184" s="245">
        <v>335</v>
      </c>
      <c r="D184" s="238">
        <v>287</v>
      </c>
      <c r="E184" s="245">
        <v>287</v>
      </c>
      <c r="F184" s="239">
        <f t="shared" si="3"/>
        <v>100</v>
      </c>
      <c r="G184" s="239"/>
      <c r="I184" s="235">
        <v>20702</v>
      </c>
      <c r="J184" s="235" t="s">
        <v>775</v>
      </c>
      <c r="K184" s="235">
        <v>42</v>
      </c>
    </row>
    <row r="185" spans="1:11" ht="19.5" customHeight="1">
      <c r="A185" s="179">
        <v>2070109</v>
      </c>
      <c r="B185" s="237" t="s">
        <v>267</v>
      </c>
      <c r="C185" s="238">
        <v>91</v>
      </c>
      <c r="D185" s="238">
        <v>90</v>
      </c>
      <c r="E185" s="245">
        <v>90</v>
      </c>
      <c r="F185" s="239">
        <f t="shared" si="3"/>
        <v>100</v>
      </c>
      <c r="G185" s="239"/>
      <c r="I185" s="225">
        <v>2070205</v>
      </c>
      <c r="J185" s="225" t="s">
        <v>776</v>
      </c>
      <c r="K185" s="225">
        <v>40</v>
      </c>
    </row>
    <row r="186" spans="1:11" ht="19.5" customHeight="1">
      <c r="A186" s="179">
        <v>2070111</v>
      </c>
      <c r="B186" s="237" t="s">
        <v>268</v>
      </c>
      <c r="C186" s="245">
        <v>5</v>
      </c>
      <c r="D186" s="238">
        <v>5</v>
      </c>
      <c r="E186" s="245">
        <v>5</v>
      </c>
      <c r="F186" s="239">
        <f t="shared" si="3"/>
        <v>100</v>
      </c>
      <c r="G186" s="239"/>
      <c r="I186" s="225">
        <v>2070299</v>
      </c>
      <c r="J186" s="225" t="s">
        <v>777</v>
      </c>
      <c r="K186" s="225">
        <v>2</v>
      </c>
    </row>
    <row r="187" spans="1:11" ht="19.5" customHeight="1">
      <c r="A187" s="179">
        <v>2070113</v>
      </c>
      <c r="B187" s="237" t="s">
        <v>269</v>
      </c>
      <c r="C187" s="245">
        <v>5</v>
      </c>
      <c r="D187" s="238">
        <v>5</v>
      </c>
      <c r="E187" s="245">
        <v>5</v>
      </c>
      <c r="F187" s="239">
        <f t="shared" si="3"/>
        <v>100</v>
      </c>
      <c r="G187" s="239"/>
      <c r="I187" s="235">
        <v>20703</v>
      </c>
      <c r="J187" s="235" t="s">
        <v>778</v>
      </c>
      <c r="K187" s="235">
        <v>150</v>
      </c>
    </row>
    <row r="188" spans="1:11" ht="19.5" customHeight="1">
      <c r="A188" s="179">
        <v>2070199</v>
      </c>
      <c r="B188" s="237" t="s">
        <v>270</v>
      </c>
      <c r="C188" s="238">
        <v>548</v>
      </c>
      <c r="D188" s="238">
        <v>1473</v>
      </c>
      <c r="E188" s="245">
        <v>1356</v>
      </c>
      <c r="F188" s="239">
        <f t="shared" si="3"/>
        <v>92.057026476578415</v>
      </c>
      <c r="G188" s="239"/>
    </row>
    <row r="189" spans="1:11" s="235" customFormat="1" ht="19.5" customHeight="1">
      <c r="A189" s="174">
        <v>20702</v>
      </c>
      <c r="B189" s="232" t="s">
        <v>271</v>
      </c>
      <c r="C189" s="233">
        <v>31</v>
      </c>
      <c r="D189" s="236">
        <v>100</v>
      </c>
      <c r="E189" s="233">
        <v>100</v>
      </c>
      <c r="F189" s="234">
        <f t="shared" si="3"/>
        <v>100</v>
      </c>
      <c r="G189" s="234"/>
      <c r="I189" s="225"/>
      <c r="J189" s="225"/>
      <c r="K189" s="225"/>
    </row>
    <row r="190" spans="1:11" ht="19.5" customHeight="1">
      <c r="A190" s="179">
        <v>2070204</v>
      </c>
      <c r="B190" s="237" t="s">
        <v>272</v>
      </c>
      <c r="C190" s="245"/>
      <c r="D190" s="238">
        <v>20</v>
      </c>
      <c r="E190" s="245">
        <v>20</v>
      </c>
      <c r="F190" s="239">
        <f t="shared" si="3"/>
        <v>100</v>
      </c>
      <c r="G190" s="239"/>
      <c r="I190" s="225">
        <v>2070399</v>
      </c>
      <c r="J190" s="225" t="s">
        <v>779</v>
      </c>
      <c r="K190" s="225">
        <v>150</v>
      </c>
    </row>
    <row r="191" spans="1:11" ht="19.5" customHeight="1">
      <c r="A191" s="179">
        <v>2070205</v>
      </c>
      <c r="B191" s="237" t="s">
        <v>273</v>
      </c>
      <c r="C191" s="245">
        <v>30</v>
      </c>
      <c r="D191" s="238">
        <v>79</v>
      </c>
      <c r="E191" s="245">
        <v>79</v>
      </c>
      <c r="F191" s="239">
        <f t="shared" si="3"/>
        <v>100</v>
      </c>
      <c r="G191" s="239"/>
      <c r="I191" s="235">
        <v>20706</v>
      </c>
      <c r="J191" s="235" t="s">
        <v>780</v>
      </c>
      <c r="K191" s="235">
        <v>330</v>
      </c>
    </row>
    <row r="192" spans="1:11" ht="19.5" customHeight="1">
      <c r="A192" s="179">
        <v>2070299</v>
      </c>
      <c r="B192" s="237" t="s">
        <v>274</v>
      </c>
      <c r="C192" s="238">
        <v>1</v>
      </c>
      <c r="D192" s="238">
        <v>1</v>
      </c>
      <c r="E192" s="238">
        <v>1</v>
      </c>
      <c r="F192" s="239">
        <f t="shared" si="3"/>
        <v>100</v>
      </c>
      <c r="G192" s="239"/>
      <c r="I192" s="225">
        <v>2070601</v>
      </c>
      <c r="J192" s="225" t="s">
        <v>684</v>
      </c>
      <c r="K192" s="225">
        <v>165</v>
      </c>
    </row>
    <row r="193" spans="1:11" s="235" customFormat="1" ht="19.5" customHeight="1">
      <c r="A193" s="174">
        <v>20703</v>
      </c>
      <c r="B193" s="232" t="s">
        <v>275</v>
      </c>
      <c r="C193" s="236">
        <v>155</v>
      </c>
      <c r="D193" s="236">
        <v>45</v>
      </c>
      <c r="E193" s="236">
        <v>45</v>
      </c>
      <c r="F193" s="234">
        <f t="shared" si="3"/>
        <v>100</v>
      </c>
      <c r="G193" s="234"/>
      <c r="I193" s="225">
        <v>2070607</v>
      </c>
      <c r="J193" s="225" t="s">
        <v>781</v>
      </c>
      <c r="K193" s="225">
        <v>12</v>
      </c>
    </row>
    <row r="194" spans="1:11" ht="19.5" customHeight="1">
      <c r="A194" s="179">
        <v>2070302</v>
      </c>
      <c r="B194" s="237" t="s">
        <v>163</v>
      </c>
      <c r="C194" s="245">
        <v>5</v>
      </c>
      <c r="D194" s="238">
        <v>5</v>
      </c>
      <c r="E194" s="245">
        <v>5</v>
      </c>
      <c r="F194" s="239">
        <f t="shared" si="3"/>
        <v>100</v>
      </c>
      <c r="G194" s="239"/>
      <c r="I194" s="225">
        <v>2070699</v>
      </c>
      <c r="J194" s="225" t="s">
        <v>782</v>
      </c>
      <c r="K194" s="225">
        <v>153</v>
      </c>
    </row>
    <row r="195" spans="1:11" ht="19.5" customHeight="1">
      <c r="A195" s="179">
        <v>2070399</v>
      </c>
      <c r="B195" s="237" t="s">
        <v>276</v>
      </c>
      <c r="C195" s="245">
        <v>150</v>
      </c>
      <c r="D195" s="238">
        <v>40</v>
      </c>
      <c r="E195" s="245">
        <v>40</v>
      </c>
      <c r="F195" s="239">
        <f t="shared" si="3"/>
        <v>100</v>
      </c>
      <c r="G195" s="239"/>
      <c r="I195" s="235">
        <v>20708</v>
      </c>
      <c r="J195" s="235" t="s">
        <v>783</v>
      </c>
      <c r="K195" s="235">
        <v>117</v>
      </c>
    </row>
    <row r="196" spans="1:11" s="235" customFormat="1" ht="19.5" customHeight="1">
      <c r="A196" s="174">
        <v>20706</v>
      </c>
      <c r="B196" s="232" t="s">
        <v>277</v>
      </c>
      <c r="C196" s="233">
        <v>12</v>
      </c>
      <c r="D196" s="236">
        <v>16</v>
      </c>
      <c r="E196" s="233">
        <v>16</v>
      </c>
      <c r="F196" s="234">
        <f t="shared" si="3"/>
        <v>100</v>
      </c>
      <c r="G196" s="234"/>
      <c r="I196" s="225"/>
      <c r="J196" s="225"/>
      <c r="K196" s="225"/>
    </row>
    <row r="197" spans="1:11" ht="19.5" customHeight="1">
      <c r="A197" s="179">
        <v>2070607</v>
      </c>
      <c r="B197" s="237" t="s">
        <v>278</v>
      </c>
      <c r="C197" s="245">
        <v>12</v>
      </c>
      <c r="D197" s="238">
        <v>10</v>
      </c>
      <c r="E197" s="245">
        <v>10</v>
      </c>
      <c r="F197" s="239">
        <f t="shared" si="3"/>
        <v>100</v>
      </c>
      <c r="G197" s="239"/>
    </row>
    <row r="198" spans="1:11" ht="19.5" customHeight="1">
      <c r="A198" s="179">
        <v>2070699</v>
      </c>
      <c r="B198" s="237" t="s">
        <v>279</v>
      </c>
      <c r="C198" s="245">
        <v>153</v>
      </c>
      <c r="D198" s="238">
        <v>6</v>
      </c>
      <c r="E198" s="245">
        <v>6</v>
      </c>
      <c r="F198" s="239">
        <f t="shared" si="3"/>
        <v>100</v>
      </c>
      <c r="G198" s="239"/>
      <c r="I198" s="225">
        <v>2070805</v>
      </c>
      <c r="J198" s="225" t="s">
        <v>784</v>
      </c>
      <c r="K198" s="225">
        <v>47</v>
      </c>
    </row>
    <row r="199" spans="1:11" s="235" customFormat="1" ht="19.5" customHeight="1">
      <c r="A199" s="174">
        <v>20708</v>
      </c>
      <c r="B199" s="232" t="s">
        <v>280</v>
      </c>
      <c r="C199" s="233">
        <v>82</v>
      </c>
      <c r="D199" s="236">
        <v>70</v>
      </c>
      <c r="E199" s="233">
        <v>70</v>
      </c>
      <c r="F199" s="234">
        <f t="shared" si="3"/>
        <v>100</v>
      </c>
      <c r="G199" s="234"/>
      <c r="I199" s="225">
        <v>2070899</v>
      </c>
      <c r="J199" s="225" t="s">
        <v>782</v>
      </c>
      <c r="K199" s="225">
        <v>70</v>
      </c>
    </row>
    <row r="200" spans="1:11" ht="19.5" customHeight="1">
      <c r="A200" s="179">
        <v>2070802</v>
      </c>
      <c r="B200" s="237" t="s">
        <v>163</v>
      </c>
      <c r="C200" s="238"/>
      <c r="D200" s="238">
        <v>3</v>
      </c>
      <c r="E200" s="245">
        <v>3</v>
      </c>
      <c r="F200" s="239">
        <f t="shared" ref="F200:F263" si="4">E200/D200*100</f>
        <v>100</v>
      </c>
      <c r="G200" s="239"/>
      <c r="I200" s="235">
        <v>20799</v>
      </c>
      <c r="J200" s="235" t="s">
        <v>785</v>
      </c>
      <c r="K200" s="235">
        <v>250</v>
      </c>
    </row>
    <row r="201" spans="1:11" ht="19.5" customHeight="1">
      <c r="A201" s="179">
        <v>2070804</v>
      </c>
      <c r="B201" s="237" t="s">
        <v>281</v>
      </c>
      <c r="C201" s="245">
        <v>82</v>
      </c>
      <c r="D201" s="238">
        <v>67</v>
      </c>
      <c r="E201" s="245">
        <v>67</v>
      </c>
      <c r="F201" s="239">
        <f t="shared" si="4"/>
        <v>100</v>
      </c>
      <c r="G201" s="239"/>
    </row>
    <row r="202" spans="1:11" s="235" customFormat="1" ht="19.5" customHeight="1">
      <c r="A202" s="174">
        <v>20799</v>
      </c>
      <c r="B202" s="232" t="s">
        <v>593</v>
      </c>
      <c r="C202" s="233">
        <v>465</v>
      </c>
      <c r="D202" s="236">
        <v>400</v>
      </c>
      <c r="E202" s="233">
        <v>400</v>
      </c>
      <c r="F202" s="234">
        <f t="shared" si="4"/>
        <v>100</v>
      </c>
      <c r="G202" s="234"/>
      <c r="I202" s="225">
        <v>2079999</v>
      </c>
      <c r="J202" s="225" t="s">
        <v>786</v>
      </c>
      <c r="K202" s="225">
        <v>250</v>
      </c>
    </row>
    <row r="203" spans="1:11" ht="19.5" customHeight="1">
      <c r="A203" s="179">
        <v>2079902</v>
      </c>
      <c r="B203" s="237" t="s">
        <v>282</v>
      </c>
      <c r="C203" s="245"/>
      <c r="D203" s="238">
        <v>1</v>
      </c>
      <c r="E203" s="245">
        <v>1</v>
      </c>
      <c r="F203" s="239">
        <f t="shared" si="4"/>
        <v>100</v>
      </c>
      <c r="G203" s="239"/>
      <c r="I203" s="235">
        <v>208</v>
      </c>
      <c r="J203" s="235" t="s">
        <v>787</v>
      </c>
      <c r="K203" s="235">
        <v>15944</v>
      </c>
    </row>
    <row r="204" spans="1:11" ht="19.5" customHeight="1">
      <c r="A204" s="179">
        <v>2079999</v>
      </c>
      <c r="B204" s="237" t="s">
        <v>594</v>
      </c>
      <c r="C204" s="238">
        <v>465</v>
      </c>
      <c r="D204" s="238">
        <v>399</v>
      </c>
      <c r="E204" s="245">
        <v>399</v>
      </c>
      <c r="F204" s="239">
        <f t="shared" si="4"/>
        <v>100</v>
      </c>
      <c r="G204" s="239"/>
      <c r="I204" s="235">
        <v>20801</v>
      </c>
      <c r="J204" s="235" t="s">
        <v>788</v>
      </c>
      <c r="K204" s="235">
        <v>1455</v>
      </c>
    </row>
    <row r="205" spans="1:11" s="235" customFormat="1" ht="19.5" customHeight="1">
      <c r="A205" s="174">
        <v>208</v>
      </c>
      <c r="B205" s="232" t="s">
        <v>10</v>
      </c>
      <c r="C205" s="233">
        <v>15902</v>
      </c>
      <c r="D205" s="236">
        <v>21097</v>
      </c>
      <c r="E205" s="233">
        <v>20965</v>
      </c>
      <c r="F205" s="234">
        <f t="shared" si="4"/>
        <v>99.374318623500969</v>
      </c>
      <c r="G205" s="234">
        <v>11.61</v>
      </c>
      <c r="I205" s="225">
        <v>2080101</v>
      </c>
      <c r="J205" s="225" t="s">
        <v>684</v>
      </c>
      <c r="K205" s="225">
        <v>727</v>
      </c>
    </row>
    <row r="206" spans="1:11" s="235" customFormat="1" ht="19.5" customHeight="1">
      <c r="A206" s="174">
        <v>20801</v>
      </c>
      <c r="B206" s="232" t="s">
        <v>283</v>
      </c>
      <c r="C206" s="233">
        <v>1162</v>
      </c>
      <c r="D206" s="236">
        <v>1168</v>
      </c>
      <c r="E206" s="233">
        <v>1168</v>
      </c>
      <c r="F206" s="234">
        <f t="shared" si="4"/>
        <v>100</v>
      </c>
      <c r="G206" s="234"/>
      <c r="I206" s="225">
        <v>2080102</v>
      </c>
      <c r="J206" s="225" t="s">
        <v>685</v>
      </c>
      <c r="K206" s="225">
        <v>6</v>
      </c>
    </row>
    <row r="207" spans="1:11" ht="19.5" customHeight="1">
      <c r="A207" s="179">
        <v>2080101</v>
      </c>
      <c r="B207" s="237" t="s">
        <v>162</v>
      </c>
      <c r="C207" s="245">
        <v>618</v>
      </c>
      <c r="D207" s="238">
        <v>579</v>
      </c>
      <c r="E207" s="245">
        <v>579</v>
      </c>
      <c r="F207" s="239">
        <f t="shared" si="4"/>
        <v>100</v>
      </c>
      <c r="G207" s="239"/>
      <c r="I207" s="225">
        <v>2080108</v>
      </c>
      <c r="J207" s="225" t="s">
        <v>707</v>
      </c>
      <c r="K207" s="225">
        <v>37</v>
      </c>
    </row>
    <row r="208" spans="1:11" ht="19.5" customHeight="1">
      <c r="A208" s="179">
        <v>2080102</v>
      </c>
      <c r="B208" s="237" t="s">
        <v>163</v>
      </c>
      <c r="C208" s="245"/>
      <c r="D208" s="238">
        <v>1</v>
      </c>
      <c r="E208" s="245">
        <v>1</v>
      </c>
      <c r="F208" s="239">
        <f t="shared" si="4"/>
        <v>100</v>
      </c>
      <c r="G208" s="239"/>
    </row>
    <row r="209" spans="1:11" ht="19.5" customHeight="1">
      <c r="A209" s="179">
        <v>2080106</v>
      </c>
      <c r="B209" s="237" t="s">
        <v>284</v>
      </c>
      <c r="C209" s="245"/>
      <c r="D209" s="238">
        <v>19</v>
      </c>
      <c r="E209" s="245">
        <v>19</v>
      </c>
      <c r="F209" s="239">
        <f t="shared" si="4"/>
        <v>100</v>
      </c>
      <c r="G209" s="239"/>
      <c r="I209" s="225">
        <v>2080111</v>
      </c>
      <c r="J209" s="225" t="s">
        <v>789</v>
      </c>
      <c r="K209" s="225">
        <v>7</v>
      </c>
    </row>
    <row r="210" spans="1:11" ht="19.5" customHeight="1">
      <c r="A210" s="179">
        <v>2080108</v>
      </c>
      <c r="B210" s="237" t="s">
        <v>191</v>
      </c>
      <c r="C210" s="245">
        <v>14</v>
      </c>
      <c r="D210" s="238">
        <v>10</v>
      </c>
      <c r="E210" s="245">
        <v>10</v>
      </c>
      <c r="F210" s="239">
        <f t="shared" si="4"/>
        <v>100</v>
      </c>
      <c r="G210" s="239"/>
    </row>
    <row r="211" spans="1:11" ht="19.5" customHeight="1">
      <c r="A211" s="179">
        <v>2080109</v>
      </c>
      <c r="B211" s="237" t="s">
        <v>285</v>
      </c>
      <c r="C211" s="245">
        <v>16</v>
      </c>
      <c r="D211" s="238">
        <v>12</v>
      </c>
      <c r="E211" s="245">
        <v>12</v>
      </c>
      <c r="F211" s="239">
        <f t="shared" si="4"/>
        <v>100</v>
      </c>
      <c r="G211" s="239"/>
      <c r="I211" s="225">
        <v>2080199</v>
      </c>
      <c r="J211" s="225" t="s">
        <v>790</v>
      </c>
      <c r="K211" s="225">
        <v>678</v>
      </c>
    </row>
    <row r="212" spans="1:11" ht="19.5" customHeight="1">
      <c r="A212" s="179">
        <v>2080112</v>
      </c>
      <c r="B212" s="237" t="s">
        <v>286</v>
      </c>
      <c r="C212" s="245"/>
      <c r="D212" s="238">
        <v>15</v>
      </c>
      <c r="E212" s="245">
        <v>15</v>
      </c>
      <c r="F212" s="239">
        <f t="shared" si="4"/>
        <v>100</v>
      </c>
      <c r="G212" s="239"/>
      <c r="I212" s="235">
        <v>20802</v>
      </c>
      <c r="J212" s="235" t="s">
        <v>791</v>
      </c>
      <c r="K212" s="235">
        <v>3545</v>
      </c>
    </row>
    <row r="213" spans="1:11" ht="19.5" customHeight="1">
      <c r="A213" s="179">
        <v>2080199</v>
      </c>
      <c r="B213" s="237" t="s">
        <v>287</v>
      </c>
      <c r="C213" s="245">
        <v>514</v>
      </c>
      <c r="D213" s="238">
        <v>532</v>
      </c>
      <c r="E213" s="245">
        <v>532</v>
      </c>
      <c r="F213" s="239">
        <f t="shared" si="4"/>
        <v>100</v>
      </c>
      <c r="G213" s="239"/>
      <c r="I213" s="225">
        <v>2080201</v>
      </c>
      <c r="J213" s="225" t="s">
        <v>684</v>
      </c>
      <c r="K213" s="225">
        <v>198</v>
      </c>
    </row>
    <row r="214" spans="1:11" s="235" customFormat="1" ht="19.5" customHeight="1">
      <c r="A214" s="174">
        <v>20802</v>
      </c>
      <c r="B214" s="232" t="s">
        <v>288</v>
      </c>
      <c r="C214" s="236">
        <v>3876</v>
      </c>
      <c r="D214" s="236">
        <v>3744</v>
      </c>
      <c r="E214" s="233">
        <v>3744</v>
      </c>
      <c r="F214" s="234">
        <f t="shared" si="4"/>
        <v>100</v>
      </c>
      <c r="G214" s="234"/>
      <c r="I214" s="225">
        <v>2080202</v>
      </c>
      <c r="J214" s="225" t="s">
        <v>685</v>
      </c>
      <c r="K214" s="225">
        <v>61</v>
      </c>
    </row>
    <row r="215" spans="1:11" ht="19.5" customHeight="1">
      <c r="A215" s="179">
        <v>2080201</v>
      </c>
      <c r="B215" s="237" t="s">
        <v>162</v>
      </c>
      <c r="C215" s="245">
        <v>209</v>
      </c>
      <c r="D215" s="238">
        <v>202</v>
      </c>
      <c r="E215" s="245">
        <v>202</v>
      </c>
      <c r="F215" s="239">
        <f t="shared" si="4"/>
        <v>100</v>
      </c>
      <c r="G215" s="239"/>
      <c r="I215" s="225">
        <v>2080208</v>
      </c>
      <c r="J215" s="225" t="s">
        <v>792</v>
      </c>
      <c r="K215" s="225">
        <v>3145</v>
      </c>
    </row>
    <row r="216" spans="1:11" ht="19.5" customHeight="1">
      <c r="A216" s="179">
        <v>2080202</v>
      </c>
      <c r="B216" s="237" t="s">
        <v>163</v>
      </c>
      <c r="C216" s="245"/>
      <c r="D216" s="238">
        <v>2</v>
      </c>
      <c r="E216" s="245">
        <v>2</v>
      </c>
      <c r="F216" s="239">
        <f t="shared" si="4"/>
        <v>100</v>
      </c>
      <c r="G216" s="239"/>
      <c r="I216" s="225">
        <v>2080299</v>
      </c>
      <c r="J216" s="225" t="s">
        <v>793</v>
      </c>
      <c r="K216" s="225">
        <v>141</v>
      </c>
    </row>
    <row r="217" spans="1:11" ht="19.5" customHeight="1">
      <c r="A217" s="179">
        <v>2080208</v>
      </c>
      <c r="B217" s="237" t="s">
        <v>289</v>
      </c>
      <c r="C217" s="245">
        <v>3280</v>
      </c>
      <c r="D217" s="238">
        <v>3233</v>
      </c>
      <c r="E217" s="245">
        <v>3233</v>
      </c>
      <c r="F217" s="239">
        <f t="shared" si="4"/>
        <v>100</v>
      </c>
      <c r="G217" s="239"/>
      <c r="I217" s="235">
        <v>20805</v>
      </c>
      <c r="J217" s="235" t="s">
        <v>794</v>
      </c>
      <c r="K217" s="235">
        <v>6702</v>
      </c>
    </row>
    <row r="218" spans="1:11" ht="19.5" customHeight="1">
      <c r="A218" s="179">
        <v>2080299</v>
      </c>
      <c r="B218" s="237" t="s">
        <v>290</v>
      </c>
      <c r="C218" s="245">
        <v>387</v>
      </c>
      <c r="D218" s="238">
        <v>307</v>
      </c>
      <c r="E218" s="245">
        <v>307</v>
      </c>
      <c r="F218" s="239">
        <f t="shared" si="4"/>
        <v>100</v>
      </c>
      <c r="G218" s="239"/>
      <c r="I218" s="225">
        <v>2080501</v>
      </c>
      <c r="J218" s="225" t="s">
        <v>795</v>
      </c>
      <c r="K218" s="225">
        <v>1</v>
      </c>
    </row>
    <row r="219" spans="1:11" s="235" customFormat="1" ht="19.5" customHeight="1">
      <c r="A219" s="174">
        <v>20805</v>
      </c>
      <c r="B219" s="232" t="s">
        <v>291</v>
      </c>
      <c r="C219" s="233">
        <v>7003</v>
      </c>
      <c r="D219" s="236">
        <v>7990</v>
      </c>
      <c r="E219" s="233">
        <v>7990</v>
      </c>
      <c r="F219" s="234">
        <f t="shared" si="4"/>
        <v>100</v>
      </c>
      <c r="G219" s="234"/>
      <c r="I219" s="225">
        <v>2080504</v>
      </c>
      <c r="J219" s="225" t="s">
        <v>796</v>
      </c>
      <c r="K219" s="225">
        <v>678</v>
      </c>
    </row>
    <row r="220" spans="1:11" ht="19.5" customHeight="1">
      <c r="A220" s="179">
        <v>2080501</v>
      </c>
      <c r="B220" s="237" t="s">
        <v>292</v>
      </c>
      <c r="C220" s="245">
        <v>684</v>
      </c>
      <c r="D220" s="238">
        <v>1128</v>
      </c>
      <c r="E220" s="245">
        <v>1128</v>
      </c>
      <c r="F220" s="239">
        <f t="shared" si="4"/>
        <v>100</v>
      </c>
      <c r="G220" s="239"/>
      <c r="I220" s="225">
        <v>2080505</v>
      </c>
      <c r="J220" s="225" t="s">
        <v>797</v>
      </c>
      <c r="K220" s="225">
        <v>6023</v>
      </c>
    </row>
    <row r="221" spans="1:11" ht="19.5" customHeight="1">
      <c r="A221" s="179">
        <v>2080502</v>
      </c>
      <c r="B221" s="237" t="s">
        <v>293</v>
      </c>
      <c r="C221" s="245">
        <v>1099</v>
      </c>
      <c r="D221" s="238">
        <v>1441</v>
      </c>
      <c r="E221" s="245">
        <v>1441</v>
      </c>
      <c r="F221" s="239">
        <f t="shared" si="4"/>
        <v>100</v>
      </c>
      <c r="G221" s="239"/>
    </row>
    <row r="222" spans="1:11" ht="19.5" customHeight="1">
      <c r="A222" s="179">
        <v>2080505</v>
      </c>
      <c r="B222" s="237" t="s">
        <v>294</v>
      </c>
      <c r="C222" s="238">
        <v>5220</v>
      </c>
      <c r="D222" s="238">
        <v>5081</v>
      </c>
      <c r="E222" s="245">
        <v>5081</v>
      </c>
      <c r="F222" s="239">
        <f t="shared" si="4"/>
        <v>100</v>
      </c>
      <c r="G222" s="239"/>
      <c r="I222" s="235"/>
      <c r="J222" s="235"/>
      <c r="K222" s="235"/>
    </row>
    <row r="223" spans="1:11" ht="19.5" customHeight="1">
      <c r="A223" s="179">
        <v>2080506</v>
      </c>
      <c r="B223" s="237" t="s">
        <v>295</v>
      </c>
      <c r="C223" s="245"/>
      <c r="D223" s="238">
        <v>269</v>
      </c>
      <c r="E223" s="245">
        <v>269</v>
      </c>
      <c r="F223" s="239">
        <f t="shared" si="4"/>
        <v>100</v>
      </c>
      <c r="G223" s="239"/>
    </row>
    <row r="224" spans="1:11" ht="19.5" customHeight="1">
      <c r="A224" s="179">
        <v>2080599</v>
      </c>
      <c r="B224" s="237" t="s">
        <v>296</v>
      </c>
      <c r="C224" s="245"/>
      <c r="D224" s="238">
        <v>71</v>
      </c>
      <c r="E224" s="245">
        <v>71</v>
      </c>
      <c r="F224" s="239">
        <f t="shared" si="4"/>
        <v>100</v>
      </c>
      <c r="G224" s="239"/>
      <c r="I224" s="235">
        <v>20807</v>
      </c>
      <c r="J224" s="235" t="s">
        <v>798</v>
      </c>
      <c r="K224" s="235">
        <v>14</v>
      </c>
    </row>
    <row r="225" spans="1:11" s="235" customFormat="1" ht="19.5" customHeight="1">
      <c r="A225" s="174">
        <v>20806</v>
      </c>
      <c r="B225" s="232" t="s">
        <v>297</v>
      </c>
      <c r="C225" s="233"/>
      <c r="D225" s="236">
        <v>10</v>
      </c>
      <c r="E225" s="233">
        <v>10</v>
      </c>
      <c r="F225" s="234">
        <f t="shared" si="4"/>
        <v>100</v>
      </c>
      <c r="G225" s="234"/>
      <c r="I225" s="225">
        <v>2080799</v>
      </c>
      <c r="J225" s="225" t="s">
        <v>799</v>
      </c>
      <c r="K225" s="225">
        <v>14</v>
      </c>
    </row>
    <row r="226" spans="1:11" ht="19.5" customHeight="1">
      <c r="A226" s="179">
        <v>2080699</v>
      </c>
      <c r="B226" s="237" t="s">
        <v>298</v>
      </c>
      <c r="C226" s="238"/>
      <c r="D226" s="238">
        <v>10</v>
      </c>
      <c r="E226" s="245">
        <v>10</v>
      </c>
      <c r="F226" s="239">
        <f t="shared" si="4"/>
        <v>100</v>
      </c>
      <c r="G226" s="239"/>
      <c r="I226" s="235">
        <v>20808</v>
      </c>
      <c r="J226" s="235" t="s">
        <v>800</v>
      </c>
      <c r="K226" s="235">
        <v>833</v>
      </c>
    </row>
    <row r="227" spans="1:11" s="235" customFormat="1" ht="19.5" customHeight="1">
      <c r="A227" s="174">
        <v>20807</v>
      </c>
      <c r="B227" s="232" t="s">
        <v>299</v>
      </c>
      <c r="C227" s="233">
        <v>136</v>
      </c>
      <c r="D227" s="236">
        <v>1160</v>
      </c>
      <c r="E227" s="233">
        <v>1160</v>
      </c>
      <c r="F227" s="234">
        <f t="shared" si="4"/>
        <v>100</v>
      </c>
      <c r="G227" s="234"/>
      <c r="I227" s="225">
        <v>2080801</v>
      </c>
      <c r="J227" s="225" t="s">
        <v>801</v>
      </c>
      <c r="K227" s="225">
        <v>500</v>
      </c>
    </row>
    <row r="228" spans="1:11" ht="19.5" customHeight="1">
      <c r="A228" s="179">
        <v>2080713</v>
      </c>
      <c r="B228" s="237" t="s">
        <v>300</v>
      </c>
      <c r="C228" s="245">
        <v>8</v>
      </c>
      <c r="D228" s="238">
        <v>4</v>
      </c>
      <c r="E228" s="245">
        <v>4</v>
      </c>
      <c r="F228" s="239">
        <f t="shared" si="4"/>
        <v>100</v>
      </c>
      <c r="G228" s="239"/>
      <c r="I228" s="225">
        <v>2080802</v>
      </c>
      <c r="J228" s="225" t="s">
        <v>802</v>
      </c>
      <c r="K228" s="225">
        <v>17</v>
      </c>
    </row>
    <row r="229" spans="1:11" ht="19.5" customHeight="1">
      <c r="A229" s="179">
        <v>2080799</v>
      </c>
      <c r="B229" s="237" t="s">
        <v>301</v>
      </c>
      <c r="C229" s="245">
        <v>128</v>
      </c>
      <c r="D229" s="238">
        <v>1156</v>
      </c>
      <c r="E229" s="245">
        <v>1156</v>
      </c>
      <c r="F229" s="239">
        <f t="shared" si="4"/>
        <v>100</v>
      </c>
      <c r="G229" s="239"/>
      <c r="I229" s="225">
        <v>2080803</v>
      </c>
      <c r="J229" s="225" t="s">
        <v>803</v>
      </c>
      <c r="K229" s="225">
        <v>21</v>
      </c>
    </row>
    <row r="230" spans="1:11" s="235" customFormat="1" ht="19.5" customHeight="1">
      <c r="A230" s="174">
        <v>20808</v>
      </c>
      <c r="B230" s="232" t="s">
        <v>302</v>
      </c>
      <c r="C230" s="236">
        <v>486</v>
      </c>
      <c r="D230" s="236">
        <v>1302</v>
      </c>
      <c r="E230" s="233">
        <v>1302</v>
      </c>
      <c r="F230" s="234">
        <f t="shared" si="4"/>
        <v>100</v>
      </c>
      <c r="G230" s="234"/>
      <c r="I230" s="225">
        <v>2080805</v>
      </c>
      <c r="J230" s="225" t="s">
        <v>804</v>
      </c>
      <c r="K230" s="225">
        <v>210</v>
      </c>
    </row>
    <row r="231" spans="1:11" ht="19.5" customHeight="1">
      <c r="A231" s="179">
        <v>2080801</v>
      </c>
      <c r="B231" s="237" t="s">
        <v>303</v>
      </c>
      <c r="C231" s="238"/>
      <c r="D231" s="238">
        <v>99</v>
      </c>
      <c r="E231" s="245">
        <v>99</v>
      </c>
      <c r="F231" s="239">
        <f t="shared" si="4"/>
        <v>100</v>
      </c>
      <c r="G231" s="239"/>
      <c r="I231" s="225">
        <v>2080899</v>
      </c>
      <c r="J231" s="225" t="s">
        <v>805</v>
      </c>
      <c r="K231" s="225">
        <v>85</v>
      </c>
    </row>
    <row r="232" spans="1:11" ht="19.5" customHeight="1">
      <c r="A232" s="179">
        <v>2080802</v>
      </c>
      <c r="B232" s="237" t="s">
        <v>304</v>
      </c>
      <c r="C232" s="245">
        <v>24</v>
      </c>
      <c r="D232" s="238">
        <v>21</v>
      </c>
      <c r="E232" s="245">
        <v>21</v>
      </c>
      <c r="F232" s="239">
        <f t="shared" si="4"/>
        <v>100</v>
      </c>
      <c r="G232" s="239"/>
      <c r="I232" s="235">
        <v>20809</v>
      </c>
      <c r="J232" s="235" t="s">
        <v>806</v>
      </c>
      <c r="K232" s="235">
        <v>168</v>
      </c>
    </row>
    <row r="233" spans="1:11" ht="19.5" customHeight="1">
      <c r="A233" s="179">
        <v>2080803</v>
      </c>
      <c r="B233" s="237" t="s">
        <v>305</v>
      </c>
      <c r="C233" s="245">
        <v>24</v>
      </c>
      <c r="D233" s="238"/>
      <c r="E233" s="245"/>
      <c r="F233" s="239"/>
      <c r="G233" s="239"/>
      <c r="I233" s="225">
        <v>2080901</v>
      </c>
      <c r="J233" s="225" t="s">
        <v>807</v>
      </c>
      <c r="K233" s="225">
        <v>150</v>
      </c>
    </row>
    <row r="234" spans="1:11" ht="19.5" customHeight="1">
      <c r="A234" s="179">
        <v>2080805</v>
      </c>
      <c r="B234" s="237" t="s">
        <v>306</v>
      </c>
      <c r="C234" s="245">
        <v>234</v>
      </c>
      <c r="D234" s="238">
        <v>220</v>
      </c>
      <c r="E234" s="245">
        <v>220</v>
      </c>
      <c r="F234" s="239">
        <f t="shared" si="4"/>
        <v>100</v>
      </c>
      <c r="G234" s="239"/>
      <c r="I234" s="225">
        <v>2080904</v>
      </c>
      <c r="J234" s="225" t="s">
        <v>808</v>
      </c>
      <c r="K234" s="225">
        <v>18</v>
      </c>
    </row>
    <row r="235" spans="1:11" ht="19.5" customHeight="1">
      <c r="A235" s="179">
        <v>2080899</v>
      </c>
      <c r="B235" s="237" t="s">
        <v>307</v>
      </c>
      <c r="C235" s="245">
        <v>204</v>
      </c>
      <c r="D235" s="238">
        <v>962</v>
      </c>
      <c r="E235" s="245">
        <v>962</v>
      </c>
      <c r="F235" s="239">
        <f t="shared" si="4"/>
        <v>100</v>
      </c>
      <c r="G235" s="239"/>
      <c r="I235" s="235">
        <v>20810</v>
      </c>
      <c r="J235" s="235" t="s">
        <v>809</v>
      </c>
      <c r="K235" s="235">
        <v>41</v>
      </c>
    </row>
    <row r="236" spans="1:11" s="235" customFormat="1" ht="19.5" customHeight="1">
      <c r="A236" s="174">
        <v>20809</v>
      </c>
      <c r="B236" s="232" t="s">
        <v>308</v>
      </c>
      <c r="C236" s="233">
        <v>208</v>
      </c>
      <c r="D236" s="236">
        <v>298</v>
      </c>
      <c r="E236" s="233">
        <v>284</v>
      </c>
      <c r="F236" s="234">
        <f t="shared" si="4"/>
        <v>95.302013422818789</v>
      </c>
      <c r="G236" s="234"/>
      <c r="I236" s="225">
        <v>2081001</v>
      </c>
      <c r="J236" s="225" t="s">
        <v>810</v>
      </c>
      <c r="K236" s="225">
        <v>38</v>
      </c>
    </row>
    <row r="237" spans="1:11" ht="19.5" customHeight="1">
      <c r="A237" s="179">
        <v>2080901</v>
      </c>
      <c r="B237" s="237" t="s">
        <v>309</v>
      </c>
      <c r="C237" s="245">
        <v>156</v>
      </c>
      <c r="D237" s="238">
        <v>130</v>
      </c>
      <c r="E237" s="245">
        <v>130</v>
      </c>
      <c r="F237" s="239">
        <f t="shared" si="4"/>
        <v>100</v>
      </c>
      <c r="G237" s="239"/>
      <c r="I237" s="225">
        <v>2081002</v>
      </c>
      <c r="J237" s="225" t="s">
        <v>811</v>
      </c>
      <c r="K237" s="225">
        <v>3</v>
      </c>
    </row>
    <row r="238" spans="1:11" ht="19.5" customHeight="1">
      <c r="A238" s="179">
        <v>2080902</v>
      </c>
      <c r="B238" s="237" t="s">
        <v>310</v>
      </c>
      <c r="C238" s="245"/>
      <c r="D238" s="238">
        <v>14</v>
      </c>
      <c r="E238" s="245">
        <v>14</v>
      </c>
      <c r="F238" s="239">
        <f t="shared" si="4"/>
        <v>100</v>
      </c>
      <c r="G238" s="239"/>
    </row>
    <row r="239" spans="1:11" ht="19.5" customHeight="1">
      <c r="A239" s="179">
        <v>2080904</v>
      </c>
      <c r="B239" s="237" t="s">
        <v>311</v>
      </c>
      <c r="C239" s="238">
        <v>52</v>
      </c>
      <c r="D239" s="238">
        <v>26</v>
      </c>
      <c r="E239" s="245">
        <v>11</v>
      </c>
      <c r="F239" s="239">
        <f t="shared" si="4"/>
        <v>42.307692307692307</v>
      </c>
      <c r="G239" s="239"/>
    </row>
    <row r="240" spans="1:11" ht="19.5" customHeight="1">
      <c r="A240" s="179">
        <v>2080905</v>
      </c>
      <c r="B240" s="237" t="s">
        <v>312</v>
      </c>
      <c r="C240" s="238"/>
      <c r="D240" s="238">
        <v>1</v>
      </c>
      <c r="E240" s="245"/>
      <c r="F240" s="239">
        <f t="shared" si="4"/>
        <v>0</v>
      </c>
      <c r="G240" s="239"/>
    </row>
    <row r="241" spans="1:11" ht="19.5" customHeight="1">
      <c r="A241" s="179">
        <v>2080999</v>
      </c>
      <c r="B241" s="237" t="s">
        <v>313</v>
      </c>
      <c r="C241" s="238"/>
      <c r="D241" s="238">
        <v>127</v>
      </c>
      <c r="E241" s="245">
        <v>129</v>
      </c>
      <c r="F241" s="239">
        <f t="shared" si="4"/>
        <v>101.5748031496063</v>
      </c>
      <c r="G241" s="239"/>
      <c r="I241" s="235">
        <v>20811</v>
      </c>
      <c r="J241" s="235" t="s">
        <v>812</v>
      </c>
      <c r="K241" s="235">
        <v>962</v>
      </c>
    </row>
    <row r="242" spans="1:11" s="235" customFormat="1" ht="19.5" customHeight="1">
      <c r="A242" s="174">
        <v>20810</v>
      </c>
      <c r="B242" s="232" t="s">
        <v>314</v>
      </c>
      <c r="C242" s="233">
        <v>541</v>
      </c>
      <c r="D242" s="236">
        <v>885</v>
      </c>
      <c r="E242" s="233">
        <v>767</v>
      </c>
      <c r="F242" s="234">
        <f t="shared" si="4"/>
        <v>86.666666666666671</v>
      </c>
      <c r="G242" s="234"/>
      <c r="I242" s="225">
        <v>2081101</v>
      </c>
      <c r="J242" s="225" t="s">
        <v>684</v>
      </c>
      <c r="K242" s="225">
        <v>61</v>
      </c>
    </row>
    <row r="243" spans="1:11" ht="19.5" customHeight="1">
      <c r="A243" s="179">
        <v>2081001</v>
      </c>
      <c r="B243" s="237" t="s">
        <v>315</v>
      </c>
      <c r="C243" s="245">
        <v>39</v>
      </c>
      <c r="D243" s="238">
        <v>18</v>
      </c>
      <c r="E243" s="245">
        <v>18</v>
      </c>
      <c r="F243" s="239">
        <f t="shared" si="4"/>
        <v>100</v>
      </c>
      <c r="G243" s="239"/>
      <c r="I243" s="225">
        <v>2081104</v>
      </c>
      <c r="J243" s="225" t="s">
        <v>813</v>
      </c>
      <c r="K243" s="225">
        <v>39</v>
      </c>
    </row>
    <row r="244" spans="1:11" ht="19.5" customHeight="1">
      <c r="A244" s="179">
        <v>2081004</v>
      </c>
      <c r="B244" s="237" t="s">
        <v>316</v>
      </c>
      <c r="C244" s="238">
        <v>500</v>
      </c>
      <c r="D244" s="238">
        <v>499</v>
      </c>
      <c r="E244" s="245">
        <v>499</v>
      </c>
      <c r="F244" s="239">
        <f t="shared" si="4"/>
        <v>100</v>
      </c>
      <c r="G244" s="239"/>
      <c r="I244" s="225">
        <v>2081105</v>
      </c>
      <c r="J244" s="225" t="s">
        <v>814</v>
      </c>
      <c r="K244" s="225">
        <v>76</v>
      </c>
    </row>
    <row r="245" spans="1:11" ht="19.5" customHeight="1">
      <c r="A245" s="179">
        <v>2081005</v>
      </c>
      <c r="B245" s="237" t="s">
        <v>317</v>
      </c>
      <c r="C245" s="238">
        <v>2</v>
      </c>
      <c r="D245" s="238"/>
      <c r="E245" s="245"/>
      <c r="F245" s="239"/>
      <c r="G245" s="239"/>
    </row>
    <row r="246" spans="1:11" ht="19.5" customHeight="1">
      <c r="A246" s="179">
        <v>2081006</v>
      </c>
      <c r="B246" s="237" t="s">
        <v>318</v>
      </c>
      <c r="C246" s="245"/>
      <c r="D246" s="238">
        <v>268</v>
      </c>
      <c r="E246" s="245">
        <v>150</v>
      </c>
      <c r="F246" s="239">
        <f t="shared" si="4"/>
        <v>55.970149253731336</v>
      </c>
      <c r="G246" s="239"/>
      <c r="I246" s="225">
        <v>2081107</v>
      </c>
      <c r="J246" s="225" t="s">
        <v>815</v>
      </c>
      <c r="K246" s="225">
        <v>164</v>
      </c>
    </row>
    <row r="247" spans="1:11" ht="19.5" customHeight="1">
      <c r="A247" s="179">
        <v>2081099</v>
      </c>
      <c r="B247" s="237" t="s">
        <v>319</v>
      </c>
      <c r="C247" s="245"/>
      <c r="D247" s="238">
        <v>100</v>
      </c>
      <c r="E247" s="245">
        <v>100</v>
      </c>
      <c r="F247" s="239">
        <f t="shared" si="4"/>
        <v>100</v>
      </c>
      <c r="G247" s="239"/>
      <c r="I247" s="225">
        <v>2081199</v>
      </c>
      <c r="J247" s="225" t="s">
        <v>816</v>
      </c>
      <c r="K247" s="225">
        <v>622</v>
      </c>
    </row>
    <row r="248" spans="1:11" s="235" customFormat="1" ht="19.5" customHeight="1">
      <c r="A248" s="174">
        <v>20811</v>
      </c>
      <c r="B248" s="232" t="s">
        <v>320</v>
      </c>
      <c r="C248" s="233">
        <v>881</v>
      </c>
      <c r="D248" s="236">
        <v>1123</v>
      </c>
      <c r="E248" s="233">
        <v>1123</v>
      </c>
      <c r="F248" s="234">
        <f t="shared" si="4"/>
        <v>100</v>
      </c>
      <c r="G248" s="234"/>
      <c r="I248" s="235">
        <v>20819</v>
      </c>
      <c r="J248" s="235" t="s">
        <v>817</v>
      </c>
      <c r="K248" s="235">
        <v>700</v>
      </c>
    </row>
    <row r="249" spans="1:11" ht="19.5" customHeight="1">
      <c r="A249" s="179">
        <v>2081101</v>
      </c>
      <c r="B249" s="237" t="s">
        <v>162</v>
      </c>
      <c r="C249" s="245">
        <v>69</v>
      </c>
      <c r="D249" s="238">
        <v>61</v>
      </c>
      <c r="E249" s="245">
        <v>61</v>
      </c>
      <c r="F249" s="239">
        <f t="shared" si="4"/>
        <v>100</v>
      </c>
      <c r="G249" s="239"/>
      <c r="I249" s="225">
        <v>2081901</v>
      </c>
      <c r="J249" s="225" t="s">
        <v>818</v>
      </c>
      <c r="K249" s="225">
        <v>400</v>
      </c>
    </row>
    <row r="250" spans="1:11" ht="19.5" customHeight="1">
      <c r="A250" s="179">
        <v>2081104</v>
      </c>
      <c r="B250" s="237" t="s">
        <v>321</v>
      </c>
      <c r="C250" s="238">
        <v>67</v>
      </c>
      <c r="D250" s="238">
        <v>144</v>
      </c>
      <c r="E250" s="245">
        <v>144</v>
      </c>
      <c r="F250" s="239">
        <f t="shared" si="4"/>
        <v>100</v>
      </c>
      <c r="G250" s="239"/>
      <c r="I250" s="225">
        <v>2081902</v>
      </c>
      <c r="J250" s="225" t="s">
        <v>819</v>
      </c>
      <c r="K250" s="225">
        <v>300</v>
      </c>
    </row>
    <row r="251" spans="1:11" ht="19.5" customHeight="1">
      <c r="A251" s="179">
        <v>2081105</v>
      </c>
      <c r="B251" s="237" t="s">
        <v>322</v>
      </c>
      <c r="C251" s="245"/>
      <c r="D251" s="238">
        <v>73</v>
      </c>
      <c r="E251" s="245">
        <v>73</v>
      </c>
      <c r="F251" s="239">
        <f t="shared" si="4"/>
        <v>100</v>
      </c>
      <c r="G251" s="239"/>
      <c r="I251" s="235">
        <v>20820</v>
      </c>
      <c r="J251" s="235" t="s">
        <v>820</v>
      </c>
      <c r="K251" s="235">
        <v>60</v>
      </c>
    </row>
    <row r="252" spans="1:11" ht="19.5" customHeight="1">
      <c r="A252" s="179">
        <v>2081107</v>
      </c>
      <c r="B252" s="237" t="s">
        <v>323</v>
      </c>
      <c r="C252" s="245">
        <v>149</v>
      </c>
      <c r="D252" s="238">
        <v>225</v>
      </c>
      <c r="E252" s="245">
        <v>225</v>
      </c>
      <c r="F252" s="239">
        <f t="shared" si="4"/>
        <v>100</v>
      </c>
      <c r="G252" s="239"/>
      <c r="I252" s="225">
        <v>2082001</v>
      </c>
      <c r="J252" s="225" t="s">
        <v>821</v>
      </c>
      <c r="K252" s="225">
        <v>30</v>
      </c>
    </row>
    <row r="253" spans="1:11" ht="19.5" customHeight="1">
      <c r="A253" s="179">
        <v>2081199</v>
      </c>
      <c r="B253" s="237" t="s">
        <v>324</v>
      </c>
      <c r="C253" s="245">
        <v>569</v>
      </c>
      <c r="D253" s="238">
        <v>620</v>
      </c>
      <c r="E253" s="245">
        <v>620</v>
      </c>
      <c r="F253" s="239">
        <f t="shared" si="4"/>
        <v>100</v>
      </c>
      <c r="G253" s="239"/>
      <c r="I253" s="225">
        <v>2082002</v>
      </c>
      <c r="J253" s="225" t="s">
        <v>822</v>
      </c>
      <c r="K253" s="225">
        <v>30</v>
      </c>
    </row>
    <row r="254" spans="1:11" s="235" customFormat="1" ht="19.5" customHeight="1">
      <c r="A254" s="174">
        <v>20819</v>
      </c>
      <c r="B254" s="232" t="s">
        <v>325</v>
      </c>
      <c r="C254" s="233">
        <v>600</v>
      </c>
      <c r="D254" s="236">
        <v>316</v>
      </c>
      <c r="E254" s="233">
        <v>316</v>
      </c>
      <c r="F254" s="234">
        <f t="shared" si="4"/>
        <v>100</v>
      </c>
      <c r="G254" s="234"/>
      <c r="I254" s="235">
        <v>20821</v>
      </c>
      <c r="J254" s="235" t="s">
        <v>823</v>
      </c>
      <c r="K254" s="235">
        <v>664</v>
      </c>
    </row>
    <row r="255" spans="1:11" ht="19.5" customHeight="1">
      <c r="A255" s="179">
        <v>2081901</v>
      </c>
      <c r="B255" s="237" t="s">
        <v>326</v>
      </c>
      <c r="C255" s="245">
        <v>360</v>
      </c>
      <c r="D255" s="238">
        <v>187</v>
      </c>
      <c r="E255" s="245">
        <v>187</v>
      </c>
      <c r="F255" s="239">
        <f t="shared" si="4"/>
        <v>100</v>
      </c>
      <c r="G255" s="239"/>
      <c r="I255" s="225">
        <v>2082102</v>
      </c>
      <c r="J255" s="225" t="s">
        <v>824</v>
      </c>
      <c r="K255" s="225">
        <v>664</v>
      </c>
    </row>
    <row r="256" spans="1:11" ht="19.5" customHeight="1">
      <c r="A256" s="179">
        <v>2081902</v>
      </c>
      <c r="B256" s="237" t="s">
        <v>327</v>
      </c>
      <c r="C256" s="245">
        <v>240</v>
      </c>
      <c r="D256" s="238">
        <v>129</v>
      </c>
      <c r="E256" s="245">
        <v>129</v>
      </c>
      <c r="F256" s="239">
        <f t="shared" si="4"/>
        <v>100</v>
      </c>
      <c r="G256" s="239"/>
      <c r="I256" s="235">
        <v>20825</v>
      </c>
      <c r="J256" s="235" t="s">
        <v>825</v>
      </c>
      <c r="K256" s="235">
        <v>5</v>
      </c>
    </row>
    <row r="257" spans="1:11" s="235" customFormat="1" ht="19.5" customHeight="1">
      <c r="A257" s="174">
        <v>20820</v>
      </c>
      <c r="B257" s="232" t="s">
        <v>328</v>
      </c>
      <c r="C257" s="233">
        <v>110</v>
      </c>
      <c r="D257" s="236">
        <v>45</v>
      </c>
      <c r="E257" s="233">
        <v>45</v>
      </c>
      <c r="F257" s="234">
        <f t="shared" si="4"/>
        <v>100</v>
      </c>
      <c r="G257" s="234"/>
      <c r="I257" s="225"/>
      <c r="J257" s="225"/>
      <c r="K257" s="225"/>
    </row>
    <row r="258" spans="1:11" ht="19.5" customHeight="1">
      <c r="A258" s="179">
        <v>2082001</v>
      </c>
      <c r="B258" s="237" t="s">
        <v>329</v>
      </c>
      <c r="C258" s="238">
        <v>80</v>
      </c>
      <c r="D258" s="238">
        <v>45</v>
      </c>
      <c r="E258" s="245">
        <v>45</v>
      </c>
      <c r="F258" s="239">
        <f t="shared" si="4"/>
        <v>100</v>
      </c>
      <c r="G258" s="239"/>
      <c r="I258" s="225">
        <v>2082502</v>
      </c>
      <c r="J258" s="225" t="s">
        <v>826</v>
      </c>
      <c r="K258" s="225">
        <v>5</v>
      </c>
    </row>
    <row r="259" spans="1:11" ht="19.5" customHeight="1">
      <c r="A259" s="179">
        <v>2082002</v>
      </c>
      <c r="B259" s="237" t="s">
        <v>330</v>
      </c>
      <c r="C259" s="238">
        <v>30</v>
      </c>
      <c r="D259" s="238"/>
      <c r="E259" s="245"/>
      <c r="F259" s="239"/>
      <c r="G259" s="239"/>
      <c r="I259" s="235">
        <v>20828</v>
      </c>
      <c r="J259" s="235" t="s">
        <v>827</v>
      </c>
      <c r="K259" s="235">
        <v>54</v>
      </c>
    </row>
    <row r="260" spans="1:11" s="235" customFormat="1" ht="19.5" customHeight="1">
      <c r="A260" s="174">
        <v>20821</v>
      </c>
      <c r="B260" s="232" t="s">
        <v>331</v>
      </c>
      <c r="C260" s="233">
        <v>696</v>
      </c>
      <c r="D260" s="236">
        <v>499</v>
      </c>
      <c r="E260" s="233">
        <v>499</v>
      </c>
      <c r="F260" s="234">
        <f t="shared" si="4"/>
        <v>100</v>
      </c>
      <c r="G260" s="234"/>
      <c r="I260" s="225"/>
      <c r="J260" s="225"/>
      <c r="K260" s="225"/>
    </row>
    <row r="261" spans="1:11" ht="19.5" customHeight="1">
      <c r="A261" s="179">
        <v>2082102</v>
      </c>
      <c r="B261" s="237" t="s">
        <v>332</v>
      </c>
      <c r="C261" s="245">
        <v>696</v>
      </c>
      <c r="D261" s="238">
        <v>499</v>
      </c>
      <c r="E261" s="245">
        <v>499</v>
      </c>
      <c r="F261" s="239">
        <f t="shared" si="4"/>
        <v>100</v>
      </c>
      <c r="G261" s="239"/>
    </row>
    <row r="262" spans="1:11" s="235" customFormat="1" ht="19.5" customHeight="1">
      <c r="A262" s="174">
        <v>20825</v>
      </c>
      <c r="B262" s="232" t="s">
        <v>333</v>
      </c>
      <c r="C262" s="233">
        <v>5</v>
      </c>
      <c r="D262" s="236">
        <v>4</v>
      </c>
      <c r="E262" s="233">
        <v>4</v>
      </c>
      <c r="F262" s="234">
        <f t="shared" si="4"/>
        <v>100</v>
      </c>
      <c r="G262" s="234"/>
      <c r="I262" s="225">
        <v>2082804</v>
      </c>
      <c r="J262" s="225" t="s">
        <v>828</v>
      </c>
      <c r="K262" s="225">
        <v>54</v>
      </c>
    </row>
    <row r="263" spans="1:11" ht="19.5" customHeight="1">
      <c r="A263" s="179">
        <v>2082502</v>
      </c>
      <c r="B263" s="237" t="s">
        <v>334</v>
      </c>
      <c r="C263" s="238">
        <v>5</v>
      </c>
      <c r="D263" s="238">
        <v>4</v>
      </c>
      <c r="E263" s="245">
        <v>4</v>
      </c>
      <c r="F263" s="239">
        <f t="shared" si="4"/>
        <v>100</v>
      </c>
      <c r="G263" s="239"/>
    </row>
    <row r="264" spans="1:11" s="235" customFormat="1" ht="19.5" customHeight="1">
      <c r="A264" s="174">
        <v>20828</v>
      </c>
      <c r="B264" s="232" t="s">
        <v>335</v>
      </c>
      <c r="C264" s="233">
        <v>184</v>
      </c>
      <c r="D264" s="236">
        <v>164</v>
      </c>
      <c r="E264" s="233">
        <v>164</v>
      </c>
      <c r="F264" s="234">
        <f t="shared" ref="F264:F327" si="5">E264/D264*100</f>
        <v>100</v>
      </c>
      <c r="G264" s="234"/>
      <c r="I264" s="235">
        <v>20899</v>
      </c>
      <c r="J264" s="235" t="s">
        <v>829</v>
      </c>
      <c r="K264" s="235">
        <v>741</v>
      </c>
    </row>
    <row r="265" spans="1:11" ht="19.5" customHeight="1">
      <c r="A265" s="179">
        <v>2082801</v>
      </c>
      <c r="B265" s="237" t="s">
        <v>162</v>
      </c>
      <c r="C265" s="245">
        <v>85</v>
      </c>
      <c r="D265" s="238">
        <v>74</v>
      </c>
      <c r="E265" s="245">
        <v>74</v>
      </c>
      <c r="F265" s="239">
        <f t="shared" si="5"/>
        <v>100</v>
      </c>
      <c r="G265" s="239"/>
      <c r="I265" s="225">
        <v>2089901</v>
      </c>
      <c r="J265" s="225" t="s">
        <v>830</v>
      </c>
      <c r="K265" s="225">
        <v>741</v>
      </c>
    </row>
    <row r="266" spans="1:11" ht="19.5" customHeight="1">
      <c r="A266" s="179">
        <v>2082802</v>
      </c>
      <c r="B266" s="237" t="s">
        <v>163</v>
      </c>
      <c r="C266" s="238">
        <v>29</v>
      </c>
      <c r="D266" s="238">
        <v>27</v>
      </c>
      <c r="E266" s="245">
        <v>27</v>
      </c>
      <c r="F266" s="239">
        <f t="shared" si="5"/>
        <v>100</v>
      </c>
      <c r="G266" s="239"/>
      <c r="I266" s="235">
        <v>210</v>
      </c>
      <c r="J266" s="235" t="s">
        <v>831</v>
      </c>
      <c r="K266" s="235">
        <v>7452</v>
      </c>
    </row>
    <row r="267" spans="1:11" ht="19.5" customHeight="1">
      <c r="A267" s="179">
        <v>2082804</v>
      </c>
      <c r="B267" s="237" t="s">
        <v>336</v>
      </c>
      <c r="C267" s="245">
        <v>61</v>
      </c>
      <c r="D267" s="238">
        <v>55</v>
      </c>
      <c r="E267" s="245">
        <v>55</v>
      </c>
      <c r="F267" s="239">
        <f t="shared" si="5"/>
        <v>100</v>
      </c>
      <c r="G267" s="239"/>
      <c r="I267" s="235">
        <v>21001</v>
      </c>
      <c r="J267" s="235" t="s">
        <v>832</v>
      </c>
      <c r="K267" s="235">
        <v>418</v>
      </c>
    </row>
    <row r="268" spans="1:11" ht="19.5" customHeight="1">
      <c r="A268" s="179">
        <v>2082850</v>
      </c>
      <c r="B268" s="237" t="s">
        <v>168</v>
      </c>
      <c r="C268" s="245">
        <v>9</v>
      </c>
      <c r="D268" s="238">
        <v>8</v>
      </c>
      <c r="E268" s="245">
        <v>8</v>
      </c>
      <c r="F268" s="239">
        <f t="shared" si="5"/>
        <v>100</v>
      </c>
      <c r="G268" s="239"/>
      <c r="I268" s="225">
        <v>2100101</v>
      </c>
      <c r="J268" s="225" t="s">
        <v>684</v>
      </c>
      <c r="K268" s="225">
        <v>257</v>
      </c>
    </row>
    <row r="269" spans="1:11" s="235" customFormat="1" ht="19.5" customHeight="1">
      <c r="A269" s="174">
        <v>20899</v>
      </c>
      <c r="B269" s="232" t="s">
        <v>595</v>
      </c>
      <c r="C269" s="236">
        <v>14</v>
      </c>
      <c r="D269" s="236">
        <v>2389</v>
      </c>
      <c r="E269" s="233">
        <v>2389</v>
      </c>
      <c r="F269" s="234">
        <f t="shared" si="5"/>
        <v>100</v>
      </c>
      <c r="G269" s="234"/>
      <c r="I269" s="225">
        <v>2100102</v>
      </c>
      <c r="J269" s="225" t="s">
        <v>685</v>
      </c>
      <c r="K269" s="225">
        <v>100</v>
      </c>
    </row>
    <row r="270" spans="1:11" ht="19.5" customHeight="1">
      <c r="A270" s="179">
        <v>2089901</v>
      </c>
      <c r="B270" s="237" t="s">
        <v>596</v>
      </c>
      <c r="C270" s="245">
        <v>14</v>
      </c>
      <c r="D270" s="238">
        <v>2389</v>
      </c>
      <c r="E270" s="245">
        <v>2389</v>
      </c>
      <c r="F270" s="239">
        <f t="shared" si="5"/>
        <v>100</v>
      </c>
      <c r="G270" s="239"/>
      <c r="I270" s="225">
        <v>2100199</v>
      </c>
      <c r="J270" s="225" t="s">
        <v>833</v>
      </c>
      <c r="K270" s="225">
        <v>61</v>
      </c>
    </row>
    <row r="271" spans="1:11" s="235" customFormat="1" ht="19.5" customHeight="1">
      <c r="A271" s="174">
        <v>210</v>
      </c>
      <c r="B271" s="232" t="s">
        <v>22</v>
      </c>
      <c r="C271" s="233">
        <v>26113</v>
      </c>
      <c r="D271" s="236">
        <v>26612</v>
      </c>
      <c r="E271" s="233">
        <v>26612</v>
      </c>
      <c r="F271" s="234">
        <f t="shared" si="5"/>
        <v>100</v>
      </c>
      <c r="G271" s="234">
        <v>-4.2300000000000004</v>
      </c>
      <c r="I271" s="235">
        <v>21002</v>
      </c>
      <c r="J271" s="235" t="s">
        <v>834</v>
      </c>
      <c r="K271" s="235">
        <v>351</v>
      </c>
    </row>
    <row r="272" spans="1:11" s="235" customFormat="1" ht="19.5" customHeight="1">
      <c r="A272" s="174">
        <v>21001</v>
      </c>
      <c r="B272" s="232" t="s">
        <v>337</v>
      </c>
      <c r="C272" s="236">
        <v>379</v>
      </c>
      <c r="D272" s="236">
        <v>388</v>
      </c>
      <c r="E272" s="233">
        <v>388</v>
      </c>
      <c r="F272" s="234">
        <f t="shared" si="5"/>
        <v>100</v>
      </c>
      <c r="G272" s="234"/>
      <c r="I272" s="225">
        <v>2100201</v>
      </c>
      <c r="J272" s="225" t="s">
        <v>835</v>
      </c>
      <c r="K272" s="225">
        <v>351</v>
      </c>
    </row>
    <row r="273" spans="1:11" ht="19.5" customHeight="1">
      <c r="A273" s="179">
        <v>2100101</v>
      </c>
      <c r="B273" s="237" t="s">
        <v>162</v>
      </c>
      <c r="C273" s="245">
        <v>261</v>
      </c>
      <c r="D273" s="245">
        <v>265</v>
      </c>
      <c r="E273" s="245">
        <v>265</v>
      </c>
      <c r="F273" s="239">
        <f t="shared" si="5"/>
        <v>100</v>
      </c>
      <c r="G273" s="239"/>
    </row>
    <row r="274" spans="1:11" ht="19.5" customHeight="1">
      <c r="A274" s="179">
        <v>2100102</v>
      </c>
      <c r="B274" s="237" t="s">
        <v>163</v>
      </c>
      <c r="C274" s="245"/>
      <c r="D274" s="238">
        <v>1</v>
      </c>
      <c r="E274" s="245">
        <v>1</v>
      </c>
      <c r="F274" s="239">
        <f t="shared" si="5"/>
        <v>100</v>
      </c>
      <c r="G274" s="239"/>
      <c r="I274" s="235">
        <v>21003</v>
      </c>
      <c r="J274" s="235" t="s">
        <v>836</v>
      </c>
      <c r="K274" s="235">
        <v>1726</v>
      </c>
    </row>
    <row r="275" spans="1:11" ht="19.5" customHeight="1">
      <c r="A275" s="179">
        <v>2100199</v>
      </c>
      <c r="B275" s="237" t="s">
        <v>338</v>
      </c>
      <c r="C275" s="238">
        <v>118</v>
      </c>
      <c r="D275" s="238">
        <v>122</v>
      </c>
      <c r="E275" s="245">
        <v>122</v>
      </c>
      <c r="F275" s="239">
        <f t="shared" si="5"/>
        <v>100</v>
      </c>
      <c r="G275" s="239"/>
      <c r="I275" s="225">
        <v>2100301</v>
      </c>
      <c r="J275" s="225" t="s">
        <v>837</v>
      </c>
      <c r="K275" s="225">
        <v>139</v>
      </c>
    </row>
    <row r="276" spans="1:11" s="235" customFormat="1" ht="19.5" customHeight="1">
      <c r="A276" s="174">
        <v>21002</v>
      </c>
      <c r="B276" s="232" t="s">
        <v>339</v>
      </c>
      <c r="C276" s="233">
        <v>13156</v>
      </c>
      <c r="D276" s="236">
        <v>10214</v>
      </c>
      <c r="E276" s="233">
        <v>10214</v>
      </c>
      <c r="F276" s="234">
        <f t="shared" si="5"/>
        <v>100</v>
      </c>
      <c r="G276" s="234"/>
      <c r="I276" s="225">
        <v>2100302</v>
      </c>
      <c r="J276" s="225" t="s">
        <v>838</v>
      </c>
      <c r="K276" s="225">
        <v>1342</v>
      </c>
    </row>
    <row r="277" spans="1:11" ht="19.5" customHeight="1">
      <c r="A277" s="179">
        <v>2100201</v>
      </c>
      <c r="B277" s="237" t="s">
        <v>340</v>
      </c>
      <c r="C277" s="245">
        <v>13156</v>
      </c>
      <c r="D277" s="238">
        <v>10173</v>
      </c>
      <c r="E277" s="245">
        <v>10173</v>
      </c>
      <c r="F277" s="239">
        <f t="shared" si="5"/>
        <v>100</v>
      </c>
      <c r="G277" s="239"/>
      <c r="I277" s="225">
        <v>2100399</v>
      </c>
      <c r="J277" s="225" t="s">
        <v>839</v>
      </c>
      <c r="K277" s="225">
        <v>245</v>
      </c>
    </row>
    <row r="278" spans="1:11" ht="19.5" customHeight="1">
      <c r="A278" s="179">
        <v>2100299</v>
      </c>
      <c r="B278" s="237" t="s">
        <v>341</v>
      </c>
      <c r="C278" s="238"/>
      <c r="D278" s="238">
        <v>41</v>
      </c>
      <c r="E278" s="245">
        <v>41</v>
      </c>
      <c r="F278" s="239">
        <f t="shared" si="5"/>
        <v>100</v>
      </c>
      <c r="G278" s="239"/>
      <c r="I278" s="235">
        <v>21004</v>
      </c>
      <c r="J278" s="235" t="s">
        <v>840</v>
      </c>
      <c r="K278" s="235">
        <v>1302</v>
      </c>
    </row>
    <row r="279" spans="1:11" s="235" customFormat="1" ht="19.5" customHeight="1">
      <c r="A279" s="174">
        <v>21003</v>
      </c>
      <c r="B279" s="232" t="s">
        <v>342</v>
      </c>
      <c r="C279" s="233">
        <v>4551</v>
      </c>
      <c r="D279" s="236">
        <v>5189</v>
      </c>
      <c r="E279" s="233">
        <v>5189</v>
      </c>
      <c r="F279" s="234">
        <f t="shared" si="5"/>
        <v>100</v>
      </c>
      <c r="G279" s="234"/>
      <c r="I279" s="225">
        <v>2100401</v>
      </c>
      <c r="J279" s="225" t="s">
        <v>841</v>
      </c>
      <c r="K279" s="225">
        <v>392</v>
      </c>
    </row>
    <row r="280" spans="1:11" ht="19.5" customHeight="1">
      <c r="A280" s="179">
        <v>2100301</v>
      </c>
      <c r="B280" s="237" t="s">
        <v>343</v>
      </c>
      <c r="C280" s="245">
        <v>543</v>
      </c>
      <c r="D280" s="238">
        <v>1133</v>
      </c>
      <c r="E280" s="245">
        <v>1133</v>
      </c>
      <c r="F280" s="239">
        <f t="shared" si="5"/>
        <v>100</v>
      </c>
      <c r="G280" s="239"/>
      <c r="I280" s="225">
        <v>2100402</v>
      </c>
      <c r="J280" s="225" t="s">
        <v>842</v>
      </c>
      <c r="K280" s="225">
        <v>139</v>
      </c>
    </row>
    <row r="281" spans="1:11" ht="19.5" customHeight="1">
      <c r="A281" s="179">
        <v>2100302</v>
      </c>
      <c r="B281" s="237" t="s">
        <v>344</v>
      </c>
      <c r="C281" s="245">
        <v>3901</v>
      </c>
      <c r="D281" s="238">
        <v>3634</v>
      </c>
      <c r="E281" s="245">
        <v>3634</v>
      </c>
      <c r="F281" s="239">
        <f t="shared" si="5"/>
        <v>100</v>
      </c>
      <c r="G281" s="239"/>
      <c r="I281" s="225">
        <v>2100403</v>
      </c>
      <c r="J281" s="225" t="s">
        <v>843</v>
      </c>
      <c r="K281" s="225">
        <v>485</v>
      </c>
    </row>
    <row r="282" spans="1:11" ht="19.5" customHeight="1">
      <c r="A282" s="179">
        <v>2100399</v>
      </c>
      <c r="B282" s="237" t="s">
        <v>345</v>
      </c>
      <c r="C282" s="238">
        <v>107</v>
      </c>
      <c r="D282" s="238">
        <v>422</v>
      </c>
      <c r="E282" s="245">
        <v>422</v>
      </c>
      <c r="F282" s="239">
        <f t="shared" si="5"/>
        <v>100</v>
      </c>
      <c r="G282" s="239"/>
      <c r="I282" s="225">
        <v>2100406</v>
      </c>
      <c r="J282" s="225" t="s">
        <v>844</v>
      </c>
      <c r="K282" s="225">
        <v>8</v>
      </c>
    </row>
    <row r="283" spans="1:11" s="235" customFormat="1" ht="19.5" customHeight="1">
      <c r="A283" s="174">
        <v>21004</v>
      </c>
      <c r="B283" s="232" t="s">
        <v>346</v>
      </c>
      <c r="C283" s="233">
        <v>3574</v>
      </c>
      <c r="D283" s="236">
        <v>4940</v>
      </c>
      <c r="E283" s="233">
        <v>4940</v>
      </c>
      <c r="F283" s="234">
        <f t="shared" si="5"/>
        <v>100</v>
      </c>
      <c r="G283" s="234"/>
      <c r="I283" s="225">
        <v>2100408</v>
      </c>
      <c r="J283" s="225" t="s">
        <v>845</v>
      </c>
      <c r="K283" s="225">
        <v>77</v>
      </c>
    </row>
    <row r="284" spans="1:11" ht="19.5" customHeight="1">
      <c r="A284" s="179">
        <v>2100401</v>
      </c>
      <c r="B284" s="248" t="s">
        <v>347</v>
      </c>
      <c r="C284" s="245">
        <v>453</v>
      </c>
      <c r="D284" s="238">
        <v>421</v>
      </c>
      <c r="E284" s="245">
        <v>421</v>
      </c>
      <c r="F284" s="239">
        <f t="shared" si="5"/>
        <v>100</v>
      </c>
      <c r="G284" s="239"/>
      <c r="I284" s="225">
        <v>2100409</v>
      </c>
      <c r="J284" s="225" t="s">
        <v>846</v>
      </c>
      <c r="K284" s="225">
        <v>201</v>
      </c>
    </row>
    <row r="285" spans="1:11" ht="19.5" customHeight="1">
      <c r="A285" s="179">
        <v>2100402</v>
      </c>
      <c r="B285" s="248" t="s">
        <v>348</v>
      </c>
      <c r="C285" s="238">
        <v>147</v>
      </c>
      <c r="D285" s="238">
        <v>127</v>
      </c>
      <c r="E285" s="245">
        <v>127</v>
      </c>
      <c r="F285" s="239">
        <f t="shared" si="5"/>
        <v>100</v>
      </c>
      <c r="G285" s="239"/>
    </row>
    <row r="286" spans="1:11" ht="19.5" customHeight="1">
      <c r="A286" s="179">
        <v>2100403</v>
      </c>
      <c r="B286" s="248" t="s">
        <v>349</v>
      </c>
      <c r="C286" s="245">
        <v>2492</v>
      </c>
      <c r="D286" s="238">
        <v>1337</v>
      </c>
      <c r="E286" s="245">
        <v>1337</v>
      </c>
      <c r="F286" s="239">
        <f t="shared" si="5"/>
        <v>100</v>
      </c>
      <c r="G286" s="239"/>
      <c r="I286" s="235"/>
      <c r="J286" s="235"/>
      <c r="K286" s="235"/>
    </row>
    <row r="287" spans="1:11" ht="19.5" customHeight="1">
      <c r="A287" s="179">
        <v>2100405</v>
      </c>
      <c r="B287" s="237" t="s">
        <v>350</v>
      </c>
      <c r="C287" s="245">
        <v>9</v>
      </c>
      <c r="D287" s="238">
        <v>5</v>
      </c>
      <c r="E287" s="245">
        <v>5</v>
      </c>
      <c r="F287" s="239">
        <f t="shared" si="5"/>
        <v>100</v>
      </c>
      <c r="G287" s="239"/>
    </row>
    <row r="288" spans="1:11" ht="19.5" customHeight="1">
      <c r="A288" s="179">
        <v>2100408</v>
      </c>
      <c r="B288" s="237" t="s">
        <v>351</v>
      </c>
      <c r="C288" s="245">
        <v>120</v>
      </c>
      <c r="D288" s="238">
        <v>1781</v>
      </c>
      <c r="E288" s="245">
        <v>1781</v>
      </c>
      <c r="F288" s="239">
        <f t="shared" si="5"/>
        <v>100</v>
      </c>
      <c r="G288" s="239"/>
      <c r="I288" s="235">
        <v>21007</v>
      </c>
      <c r="J288" s="235" t="s">
        <v>847</v>
      </c>
      <c r="K288" s="235">
        <v>335</v>
      </c>
    </row>
    <row r="289" spans="1:11" ht="19.5" customHeight="1">
      <c r="A289" s="179">
        <v>2100409</v>
      </c>
      <c r="B289" s="237" t="s">
        <v>352</v>
      </c>
      <c r="C289" s="238">
        <v>194</v>
      </c>
      <c r="D289" s="238">
        <v>1089</v>
      </c>
      <c r="E289" s="245">
        <v>1089</v>
      </c>
      <c r="F289" s="239">
        <f t="shared" si="5"/>
        <v>100</v>
      </c>
      <c r="G289" s="239"/>
      <c r="I289" s="225">
        <v>2100717</v>
      </c>
      <c r="J289" s="225" t="s">
        <v>848</v>
      </c>
      <c r="K289" s="225">
        <v>322</v>
      </c>
    </row>
    <row r="290" spans="1:11" ht="19.5" customHeight="1">
      <c r="A290" s="179">
        <v>2100410</v>
      </c>
      <c r="B290" s="237" t="s">
        <v>353</v>
      </c>
      <c r="C290" s="245"/>
      <c r="D290" s="238">
        <v>70</v>
      </c>
      <c r="E290" s="245">
        <v>70</v>
      </c>
      <c r="F290" s="239">
        <f t="shared" si="5"/>
        <v>100</v>
      </c>
      <c r="G290" s="239"/>
      <c r="I290" s="225">
        <v>2100799</v>
      </c>
      <c r="J290" s="225" t="s">
        <v>849</v>
      </c>
      <c r="K290" s="225">
        <v>13</v>
      </c>
    </row>
    <row r="291" spans="1:11" ht="19.5" customHeight="1">
      <c r="A291" s="179">
        <v>2100499</v>
      </c>
      <c r="B291" s="237" t="s">
        <v>354</v>
      </c>
      <c r="C291" s="245">
        <v>159</v>
      </c>
      <c r="D291" s="238">
        <v>110</v>
      </c>
      <c r="E291" s="245">
        <v>110</v>
      </c>
      <c r="F291" s="239">
        <f t="shared" si="5"/>
        <v>100</v>
      </c>
      <c r="G291" s="239"/>
      <c r="I291" s="235">
        <v>21011</v>
      </c>
      <c r="J291" s="235" t="s">
        <v>850</v>
      </c>
      <c r="K291" s="235">
        <v>2916</v>
      </c>
    </row>
    <row r="292" spans="1:11" s="235" customFormat="1" ht="19.5" customHeight="1">
      <c r="A292" s="174">
        <v>21006</v>
      </c>
      <c r="B292" s="232" t="s">
        <v>355</v>
      </c>
      <c r="C292" s="233">
        <v>201</v>
      </c>
      <c r="D292" s="236">
        <v>2</v>
      </c>
      <c r="E292" s="233">
        <v>2</v>
      </c>
      <c r="F292" s="234">
        <f t="shared" si="5"/>
        <v>100</v>
      </c>
      <c r="G292" s="234"/>
      <c r="I292" s="225">
        <v>2101101</v>
      </c>
      <c r="J292" s="225" t="s">
        <v>851</v>
      </c>
      <c r="K292" s="225">
        <v>750</v>
      </c>
    </row>
    <row r="293" spans="1:11" ht="19.5" customHeight="1">
      <c r="A293" s="179">
        <v>2100601</v>
      </c>
      <c r="B293" s="237" t="s">
        <v>597</v>
      </c>
      <c r="C293" s="245"/>
      <c r="D293" s="238">
        <v>2</v>
      </c>
      <c r="E293" s="245">
        <v>2</v>
      </c>
      <c r="F293" s="239">
        <f t="shared" si="5"/>
        <v>100</v>
      </c>
      <c r="G293" s="239"/>
      <c r="I293" s="225">
        <v>2101102</v>
      </c>
      <c r="J293" s="225" t="s">
        <v>852</v>
      </c>
      <c r="K293" s="225">
        <v>1698</v>
      </c>
    </row>
    <row r="294" spans="1:11" s="235" customFormat="1" ht="19.5" customHeight="1">
      <c r="A294" s="174">
        <v>21007</v>
      </c>
      <c r="B294" s="232" t="s">
        <v>356</v>
      </c>
      <c r="C294" s="233">
        <v>324</v>
      </c>
      <c r="D294" s="236">
        <v>732</v>
      </c>
      <c r="E294" s="233">
        <v>732</v>
      </c>
      <c r="F294" s="234">
        <f t="shared" si="5"/>
        <v>100</v>
      </c>
      <c r="G294" s="234"/>
      <c r="I294" s="225">
        <v>2101103</v>
      </c>
      <c r="J294" s="225" t="s">
        <v>853</v>
      </c>
      <c r="K294" s="225">
        <v>468</v>
      </c>
    </row>
    <row r="295" spans="1:11" ht="19.5" customHeight="1">
      <c r="A295" s="179">
        <v>2100716</v>
      </c>
      <c r="B295" s="237" t="s">
        <v>357</v>
      </c>
      <c r="C295" s="245">
        <v>40</v>
      </c>
      <c r="D295" s="249"/>
      <c r="E295" s="237"/>
      <c r="F295" s="239"/>
      <c r="G295" s="239"/>
      <c r="I295" s="235">
        <v>21013</v>
      </c>
      <c r="J295" s="235" t="s">
        <v>854</v>
      </c>
      <c r="K295" s="235">
        <v>150</v>
      </c>
    </row>
    <row r="296" spans="1:11" ht="19.5" customHeight="1">
      <c r="A296" s="179">
        <v>2100717</v>
      </c>
      <c r="B296" s="237" t="s">
        <v>358</v>
      </c>
      <c r="C296" s="245">
        <v>284</v>
      </c>
      <c r="D296" s="238">
        <v>719</v>
      </c>
      <c r="E296" s="245">
        <v>719</v>
      </c>
      <c r="F296" s="239">
        <f t="shared" si="5"/>
        <v>100</v>
      </c>
      <c r="G296" s="239"/>
      <c r="I296" s="225">
        <v>2101301</v>
      </c>
      <c r="J296" s="225" t="s">
        <v>855</v>
      </c>
      <c r="K296" s="225">
        <v>150</v>
      </c>
    </row>
    <row r="297" spans="1:11" ht="19.5" customHeight="1">
      <c r="A297" s="179">
        <v>2100799</v>
      </c>
      <c r="B297" s="237" t="s">
        <v>359</v>
      </c>
      <c r="C297" s="238"/>
      <c r="D297" s="238">
        <v>13</v>
      </c>
      <c r="E297" s="245">
        <v>13</v>
      </c>
      <c r="F297" s="239">
        <f t="shared" si="5"/>
        <v>100</v>
      </c>
      <c r="G297" s="239"/>
      <c r="I297" s="235"/>
      <c r="J297" s="235"/>
      <c r="K297" s="235"/>
    </row>
    <row r="298" spans="1:11" s="235" customFormat="1" ht="19.5" customHeight="1">
      <c r="A298" s="174">
        <v>21011</v>
      </c>
      <c r="B298" s="232" t="s">
        <v>360</v>
      </c>
      <c r="C298" s="233">
        <v>2890</v>
      </c>
      <c r="D298" s="236">
        <v>2884</v>
      </c>
      <c r="E298" s="233">
        <v>2884</v>
      </c>
      <c r="F298" s="234">
        <f t="shared" si="5"/>
        <v>100</v>
      </c>
      <c r="G298" s="234"/>
      <c r="I298" s="225"/>
      <c r="J298" s="225"/>
      <c r="K298" s="225"/>
    </row>
    <row r="299" spans="1:11" ht="19.5" customHeight="1">
      <c r="A299" s="179">
        <v>2101101</v>
      </c>
      <c r="B299" s="237" t="s">
        <v>361</v>
      </c>
      <c r="C299" s="238">
        <v>723</v>
      </c>
      <c r="D299" s="238">
        <v>721</v>
      </c>
      <c r="E299" s="245">
        <v>721</v>
      </c>
      <c r="F299" s="239">
        <f t="shared" si="5"/>
        <v>100</v>
      </c>
      <c r="G299" s="239"/>
      <c r="I299" s="235"/>
      <c r="J299" s="235"/>
      <c r="K299" s="235"/>
    </row>
    <row r="300" spans="1:11" ht="19.5" customHeight="1">
      <c r="A300" s="179">
        <v>2101102</v>
      </c>
      <c r="B300" s="237" t="s">
        <v>362</v>
      </c>
      <c r="C300" s="245">
        <v>1697</v>
      </c>
      <c r="D300" s="238">
        <v>1697</v>
      </c>
      <c r="E300" s="245">
        <v>1697</v>
      </c>
      <c r="F300" s="239">
        <f t="shared" si="5"/>
        <v>100</v>
      </c>
      <c r="G300" s="239"/>
    </row>
    <row r="301" spans="1:11" ht="19.5" customHeight="1">
      <c r="A301" s="179">
        <v>2101103</v>
      </c>
      <c r="B301" s="237" t="s">
        <v>363</v>
      </c>
      <c r="C301" s="245">
        <v>470</v>
      </c>
      <c r="D301" s="238">
        <v>466</v>
      </c>
      <c r="E301" s="245">
        <v>466</v>
      </c>
      <c r="F301" s="239">
        <f t="shared" si="5"/>
        <v>100</v>
      </c>
      <c r="G301" s="239"/>
    </row>
    <row r="302" spans="1:11" s="235" customFormat="1" ht="19.5" customHeight="1">
      <c r="A302" s="174">
        <v>21013</v>
      </c>
      <c r="B302" s="232" t="s">
        <v>364</v>
      </c>
      <c r="C302" s="236">
        <v>100</v>
      </c>
      <c r="D302" s="236">
        <v>391</v>
      </c>
      <c r="E302" s="233">
        <v>391</v>
      </c>
      <c r="F302" s="234">
        <f t="shared" si="5"/>
        <v>100</v>
      </c>
      <c r="G302" s="234"/>
      <c r="I302" s="225"/>
      <c r="J302" s="225"/>
      <c r="K302" s="225"/>
    </row>
    <row r="303" spans="1:11" ht="19.5" customHeight="1">
      <c r="A303" s="179">
        <v>2101301</v>
      </c>
      <c r="B303" s="237" t="s">
        <v>365</v>
      </c>
      <c r="C303" s="245">
        <v>100</v>
      </c>
      <c r="D303" s="238">
        <v>391</v>
      </c>
      <c r="E303" s="245">
        <v>391</v>
      </c>
      <c r="F303" s="239">
        <f t="shared" si="5"/>
        <v>100</v>
      </c>
      <c r="G303" s="239"/>
    </row>
    <row r="304" spans="1:11" s="235" customFormat="1" ht="19.5" customHeight="1">
      <c r="A304" s="174">
        <v>21014</v>
      </c>
      <c r="B304" s="232" t="s">
        <v>366</v>
      </c>
      <c r="C304" s="233">
        <v>31</v>
      </c>
      <c r="D304" s="236">
        <v>57</v>
      </c>
      <c r="E304" s="233">
        <v>57</v>
      </c>
      <c r="F304" s="234">
        <f t="shared" si="5"/>
        <v>100</v>
      </c>
      <c r="G304" s="234"/>
      <c r="I304" s="235">
        <v>21016</v>
      </c>
      <c r="J304" s="235" t="s">
        <v>856</v>
      </c>
      <c r="K304" s="235">
        <v>254</v>
      </c>
    </row>
    <row r="305" spans="1:11" ht="19.5" customHeight="1">
      <c r="A305" s="179">
        <v>2101401</v>
      </c>
      <c r="B305" s="237" t="s">
        <v>367</v>
      </c>
      <c r="C305" s="238">
        <v>31</v>
      </c>
      <c r="D305" s="238">
        <v>57</v>
      </c>
      <c r="E305" s="245">
        <v>57</v>
      </c>
      <c r="F305" s="239">
        <f t="shared" si="5"/>
        <v>100</v>
      </c>
      <c r="G305" s="239"/>
      <c r="I305" s="225">
        <v>2101601</v>
      </c>
      <c r="J305" s="225" t="s">
        <v>857</v>
      </c>
      <c r="K305" s="225">
        <v>254</v>
      </c>
    </row>
    <row r="306" spans="1:11" s="235" customFormat="1" ht="19.5" customHeight="1">
      <c r="A306" s="174">
        <v>21015</v>
      </c>
      <c r="B306" s="232" t="s">
        <v>368</v>
      </c>
      <c r="C306" s="233">
        <v>793</v>
      </c>
      <c r="D306" s="236">
        <v>764</v>
      </c>
      <c r="E306" s="233">
        <v>764</v>
      </c>
      <c r="F306" s="234">
        <f t="shared" si="5"/>
        <v>100</v>
      </c>
      <c r="G306" s="234"/>
    </row>
    <row r="307" spans="1:11" ht="19.5" customHeight="1">
      <c r="A307" s="179">
        <v>2101501</v>
      </c>
      <c r="B307" s="237" t="s">
        <v>162</v>
      </c>
      <c r="C307" s="245">
        <v>163</v>
      </c>
      <c r="D307" s="238">
        <v>195</v>
      </c>
      <c r="E307" s="245">
        <v>195</v>
      </c>
      <c r="F307" s="239">
        <f t="shared" si="5"/>
        <v>100</v>
      </c>
      <c r="G307" s="239"/>
    </row>
    <row r="308" spans="1:11" ht="19.5" customHeight="1">
      <c r="A308" s="179">
        <v>2101502</v>
      </c>
      <c r="B308" s="237" t="s">
        <v>163</v>
      </c>
      <c r="C308" s="245">
        <v>15</v>
      </c>
      <c r="D308" s="238">
        <v>13</v>
      </c>
      <c r="E308" s="245">
        <v>13</v>
      </c>
      <c r="F308" s="239">
        <f t="shared" si="5"/>
        <v>100</v>
      </c>
      <c r="G308" s="239"/>
      <c r="I308" s="235">
        <v>211</v>
      </c>
      <c r="J308" s="235" t="s">
        <v>858</v>
      </c>
      <c r="K308" s="235">
        <v>290</v>
      </c>
    </row>
    <row r="309" spans="1:11" ht="19.5" customHeight="1">
      <c r="A309" s="179">
        <v>2101504</v>
      </c>
      <c r="B309" s="237" t="s">
        <v>191</v>
      </c>
      <c r="C309" s="238">
        <v>9</v>
      </c>
      <c r="D309" s="238">
        <v>5</v>
      </c>
      <c r="E309" s="245">
        <v>5</v>
      </c>
      <c r="F309" s="239">
        <f t="shared" si="5"/>
        <v>100</v>
      </c>
      <c r="G309" s="239"/>
      <c r="I309" s="235">
        <v>21101</v>
      </c>
      <c r="J309" s="235" t="s">
        <v>859</v>
      </c>
      <c r="K309" s="235">
        <v>290</v>
      </c>
    </row>
    <row r="310" spans="1:11" ht="19.5" customHeight="1">
      <c r="A310" s="179">
        <v>2101550</v>
      </c>
      <c r="B310" s="237" t="s">
        <v>168</v>
      </c>
      <c r="C310" s="245">
        <v>2</v>
      </c>
      <c r="D310" s="238">
        <v>4</v>
      </c>
      <c r="E310" s="245">
        <v>4</v>
      </c>
      <c r="F310" s="239">
        <f t="shared" si="5"/>
        <v>100</v>
      </c>
      <c r="G310" s="239"/>
      <c r="I310" s="225">
        <v>2110101</v>
      </c>
      <c r="J310" s="225" t="s">
        <v>684</v>
      </c>
      <c r="K310" s="225">
        <v>157</v>
      </c>
    </row>
    <row r="311" spans="1:11" ht="19.5" customHeight="1">
      <c r="A311" s="179">
        <v>2101599</v>
      </c>
      <c r="B311" s="237" t="s">
        <v>369</v>
      </c>
      <c r="C311" s="245">
        <v>604</v>
      </c>
      <c r="D311" s="238">
        <v>547</v>
      </c>
      <c r="E311" s="245">
        <v>547</v>
      </c>
      <c r="F311" s="239">
        <f t="shared" si="5"/>
        <v>100</v>
      </c>
      <c r="G311" s="239"/>
      <c r="I311" s="225">
        <v>2110199</v>
      </c>
      <c r="J311" s="225" t="s">
        <v>860</v>
      </c>
      <c r="K311" s="225">
        <v>133</v>
      </c>
    </row>
    <row r="312" spans="1:11" s="235" customFormat="1" ht="19.5" customHeight="1">
      <c r="A312" s="174">
        <v>21016</v>
      </c>
      <c r="B312" s="232" t="s">
        <v>598</v>
      </c>
      <c r="C312" s="233">
        <v>315</v>
      </c>
      <c r="D312" s="236">
        <v>301</v>
      </c>
      <c r="E312" s="233">
        <v>301</v>
      </c>
      <c r="F312" s="234">
        <f t="shared" si="5"/>
        <v>100</v>
      </c>
      <c r="G312" s="234"/>
    </row>
    <row r="313" spans="1:11" ht="19.5" customHeight="1">
      <c r="A313" s="179">
        <v>2101601</v>
      </c>
      <c r="B313" s="237" t="s">
        <v>599</v>
      </c>
      <c r="C313" s="238">
        <v>315</v>
      </c>
      <c r="D313" s="238">
        <v>301</v>
      </c>
      <c r="E313" s="245">
        <v>301</v>
      </c>
      <c r="F313" s="239">
        <f t="shared" si="5"/>
        <v>100</v>
      </c>
      <c r="G313" s="239"/>
    </row>
    <row r="314" spans="1:11" s="235" customFormat="1" ht="19.5" customHeight="1">
      <c r="A314" s="174">
        <v>21099</v>
      </c>
      <c r="B314" s="232" t="s">
        <v>600</v>
      </c>
      <c r="C314" s="233">
        <v>254</v>
      </c>
      <c r="D314" s="236">
        <v>750</v>
      </c>
      <c r="E314" s="233">
        <v>750</v>
      </c>
      <c r="F314" s="234">
        <f t="shared" si="5"/>
        <v>100</v>
      </c>
      <c r="G314" s="234"/>
      <c r="I314" s="225"/>
      <c r="J314" s="225"/>
      <c r="K314" s="225"/>
    </row>
    <row r="315" spans="1:11" ht="19.5" customHeight="1">
      <c r="A315" s="179">
        <v>2109901</v>
      </c>
      <c r="B315" s="237" t="s">
        <v>601</v>
      </c>
      <c r="C315" s="238"/>
      <c r="D315" s="238">
        <v>750</v>
      </c>
      <c r="E315" s="245">
        <v>750</v>
      </c>
      <c r="F315" s="239">
        <f t="shared" si="5"/>
        <v>100</v>
      </c>
      <c r="G315" s="239"/>
      <c r="I315" s="235"/>
      <c r="J315" s="235"/>
      <c r="K315" s="235"/>
    </row>
    <row r="316" spans="1:11" s="235" customFormat="1" ht="19.5" customHeight="1">
      <c r="A316" s="174">
        <v>211</v>
      </c>
      <c r="B316" s="232" t="s">
        <v>11</v>
      </c>
      <c r="C316" s="233">
        <v>505</v>
      </c>
      <c r="D316" s="236">
        <v>3658</v>
      </c>
      <c r="E316" s="233">
        <v>3658</v>
      </c>
      <c r="F316" s="234">
        <f t="shared" si="5"/>
        <v>100</v>
      </c>
      <c r="G316" s="234">
        <v>218.09</v>
      </c>
      <c r="I316" s="225"/>
      <c r="J316" s="225"/>
      <c r="K316" s="225"/>
    </row>
    <row r="317" spans="1:11" s="235" customFormat="1" ht="19.5" customHeight="1">
      <c r="A317" s="174">
        <v>21101</v>
      </c>
      <c r="B317" s="232" t="s">
        <v>370</v>
      </c>
      <c r="C317" s="236">
        <v>405</v>
      </c>
      <c r="D317" s="236">
        <v>382</v>
      </c>
      <c r="E317" s="233">
        <v>382</v>
      </c>
      <c r="F317" s="234">
        <f t="shared" si="5"/>
        <v>100</v>
      </c>
      <c r="G317" s="234"/>
      <c r="I317" s="225"/>
      <c r="J317" s="225"/>
      <c r="K317" s="225"/>
    </row>
    <row r="318" spans="1:11" ht="19.5" customHeight="1">
      <c r="A318" s="179">
        <v>2110101</v>
      </c>
      <c r="B318" s="237" t="s">
        <v>162</v>
      </c>
      <c r="C318" s="245">
        <v>231</v>
      </c>
      <c r="D318" s="238">
        <v>214</v>
      </c>
      <c r="E318" s="245">
        <v>214</v>
      </c>
      <c r="F318" s="239">
        <f t="shared" si="5"/>
        <v>100</v>
      </c>
      <c r="G318" s="239"/>
      <c r="I318" s="235"/>
      <c r="J318" s="235"/>
      <c r="K318" s="235"/>
    </row>
    <row r="319" spans="1:11" ht="19.5" customHeight="1">
      <c r="A319" s="179">
        <v>2110102</v>
      </c>
      <c r="B319" s="237" t="s">
        <v>163</v>
      </c>
      <c r="C319" s="245"/>
      <c r="D319" s="238">
        <v>2</v>
      </c>
      <c r="E319" s="245">
        <v>2</v>
      </c>
      <c r="F319" s="239">
        <f t="shared" si="5"/>
        <v>100</v>
      </c>
      <c r="G319" s="239"/>
    </row>
    <row r="320" spans="1:11" ht="19.5" customHeight="1">
      <c r="A320" s="179">
        <v>2110199</v>
      </c>
      <c r="B320" s="237" t="s">
        <v>371</v>
      </c>
      <c r="C320" s="238">
        <v>174</v>
      </c>
      <c r="D320" s="238">
        <v>166</v>
      </c>
      <c r="E320" s="245">
        <v>166</v>
      </c>
      <c r="F320" s="239">
        <f t="shared" si="5"/>
        <v>100</v>
      </c>
      <c r="G320" s="239"/>
    </row>
    <row r="321" spans="1:11" s="235" customFormat="1" ht="19.5" customHeight="1">
      <c r="A321" s="174">
        <v>21103</v>
      </c>
      <c r="B321" s="232" t="s">
        <v>372</v>
      </c>
      <c r="C321" s="233">
        <v>100</v>
      </c>
      <c r="D321" s="236">
        <v>1031</v>
      </c>
      <c r="E321" s="233">
        <v>1031</v>
      </c>
      <c r="F321" s="234">
        <f t="shared" si="5"/>
        <v>100</v>
      </c>
      <c r="G321" s="234"/>
      <c r="I321" s="235">
        <v>212</v>
      </c>
      <c r="J321" s="235" t="s">
        <v>861</v>
      </c>
      <c r="K321" s="235">
        <v>2895</v>
      </c>
    </row>
    <row r="322" spans="1:11" ht="19.5" customHeight="1">
      <c r="A322" s="179">
        <v>2110302</v>
      </c>
      <c r="B322" s="237" t="s">
        <v>373</v>
      </c>
      <c r="C322" s="245"/>
      <c r="D322" s="238">
        <v>204</v>
      </c>
      <c r="E322" s="245">
        <v>204</v>
      </c>
      <c r="F322" s="239">
        <f t="shared" si="5"/>
        <v>100</v>
      </c>
      <c r="G322" s="239"/>
      <c r="I322" s="235">
        <v>21201</v>
      </c>
      <c r="J322" s="235" t="s">
        <v>862</v>
      </c>
      <c r="K322" s="235">
        <v>1556</v>
      </c>
    </row>
    <row r="323" spans="1:11" ht="19.5" customHeight="1">
      <c r="A323" s="179">
        <v>2110399</v>
      </c>
      <c r="B323" s="237" t="s">
        <v>374</v>
      </c>
      <c r="C323" s="238">
        <v>100</v>
      </c>
      <c r="D323" s="238">
        <v>827</v>
      </c>
      <c r="E323" s="245">
        <v>827</v>
      </c>
      <c r="F323" s="239">
        <f t="shared" si="5"/>
        <v>100</v>
      </c>
      <c r="G323" s="239"/>
      <c r="I323" s="225">
        <v>2120101</v>
      </c>
      <c r="J323" s="225" t="s">
        <v>684</v>
      </c>
      <c r="K323" s="225">
        <v>818</v>
      </c>
    </row>
    <row r="324" spans="1:11" s="235" customFormat="1" ht="19.5" customHeight="1">
      <c r="A324" s="174">
        <v>21104</v>
      </c>
      <c r="B324" s="232" t="s">
        <v>375</v>
      </c>
      <c r="C324" s="233"/>
      <c r="D324" s="236">
        <v>224</v>
      </c>
      <c r="E324" s="233">
        <v>224</v>
      </c>
      <c r="F324" s="234">
        <f t="shared" si="5"/>
        <v>100</v>
      </c>
      <c r="G324" s="234"/>
      <c r="I324" s="225"/>
      <c r="J324" s="225"/>
      <c r="K324" s="225"/>
    </row>
    <row r="325" spans="1:11" ht="19.5" customHeight="1">
      <c r="A325" s="179">
        <v>2110401</v>
      </c>
      <c r="B325" s="237" t="s">
        <v>376</v>
      </c>
      <c r="C325" s="245"/>
      <c r="D325" s="238">
        <v>224</v>
      </c>
      <c r="E325" s="245">
        <v>224</v>
      </c>
      <c r="F325" s="239">
        <f t="shared" si="5"/>
        <v>100</v>
      </c>
      <c r="G325" s="239"/>
    </row>
    <row r="326" spans="1:11" s="235" customFormat="1" ht="19.5" customHeight="1">
      <c r="A326" s="174">
        <v>21106</v>
      </c>
      <c r="B326" s="232" t="s">
        <v>377</v>
      </c>
      <c r="C326" s="236"/>
      <c r="D326" s="236">
        <v>21</v>
      </c>
      <c r="E326" s="233">
        <v>21</v>
      </c>
      <c r="F326" s="234">
        <f t="shared" si="5"/>
        <v>100</v>
      </c>
      <c r="G326" s="234"/>
      <c r="I326" s="225">
        <v>2120199</v>
      </c>
      <c r="J326" s="225" t="s">
        <v>863</v>
      </c>
      <c r="K326" s="225">
        <v>738</v>
      </c>
    </row>
    <row r="327" spans="1:11" ht="19.5" customHeight="1">
      <c r="A327" s="179">
        <v>2110602</v>
      </c>
      <c r="B327" s="237" t="s">
        <v>378</v>
      </c>
      <c r="C327" s="245"/>
      <c r="D327" s="238">
        <v>17</v>
      </c>
      <c r="E327" s="245">
        <v>17</v>
      </c>
      <c r="F327" s="239">
        <f t="shared" si="5"/>
        <v>100</v>
      </c>
      <c r="G327" s="239"/>
      <c r="I327" s="235">
        <v>21202</v>
      </c>
      <c r="J327" s="235" t="s">
        <v>864</v>
      </c>
      <c r="K327" s="235">
        <v>20</v>
      </c>
    </row>
    <row r="328" spans="1:11" ht="19.5" customHeight="1">
      <c r="A328" s="179">
        <v>2110604</v>
      </c>
      <c r="B328" s="237" t="s">
        <v>379</v>
      </c>
      <c r="C328" s="238"/>
      <c r="D328" s="238">
        <v>4</v>
      </c>
      <c r="E328" s="245">
        <v>4</v>
      </c>
      <c r="F328" s="239">
        <f t="shared" ref="F328:F391" si="6">E328/D328*100</f>
        <v>100</v>
      </c>
      <c r="G328" s="239"/>
      <c r="I328" s="225">
        <v>2120201</v>
      </c>
      <c r="J328" s="225" t="s">
        <v>865</v>
      </c>
      <c r="K328" s="225">
        <v>20</v>
      </c>
    </row>
    <row r="329" spans="1:11" s="235" customFormat="1" ht="19.5" customHeight="1">
      <c r="A329" s="174">
        <v>21199</v>
      </c>
      <c r="B329" s="232" t="s">
        <v>602</v>
      </c>
      <c r="C329" s="233"/>
      <c r="D329" s="236">
        <v>2000</v>
      </c>
      <c r="E329" s="233">
        <v>2000</v>
      </c>
      <c r="F329" s="234">
        <f t="shared" si="6"/>
        <v>100</v>
      </c>
      <c r="G329" s="234"/>
    </row>
    <row r="330" spans="1:11" ht="19.5" customHeight="1">
      <c r="A330" s="179">
        <v>2119901</v>
      </c>
      <c r="B330" s="237" t="s">
        <v>603</v>
      </c>
      <c r="C330" s="245">
        <v>2895</v>
      </c>
      <c r="D330" s="238">
        <v>2000</v>
      </c>
      <c r="E330" s="245">
        <v>2000</v>
      </c>
      <c r="F330" s="239">
        <f t="shared" si="6"/>
        <v>100</v>
      </c>
      <c r="G330" s="239"/>
    </row>
    <row r="331" spans="1:11" s="235" customFormat="1" ht="19.5" customHeight="1">
      <c r="A331" s="174">
        <v>212</v>
      </c>
      <c r="B331" s="232" t="s">
        <v>12</v>
      </c>
      <c r="C331" s="236">
        <v>5459</v>
      </c>
      <c r="D331" s="236">
        <v>38758</v>
      </c>
      <c r="E331" s="233">
        <v>38719</v>
      </c>
      <c r="F331" s="234">
        <f t="shared" si="6"/>
        <v>99.899375612776723</v>
      </c>
      <c r="G331" s="234">
        <v>81.36</v>
      </c>
      <c r="I331" s="225"/>
      <c r="J331" s="225"/>
      <c r="K331" s="225"/>
    </row>
    <row r="332" spans="1:11" s="235" customFormat="1" ht="19.5" customHeight="1">
      <c r="A332" s="174">
        <v>21201</v>
      </c>
      <c r="B332" s="232" t="s">
        <v>380</v>
      </c>
      <c r="C332" s="233">
        <v>1643</v>
      </c>
      <c r="D332" s="236">
        <v>2910</v>
      </c>
      <c r="E332" s="233">
        <v>2910</v>
      </c>
      <c r="F332" s="234">
        <f t="shared" si="6"/>
        <v>100</v>
      </c>
      <c r="G332" s="234"/>
      <c r="I332" s="235">
        <v>21205</v>
      </c>
      <c r="J332" s="235" t="s">
        <v>866</v>
      </c>
      <c r="K332" s="235">
        <v>289</v>
      </c>
    </row>
    <row r="333" spans="1:11" ht="19.5" customHeight="1">
      <c r="A333" s="179">
        <v>2120101</v>
      </c>
      <c r="B333" s="237" t="s">
        <v>162</v>
      </c>
      <c r="C333" s="238">
        <v>888</v>
      </c>
      <c r="D333" s="238">
        <v>927</v>
      </c>
      <c r="E333" s="245">
        <v>927</v>
      </c>
      <c r="F333" s="239">
        <f t="shared" si="6"/>
        <v>100</v>
      </c>
      <c r="G333" s="239"/>
      <c r="I333" s="225">
        <v>2120501</v>
      </c>
      <c r="J333" s="225" t="s">
        <v>867</v>
      </c>
      <c r="K333" s="225">
        <v>289</v>
      </c>
    </row>
    <row r="334" spans="1:11" ht="19.5" customHeight="1">
      <c r="A334" s="179">
        <v>2120102</v>
      </c>
      <c r="B334" s="237" t="s">
        <v>163</v>
      </c>
      <c r="C334" s="245">
        <v>6</v>
      </c>
      <c r="D334" s="238">
        <v>59</v>
      </c>
      <c r="E334" s="245">
        <v>59</v>
      </c>
      <c r="F334" s="239">
        <f t="shared" si="6"/>
        <v>100</v>
      </c>
      <c r="G334" s="239"/>
      <c r="I334" s="235">
        <v>21206</v>
      </c>
      <c r="J334" s="235" t="s">
        <v>868</v>
      </c>
      <c r="K334" s="235">
        <v>20</v>
      </c>
    </row>
    <row r="335" spans="1:11" ht="19.5" customHeight="1">
      <c r="A335" s="179">
        <v>2120199</v>
      </c>
      <c r="B335" s="237" t="s">
        <v>381</v>
      </c>
      <c r="C335" s="245">
        <v>749</v>
      </c>
      <c r="D335" s="238">
        <v>1924</v>
      </c>
      <c r="E335" s="245">
        <v>1924</v>
      </c>
      <c r="F335" s="239">
        <f t="shared" si="6"/>
        <v>100</v>
      </c>
      <c r="G335" s="239"/>
      <c r="I335" s="225">
        <v>2120601</v>
      </c>
      <c r="J335" s="225" t="s">
        <v>869</v>
      </c>
      <c r="K335" s="225">
        <v>20</v>
      </c>
    </row>
    <row r="336" spans="1:11" s="235" customFormat="1" ht="19.5" customHeight="1">
      <c r="A336" s="174">
        <v>21202</v>
      </c>
      <c r="B336" s="232" t="s">
        <v>604</v>
      </c>
      <c r="C336" s="236"/>
      <c r="D336" s="236">
        <v>713</v>
      </c>
      <c r="E336" s="233">
        <v>713</v>
      </c>
      <c r="F336" s="234">
        <f t="shared" si="6"/>
        <v>100</v>
      </c>
      <c r="G336" s="234"/>
      <c r="I336" s="235">
        <v>21299</v>
      </c>
      <c r="J336" s="235" t="s">
        <v>870</v>
      </c>
      <c r="K336" s="235">
        <v>1010</v>
      </c>
    </row>
    <row r="337" spans="1:11" ht="19.5" customHeight="1">
      <c r="A337" s="179">
        <v>2120201</v>
      </c>
      <c r="B337" s="237" t="s">
        <v>605</v>
      </c>
      <c r="C337" s="245"/>
      <c r="D337" s="238">
        <v>713</v>
      </c>
      <c r="E337" s="245">
        <v>713</v>
      </c>
      <c r="F337" s="239">
        <f t="shared" si="6"/>
        <v>100</v>
      </c>
      <c r="G337" s="239"/>
      <c r="I337" s="225">
        <v>2129901</v>
      </c>
      <c r="J337" s="225" t="s">
        <v>871</v>
      </c>
      <c r="K337" s="225">
        <v>1010</v>
      </c>
    </row>
    <row r="338" spans="1:11" s="235" customFormat="1" ht="19.5" customHeight="1">
      <c r="A338" s="174">
        <v>21203</v>
      </c>
      <c r="B338" s="232" t="s">
        <v>382</v>
      </c>
      <c r="C338" s="233">
        <v>300</v>
      </c>
      <c r="D338" s="236">
        <v>17265</v>
      </c>
      <c r="E338" s="233">
        <v>17226</v>
      </c>
      <c r="F338" s="234">
        <f t="shared" si="6"/>
        <v>99.774109470026062</v>
      </c>
      <c r="G338" s="234"/>
      <c r="I338" s="235">
        <v>213</v>
      </c>
      <c r="J338" s="235" t="s">
        <v>872</v>
      </c>
      <c r="K338" s="235">
        <v>8669</v>
      </c>
    </row>
    <row r="339" spans="1:11" ht="19.5" customHeight="1">
      <c r="A339" s="179">
        <v>2120399</v>
      </c>
      <c r="B339" s="237" t="s">
        <v>383</v>
      </c>
      <c r="C339" s="245">
        <v>300</v>
      </c>
      <c r="D339" s="238">
        <v>17265</v>
      </c>
      <c r="E339" s="245">
        <v>17226</v>
      </c>
      <c r="F339" s="239">
        <f t="shared" si="6"/>
        <v>99.774109470026062</v>
      </c>
      <c r="G339" s="239"/>
      <c r="I339" s="235">
        <v>21301</v>
      </c>
      <c r="J339" s="235" t="s">
        <v>873</v>
      </c>
      <c r="K339" s="235">
        <v>3099</v>
      </c>
    </row>
    <row r="340" spans="1:11" s="235" customFormat="1" ht="19.5" customHeight="1">
      <c r="A340" s="174">
        <v>21205</v>
      </c>
      <c r="B340" s="232" t="s">
        <v>606</v>
      </c>
      <c r="C340" s="236">
        <v>3466</v>
      </c>
      <c r="D340" s="236">
        <v>2967</v>
      </c>
      <c r="E340" s="233">
        <v>2967</v>
      </c>
      <c r="F340" s="234">
        <f t="shared" si="6"/>
        <v>100</v>
      </c>
      <c r="G340" s="234"/>
      <c r="I340" s="225">
        <v>2130101</v>
      </c>
      <c r="J340" s="225" t="s">
        <v>684</v>
      </c>
      <c r="K340" s="225">
        <v>508</v>
      </c>
    </row>
    <row r="341" spans="1:11" ht="19.5" customHeight="1">
      <c r="A341" s="179">
        <v>2120501</v>
      </c>
      <c r="B341" s="237" t="s">
        <v>607</v>
      </c>
      <c r="C341" s="245">
        <v>3466</v>
      </c>
      <c r="D341" s="238">
        <v>2967</v>
      </c>
      <c r="E341" s="245">
        <v>2967</v>
      </c>
      <c r="F341" s="239">
        <f t="shared" si="6"/>
        <v>100</v>
      </c>
      <c r="G341" s="239"/>
    </row>
    <row r="342" spans="1:11" s="235" customFormat="1" ht="19.5" customHeight="1">
      <c r="A342" s="174">
        <v>21206</v>
      </c>
      <c r="B342" s="232" t="s">
        <v>608</v>
      </c>
      <c r="C342" s="236">
        <v>10</v>
      </c>
      <c r="D342" s="236">
        <v>10</v>
      </c>
      <c r="E342" s="233">
        <v>10</v>
      </c>
      <c r="F342" s="234">
        <f t="shared" si="6"/>
        <v>100</v>
      </c>
      <c r="G342" s="234"/>
      <c r="I342" s="225">
        <v>2130104</v>
      </c>
      <c r="J342" s="225" t="s">
        <v>689</v>
      </c>
      <c r="K342" s="225">
        <v>1904</v>
      </c>
    </row>
    <row r="343" spans="1:11" ht="19.5" customHeight="1">
      <c r="A343" s="179">
        <v>2120601</v>
      </c>
      <c r="B343" s="237" t="s">
        <v>609</v>
      </c>
      <c r="C343" s="245">
        <v>10</v>
      </c>
      <c r="D343" s="238">
        <v>10</v>
      </c>
      <c r="E343" s="245">
        <v>10</v>
      </c>
      <c r="F343" s="239">
        <f t="shared" si="6"/>
        <v>100</v>
      </c>
      <c r="G343" s="239"/>
      <c r="I343" s="225">
        <v>2130106</v>
      </c>
      <c r="J343" s="225" t="s">
        <v>874</v>
      </c>
      <c r="K343" s="225">
        <v>10</v>
      </c>
    </row>
    <row r="344" spans="1:11" s="235" customFormat="1" ht="19.5" customHeight="1">
      <c r="A344" s="174">
        <v>21299</v>
      </c>
      <c r="B344" s="232" t="s">
        <v>610</v>
      </c>
      <c r="C344" s="236">
        <v>40</v>
      </c>
      <c r="D344" s="236">
        <v>14893</v>
      </c>
      <c r="E344" s="233">
        <v>14893</v>
      </c>
      <c r="F344" s="234">
        <f t="shared" si="6"/>
        <v>100</v>
      </c>
      <c r="G344" s="234"/>
      <c r="I344" s="225">
        <v>2130108</v>
      </c>
      <c r="J344" s="225" t="s">
        <v>875</v>
      </c>
      <c r="K344" s="225">
        <v>64</v>
      </c>
    </row>
    <row r="345" spans="1:11" ht="19.5" customHeight="1">
      <c r="A345" s="179">
        <v>2129901</v>
      </c>
      <c r="B345" s="237" t="s">
        <v>611</v>
      </c>
      <c r="C345" s="245">
        <v>40</v>
      </c>
      <c r="D345" s="238">
        <v>14893</v>
      </c>
      <c r="E345" s="245">
        <v>14893</v>
      </c>
      <c r="F345" s="239">
        <f t="shared" si="6"/>
        <v>100</v>
      </c>
      <c r="G345" s="239"/>
      <c r="I345" s="225">
        <v>2130109</v>
      </c>
      <c r="J345" s="225" t="s">
        <v>876</v>
      </c>
      <c r="K345" s="225">
        <v>12</v>
      </c>
    </row>
    <row r="346" spans="1:11" s="235" customFormat="1" ht="19.5" customHeight="1">
      <c r="A346" s="174">
        <v>213</v>
      </c>
      <c r="B346" s="232" t="s">
        <v>13</v>
      </c>
      <c r="C346" s="236">
        <v>8307</v>
      </c>
      <c r="D346" s="236">
        <v>32900</v>
      </c>
      <c r="E346" s="233">
        <v>31970</v>
      </c>
      <c r="F346" s="234">
        <f t="shared" si="6"/>
        <v>97.173252279635264</v>
      </c>
      <c r="G346" s="234">
        <v>25</v>
      </c>
      <c r="I346" s="225">
        <v>2130119</v>
      </c>
      <c r="J346" s="225" t="s">
        <v>877</v>
      </c>
      <c r="K346" s="225">
        <v>10</v>
      </c>
    </row>
    <row r="347" spans="1:11" s="235" customFormat="1" ht="19.5" customHeight="1">
      <c r="A347" s="174">
        <v>21301</v>
      </c>
      <c r="B347" s="232" t="s">
        <v>384</v>
      </c>
      <c r="C347" s="233">
        <v>3329</v>
      </c>
      <c r="D347" s="236">
        <v>13939</v>
      </c>
      <c r="E347" s="233">
        <v>13459</v>
      </c>
      <c r="F347" s="234">
        <f t="shared" si="6"/>
        <v>96.556424420690149</v>
      </c>
      <c r="G347" s="234"/>
      <c r="I347" s="225">
        <v>2130120</v>
      </c>
      <c r="J347" s="225" t="s">
        <v>878</v>
      </c>
      <c r="K347" s="225">
        <v>517</v>
      </c>
    </row>
    <row r="348" spans="1:11" ht="19.5" customHeight="1">
      <c r="A348" s="179">
        <v>2130101</v>
      </c>
      <c r="B348" s="237" t="s">
        <v>162</v>
      </c>
      <c r="C348" s="238">
        <v>556</v>
      </c>
      <c r="D348" s="238">
        <v>540</v>
      </c>
      <c r="E348" s="245">
        <v>540</v>
      </c>
      <c r="F348" s="239">
        <f t="shared" si="6"/>
        <v>100</v>
      </c>
      <c r="G348" s="239"/>
    </row>
    <row r="349" spans="1:11" ht="19.5" customHeight="1">
      <c r="A349" s="179">
        <v>2130102</v>
      </c>
      <c r="B349" s="237" t="s">
        <v>163</v>
      </c>
      <c r="C349" s="245"/>
      <c r="D349" s="238">
        <v>6</v>
      </c>
      <c r="E349" s="245">
        <v>6</v>
      </c>
      <c r="F349" s="239">
        <f t="shared" si="6"/>
        <v>100</v>
      </c>
      <c r="G349" s="239"/>
    </row>
    <row r="350" spans="1:11" ht="19.5" customHeight="1">
      <c r="A350" s="179">
        <v>2130104</v>
      </c>
      <c r="B350" s="237" t="s">
        <v>168</v>
      </c>
      <c r="C350" s="238">
        <v>2067</v>
      </c>
      <c r="D350" s="238">
        <v>2133</v>
      </c>
      <c r="E350" s="238">
        <v>2133</v>
      </c>
      <c r="F350" s="239">
        <f t="shared" si="6"/>
        <v>100</v>
      </c>
      <c r="G350" s="239"/>
      <c r="I350" s="225">
        <v>2130152</v>
      </c>
      <c r="J350" s="225" t="s">
        <v>879</v>
      </c>
      <c r="K350" s="225">
        <v>51</v>
      </c>
    </row>
    <row r="351" spans="1:11" ht="19.5" customHeight="1">
      <c r="A351" s="179">
        <v>2130106</v>
      </c>
      <c r="B351" s="237" t="s">
        <v>385</v>
      </c>
      <c r="C351" s="238">
        <v>14</v>
      </c>
      <c r="D351" s="238">
        <v>14</v>
      </c>
      <c r="E351" s="238">
        <v>14</v>
      </c>
      <c r="F351" s="239">
        <f t="shared" si="6"/>
        <v>100</v>
      </c>
      <c r="G351" s="239"/>
      <c r="I351" s="225">
        <v>2130199</v>
      </c>
      <c r="J351" s="225" t="s">
        <v>880</v>
      </c>
      <c r="K351" s="225">
        <v>23</v>
      </c>
    </row>
    <row r="352" spans="1:11" ht="19.5" customHeight="1">
      <c r="A352" s="179">
        <v>2130108</v>
      </c>
      <c r="B352" s="237" t="s">
        <v>386</v>
      </c>
      <c r="C352" s="238">
        <v>64</v>
      </c>
      <c r="D352" s="238">
        <v>594</v>
      </c>
      <c r="E352" s="238">
        <v>594</v>
      </c>
      <c r="F352" s="239">
        <f t="shared" si="6"/>
        <v>100</v>
      </c>
      <c r="G352" s="239"/>
      <c r="I352" s="235">
        <v>21302</v>
      </c>
      <c r="J352" s="235" t="s">
        <v>881</v>
      </c>
      <c r="K352" s="235">
        <v>743</v>
      </c>
    </row>
    <row r="353" spans="1:11" ht="19.5" customHeight="1">
      <c r="A353" s="179">
        <v>2130109</v>
      </c>
      <c r="B353" s="237" t="s">
        <v>387</v>
      </c>
      <c r="C353" s="238">
        <v>19</v>
      </c>
      <c r="D353" s="238">
        <v>19</v>
      </c>
      <c r="E353" s="238">
        <v>19</v>
      </c>
      <c r="F353" s="239">
        <f t="shared" si="6"/>
        <v>100</v>
      </c>
      <c r="G353" s="239"/>
      <c r="I353" s="225">
        <v>2130201</v>
      </c>
      <c r="J353" s="225" t="s">
        <v>684</v>
      </c>
      <c r="K353" s="225">
        <v>232</v>
      </c>
    </row>
    <row r="354" spans="1:11" ht="19.5" customHeight="1">
      <c r="A354" s="179">
        <v>2130112</v>
      </c>
      <c r="B354" s="237" t="s">
        <v>388</v>
      </c>
      <c r="C354" s="238"/>
      <c r="D354" s="238">
        <v>146</v>
      </c>
      <c r="E354" s="238">
        <v>146</v>
      </c>
      <c r="F354" s="239">
        <f t="shared" si="6"/>
        <v>100</v>
      </c>
      <c r="G354" s="239"/>
      <c r="I354" s="225">
        <v>2130202</v>
      </c>
      <c r="J354" s="225" t="s">
        <v>685</v>
      </c>
      <c r="K354" s="225">
        <v>5</v>
      </c>
    </row>
    <row r="355" spans="1:11" ht="19.5" customHeight="1">
      <c r="A355" s="179">
        <v>2130119</v>
      </c>
      <c r="B355" s="237" t="s">
        <v>389</v>
      </c>
      <c r="C355" s="238">
        <v>10</v>
      </c>
      <c r="D355" s="238">
        <v>223</v>
      </c>
      <c r="E355" s="238">
        <v>223</v>
      </c>
      <c r="F355" s="239">
        <f t="shared" si="6"/>
        <v>100</v>
      </c>
      <c r="G355" s="239"/>
      <c r="I355" s="225">
        <v>2130204</v>
      </c>
      <c r="J355" s="225" t="s">
        <v>882</v>
      </c>
      <c r="K355" s="225">
        <v>473</v>
      </c>
    </row>
    <row r="356" spans="1:11" ht="19.5" customHeight="1">
      <c r="A356" s="179">
        <v>2130120</v>
      </c>
      <c r="B356" s="237" t="s">
        <v>390</v>
      </c>
      <c r="C356" s="245">
        <v>548</v>
      </c>
      <c r="D356" s="238">
        <v>548</v>
      </c>
      <c r="E356" s="245">
        <v>548</v>
      </c>
      <c r="F356" s="239">
        <f t="shared" si="6"/>
        <v>100</v>
      </c>
      <c r="G356" s="239"/>
    </row>
    <row r="357" spans="1:11" ht="19.5" customHeight="1">
      <c r="A357" s="179">
        <v>2130122</v>
      </c>
      <c r="B357" s="237" t="s">
        <v>391</v>
      </c>
      <c r="C357" s="245"/>
      <c r="D357" s="238">
        <v>981</v>
      </c>
      <c r="E357" s="245">
        <v>981</v>
      </c>
      <c r="F357" s="239">
        <f t="shared" si="6"/>
        <v>100</v>
      </c>
      <c r="G357" s="239"/>
    </row>
    <row r="358" spans="1:11" ht="19.5" customHeight="1">
      <c r="A358" s="179">
        <v>2130124</v>
      </c>
      <c r="B358" s="237" t="s">
        <v>392</v>
      </c>
      <c r="C358" s="245"/>
      <c r="D358" s="238">
        <v>550</v>
      </c>
      <c r="E358" s="245">
        <v>550</v>
      </c>
      <c r="F358" s="239">
        <f t="shared" si="6"/>
        <v>100</v>
      </c>
      <c r="G358" s="239"/>
    </row>
    <row r="359" spans="1:11" ht="19.5" customHeight="1">
      <c r="A359" s="179">
        <v>2130135</v>
      </c>
      <c r="B359" s="237" t="s">
        <v>393</v>
      </c>
      <c r="C359" s="245">
        <v>5</v>
      </c>
      <c r="D359" s="238">
        <v>5</v>
      </c>
      <c r="E359" s="245">
        <v>5</v>
      </c>
      <c r="F359" s="239">
        <f t="shared" si="6"/>
        <v>100</v>
      </c>
      <c r="G359" s="239"/>
    </row>
    <row r="360" spans="1:11" ht="19.5" customHeight="1">
      <c r="A360" s="179">
        <v>2130152</v>
      </c>
      <c r="B360" s="237" t="s">
        <v>394</v>
      </c>
      <c r="C360" s="245">
        <v>34</v>
      </c>
      <c r="D360" s="238">
        <v>34</v>
      </c>
      <c r="E360" s="245">
        <v>20</v>
      </c>
      <c r="F360" s="239">
        <f t="shared" si="6"/>
        <v>58.82352941176471</v>
      </c>
      <c r="G360" s="239"/>
      <c r="I360" s="225">
        <v>2130234</v>
      </c>
      <c r="J360" s="225" t="s">
        <v>883</v>
      </c>
      <c r="K360" s="225">
        <v>32</v>
      </c>
    </row>
    <row r="361" spans="1:11" ht="19.5" customHeight="1">
      <c r="A361" s="179">
        <v>2130153</v>
      </c>
      <c r="B361" s="237" t="s">
        <v>395</v>
      </c>
      <c r="C361" s="245"/>
      <c r="D361" s="238">
        <v>2590</v>
      </c>
      <c r="E361" s="245">
        <v>2590</v>
      </c>
      <c r="F361" s="239">
        <f t="shared" si="6"/>
        <v>100</v>
      </c>
      <c r="G361" s="239"/>
      <c r="I361" s="225">
        <v>2130299</v>
      </c>
      <c r="J361" s="225" t="s">
        <v>884</v>
      </c>
      <c r="K361" s="225">
        <v>1</v>
      </c>
    </row>
    <row r="362" spans="1:11" ht="19.5" customHeight="1">
      <c r="A362" s="179">
        <v>2130199</v>
      </c>
      <c r="B362" s="237" t="s">
        <v>396</v>
      </c>
      <c r="C362" s="245">
        <v>12</v>
      </c>
      <c r="D362" s="238">
        <v>5556</v>
      </c>
      <c r="E362" s="245">
        <v>5090</v>
      </c>
      <c r="F362" s="239">
        <f t="shared" si="6"/>
        <v>91.612670986321092</v>
      </c>
      <c r="G362" s="239"/>
      <c r="I362" s="235">
        <v>21303</v>
      </c>
      <c r="J362" s="235" t="s">
        <v>885</v>
      </c>
      <c r="K362" s="235">
        <v>859</v>
      </c>
    </row>
    <row r="363" spans="1:11" s="235" customFormat="1" ht="19.5" customHeight="1">
      <c r="A363" s="174">
        <v>21302</v>
      </c>
      <c r="B363" s="232" t="s">
        <v>397</v>
      </c>
      <c r="C363" s="233">
        <v>700</v>
      </c>
      <c r="D363" s="236">
        <v>5361</v>
      </c>
      <c r="E363" s="233">
        <v>5361</v>
      </c>
      <c r="F363" s="234">
        <f t="shared" si="6"/>
        <v>100</v>
      </c>
      <c r="G363" s="234"/>
      <c r="I363" s="225">
        <v>2130301</v>
      </c>
      <c r="J363" s="225" t="s">
        <v>684</v>
      </c>
      <c r="K363" s="225">
        <v>157</v>
      </c>
    </row>
    <row r="364" spans="1:11" ht="19.5" customHeight="1">
      <c r="A364" s="179">
        <v>2130201</v>
      </c>
      <c r="B364" s="237" t="s">
        <v>162</v>
      </c>
      <c r="C364" s="245">
        <v>240</v>
      </c>
      <c r="D364" s="238">
        <v>225</v>
      </c>
      <c r="E364" s="245">
        <v>225</v>
      </c>
      <c r="F364" s="239">
        <f t="shared" si="6"/>
        <v>100</v>
      </c>
      <c r="G364" s="239"/>
    </row>
    <row r="365" spans="1:11" ht="19.5" customHeight="1">
      <c r="A365" s="179">
        <v>2130202</v>
      </c>
      <c r="B365" s="237" t="s">
        <v>163</v>
      </c>
      <c r="C365" s="245">
        <v>7</v>
      </c>
      <c r="D365" s="238">
        <v>9</v>
      </c>
      <c r="E365" s="245">
        <v>9</v>
      </c>
      <c r="F365" s="239">
        <f t="shared" si="6"/>
        <v>100</v>
      </c>
      <c r="G365" s="239"/>
    </row>
    <row r="366" spans="1:11" ht="19.5" customHeight="1">
      <c r="A366" s="179">
        <v>2130204</v>
      </c>
      <c r="B366" s="237" t="s">
        <v>398</v>
      </c>
      <c r="C366" s="245">
        <v>452</v>
      </c>
      <c r="D366" s="238">
        <v>431</v>
      </c>
      <c r="E366" s="245">
        <v>431</v>
      </c>
      <c r="F366" s="239">
        <f t="shared" si="6"/>
        <v>100</v>
      </c>
      <c r="G366" s="239"/>
      <c r="I366" s="225">
        <v>2130306</v>
      </c>
      <c r="J366" s="225" t="s">
        <v>886</v>
      </c>
      <c r="K366" s="225">
        <v>140</v>
      </c>
    </row>
    <row r="367" spans="1:11" ht="19.5" customHeight="1">
      <c r="A367" s="179">
        <v>2130205</v>
      </c>
      <c r="B367" s="237" t="s">
        <v>399</v>
      </c>
      <c r="C367" s="238"/>
      <c r="D367" s="238">
        <v>1317</v>
      </c>
      <c r="E367" s="245">
        <v>1317</v>
      </c>
      <c r="F367" s="239">
        <f t="shared" si="6"/>
        <v>100</v>
      </c>
      <c r="G367" s="239"/>
      <c r="I367" s="225">
        <v>2130314</v>
      </c>
      <c r="J367" s="225" t="s">
        <v>887</v>
      </c>
      <c r="K367" s="225">
        <v>3</v>
      </c>
    </row>
    <row r="368" spans="1:11" ht="19.5" customHeight="1">
      <c r="A368" s="179">
        <v>2130206</v>
      </c>
      <c r="B368" s="237" t="s">
        <v>400</v>
      </c>
      <c r="C368" s="245"/>
      <c r="D368" s="238">
        <v>161</v>
      </c>
      <c r="E368" s="245">
        <v>161</v>
      </c>
      <c r="F368" s="239">
        <f t="shared" si="6"/>
        <v>100</v>
      </c>
      <c r="G368" s="239"/>
      <c r="I368" s="225">
        <v>2130315</v>
      </c>
      <c r="J368" s="225" t="s">
        <v>888</v>
      </c>
      <c r="K368" s="225">
        <v>2</v>
      </c>
    </row>
    <row r="369" spans="1:11" ht="19.5" customHeight="1">
      <c r="A369" s="179">
        <v>2130207</v>
      </c>
      <c r="B369" s="237" t="s">
        <v>401</v>
      </c>
      <c r="C369" s="245"/>
      <c r="D369" s="238">
        <v>1003</v>
      </c>
      <c r="E369" s="245">
        <v>1003</v>
      </c>
      <c r="F369" s="239">
        <f t="shared" si="6"/>
        <v>100</v>
      </c>
      <c r="G369" s="239"/>
      <c r="I369" s="225">
        <v>2130399</v>
      </c>
      <c r="J369" s="225" t="s">
        <v>889</v>
      </c>
      <c r="K369" s="225">
        <v>557</v>
      </c>
    </row>
    <row r="370" spans="1:11" ht="19.5" customHeight="1">
      <c r="A370" s="179">
        <v>2130209</v>
      </c>
      <c r="B370" s="237" t="s">
        <v>402</v>
      </c>
      <c r="C370" s="245"/>
      <c r="D370" s="238">
        <v>365</v>
      </c>
      <c r="E370" s="245">
        <v>365</v>
      </c>
      <c r="F370" s="239">
        <f t="shared" si="6"/>
        <v>100</v>
      </c>
      <c r="G370" s="239"/>
      <c r="I370" s="235">
        <v>21305</v>
      </c>
      <c r="J370" s="235" t="s">
        <v>890</v>
      </c>
      <c r="K370" s="235">
        <v>1574</v>
      </c>
    </row>
    <row r="371" spans="1:11" ht="19.5" customHeight="1">
      <c r="A371" s="179">
        <v>2130210</v>
      </c>
      <c r="B371" s="237" t="s">
        <v>403</v>
      </c>
      <c r="C371" s="245"/>
      <c r="D371" s="238">
        <v>750</v>
      </c>
      <c r="E371" s="245">
        <v>750</v>
      </c>
      <c r="F371" s="239">
        <f t="shared" si="6"/>
        <v>100</v>
      </c>
      <c r="G371" s="239"/>
    </row>
    <row r="372" spans="1:11" ht="19.5" customHeight="1">
      <c r="A372" s="179">
        <v>2130211</v>
      </c>
      <c r="B372" s="237" t="s">
        <v>404</v>
      </c>
      <c r="C372" s="245"/>
      <c r="D372" s="238">
        <v>25</v>
      </c>
      <c r="E372" s="245">
        <v>25</v>
      </c>
      <c r="F372" s="239">
        <f t="shared" si="6"/>
        <v>100</v>
      </c>
      <c r="G372" s="239"/>
    </row>
    <row r="373" spans="1:11" ht="19.5" customHeight="1">
      <c r="A373" s="179">
        <v>2130234</v>
      </c>
      <c r="B373" s="237" t="s">
        <v>405</v>
      </c>
      <c r="C373" s="245"/>
      <c r="D373" s="238">
        <v>243</v>
      </c>
      <c r="E373" s="245">
        <v>243</v>
      </c>
      <c r="F373" s="239">
        <f t="shared" si="6"/>
        <v>100</v>
      </c>
      <c r="G373" s="239"/>
      <c r="I373" s="225">
        <v>2130506</v>
      </c>
      <c r="J373" s="225" t="s">
        <v>891</v>
      </c>
      <c r="K373" s="225">
        <v>274</v>
      </c>
    </row>
    <row r="374" spans="1:11" ht="19.5" customHeight="1">
      <c r="A374" s="179">
        <v>2130299</v>
      </c>
      <c r="B374" s="237" t="s">
        <v>406</v>
      </c>
      <c r="C374" s="245">
        <v>1</v>
      </c>
      <c r="D374" s="238">
        <v>832</v>
      </c>
      <c r="E374" s="245">
        <v>832</v>
      </c>
      <c r="F374" s="239">
        <f t="shared" si="6"/>
        <v>100</v>
      </c>
      <c r="G374" s="239"/>
      <c r="I374" s="225">
        <v>2130599</v>
      </c>
      <c r="J374" s="225" t="s">
        <v>892</v>
      </c>
      <c r="K374" s="225">
        <v>1300</v>
      </c>
    </row>
    <row r="375" spans="1:11" s="235" customFormat="1" ht="19.5" customHeight="1">
      <c r="A375" s="174">
        <v>21303</v>
      </c>
      <c r="B375" s="232" t="s">
        <v>407</v>
      </c>
      <c r="C375" s="236">
        <v>867</v>
      </c>
      <c r="D375" s="236">
        <v>1739</v>
      </c>
      <c r="E375" s="233">
        <v>1419</v>
      </c>
      <c r="F375" s="234">
        <f t="shared" si="6"/>
        <v>81.598619896492238</v>
      </c>
      <c r="G375" s="234"/>
    </row>
    <row r="376" spans="1:11" ht="19.5" customHeight="1">
      <c r="A376" s="179">
        <v>2130301</v>
      </c>
      <c r="B376" s="237" t="s">
        <v>162</v>
      </c>
      <c r="C376" s="245">
        <v>123</v>
      </c>
      <c r="D376" s="238">
        <v>136</v>
      </c>
      <c r="E376" s="245">
        <v>136</v>
      </c>
      <c r="F376" s="239">
        <f t="shared" si="6"/>
        <v>100</v>
      </c>
      <c r="G376" s="239"/>
    </row>
    <row r="377" spans="1:11" ht="19.5" customHeight="1">
      <c r="A377" s="179">
        <v>2130302</v>
      </c>
      <c r="B377" s="237" t="s">
        <v>163</v>
      </c>
      <c r="C377" s="245"/>
      <c r="D377" s="238">
        <v>3</v>
      </c>
      <c r="E377" s="245">
        <v>3</v>
      </c>
      <c r="F377" s="239">
        <f t="shared" si="6"/>
        <v>100</v>
      </c>
      <c r="G377" s="239"/>
      <c r="I377" s="235">
        <v>21307</v>
      </c>
      <c r="J377" s="235" t="s">
        <v>893</v>
      </c>
      <c r="K377" s="235">
        <v>124</v>
      </c>
    </row>
    <row r="378" spans="1:11" ht="19.5" customHeight="1">
      <c r="A378" s="179">
        <v>2130306</v>
      </c>
      <c r="B378" s="237" t="s">
        <v>408</v>
      </c>
      <c r="C378" s="245">
        <v>147</v>
      </c>
      <c r="D378" s="238">
        <v>135</v>
      </c>
      <c r="E378" s="245">
        <v>135</v>
      </c>
      <c r="F378" s="239">
        <f t="shared" si="6"/>
        <v>100</v>
      </c>
      <c r="G378" s="239"/>
      <c r="I378" s="225">
        <v>2130701</v>
      </c>
      <c r="J378" s="225" t="s">
        <v>894</v>
      </c>
      <c r="K378" s="225">
        <v>50</v>
      </c>
    </row>
    <row r="379" spans="1:11" ht="19.5" customHeight="1">
      <c r="A379" s="179">
        <v>2130314</v>
      </c>
      <c r="B379" s="237" t="s">
        <v>409</v>
      </c>
      <c r="C379" s="245">
        <v>10</v>
      </c>
      <c r="D379" s="238">
        <v>50</v>
      </c>
      <c r="E379" s="245">
        <v>50</v>
      </c>
      <c r="F379" s="239">
        <f t="shared" si="6"/>
        <v>100</v>
      </c>
      <c r="G379" s="239"/>
      <c r="I379" s="225">
        <v>2130705</v>
      </c>
      <c r="J379" s="225" t="s">
        <v>895</v>
      </c>
      <c r="K379" s="225">
        <v>74</v>
      </c>
    </row>
    <row r="380" spans="1:11" ht="19.5" customHeight="1">
      <c r="A380" s="179">
        <v>2130315</v>
      </c>
      <c r="B380" s="237" t="s">
        <v>410</v>
      </c>
      <c r="C380" s="245"/>
      <c r="D380" s="238">
        <v>640</v>
      </c>
      <c r="E380" s="245">
        <v>320</v>
      </c>
      <c r="F380" s="239">
        <f t="shared" si="6"/>
        <v>50</v>
      </c>
      <c r="G380" s="239"/>
    </row>
    <row r="381" spans="1:11" ht="19.5" customHeight="1">
      <c r="A381" s="179">
        <v>2130316</v>
      </c>
      <c r="B381" s="237" t="s">
        <v>411</v>
      </c>
      <c r="C381" s="245"/>
      <c r="D381" s="238">
        <v>120</v>
      </c>
      <c r="E381" s="245">
        <v>120</v>
      </c>
      <c r="F381" s="239">
        <f t="shared" si="6"/>
        <v>100</v>
      </c>
      <c r="G381" s="239"/>
      <c r="I381" s="235">
        <v>21308</v>
      </c>
      <c r="J381" s="235" t="s">
        <v>896</v>
      </c>
      <c r="K381" s="235">
        <v>270</v>
      </c>
    </row>
    <row r="382" spans="1:11" ht="19.5" customHeight="1">
      <c r="A382" s="179">
        <v>2130335</v>
      </c>
      <c r="B382" s="237" t="s">
        <v>412</v>
      </c>
      <c r="C382" s="245"/>
      <c r="D382" s="238">
        <v>25</v>
      </c>
      <c r="E382" s="245">
        <v>25</v>
      </c>
      <c r="F382" s="239">
        <f t="shared" si="6"/>
        <v>100</v>
      </c>
      <c r="G382" s="239"/>
      <c r="I382" s="225">
        <v>2130803</v>
      </c>
      <c r="J382" s="225" t="s">
        <v>897</v>
      </c>
      <c r="K382" s="225">
        <v>270</v>
      </c>
    </row>
    <row r="383" spans="1:11" ht="19.5" customHeight="1">
      <c r="A383" s="179">
        <v>2130399</v>
      </c>
      <c r="B383" s="237" t="s">
        <v>413</v>
      </c>
      <c r="C383" s="245">
        <v>587</v>
      </c>
      <c r="D383" s="238">
        <v>630</v>
      </c>
      <c r="E383" s="245">
        <v>630</v>
      </c>
      <c r="F383" s="239">
        <f t="shared" si="6"/>
        <v>100</v>
      </c>
      <c r="G383" s="239"/>
      <c r="I383" s="235">
        <v>21399</v>
      </c>
      <c r="J383" s="235" t="s">
        <v>898</v>
      </c>
      <c r="K383" s="235">
        <v>2000</v>
      </c>
    </row>
    <row r="384" spans="1:11" s="235" customFormat="1" ht="19.5" customHeight="1">
      <c r="A384" s="174">
        <v>21305</v>
      </c>
      <c r="B384" s="232" t="s">
        <v>414</v>
      </c>
      <c r="C384" s="233">
        <v>1887</v>
      </c>
      <c r="D384" s="236">
        <v>4165</v>
      </c>
      <c r="E384" s="233">
        <v>4165</v>
      </c>
      <c r="F384" s="234">
        <f t="shared" si="6"/>
        <v>100</v>
      </c>
      <c r="G384" s="234"/>
      <c r="I384" s="225">
        <v>2139999</v>
      </c>
      <c r="J384" s="225" t="s">
        <v>899</v>
      </c>
      <c r="K384" s="225">
        <v>2000</v>
      </c>
    </row>
    <row r="385" spans="1:11" ht="19.5" customHeight="1">
      <c r="A385" s="179">
        <v>2130502</v>
      </c>
      <c r="B385" s="237" t="s">
        <v>163</v>
      </c>
      <c r="C385" s="245">
        <v>15</v>
      </c>
      <c r="D385" s="238">
        <v>99</v>
      </c>
      <c r="E385" s="245">
        <v>99</v>
      </c>
      <c r="F385" s="239">
        <f t="shared" si="6"/>
        <v>100</v>
      </c>
      <c r="G385" s="239"/>
      <c r="I385" s="235">
        <v>214</v>
      </c>
      <c r="J385" s="235" t="s">
        <v>900</v>
      </c>
      <c r="K385" s="235">
        <v>784</v>
      </c>
    </row>
    <row r="386" spans="1:11" ht="19.5" customHeight="1">
      <c r="A386" s="179">
        <v>2130504</v>
      </c>
      <c r="B386" s="237" t="s">
        <v>415</v>
      </c>
      <c r="C386" s="245"/>
      <c r="D386" s="238">
        <v>25</v>
      </c>
      <c r="E386" s="245">
        <v>25</v>
      </c>
      <c r="F386" s="239">
        <f t="shared" si="6"/>
        <v>100</v>
      </c>
      <c r="G386" s="239"/>
      <c r="I386" s="235">
        <v>21401</v>
      </c>
      <c r="J386" s="235" t="s">
        <v>901</v>
      </c>
      <c r="K386" s="235">
        <v>784</v>
      </c>
    </row>
    <row r="387" spans="1:11" ht="19.5" customHeight="1">
      <c r="A387" s="179">
        <v>2130506</v>
      </c>
      <c r="B387" s="237" t="s">
        <v>416</v>
      </c>
      <c r="C387" s="238">
        <v>171</v>
      </c>
      <c r="D387" s="238">
        <v>287</v>
      </c>
      <c r="E387" s="245">
        <v>287</v>
      </c>
      <c r="F387" s="239">
        <f t="shared" si="6"/>
        <v>100</v>
      </c>
      <c r="G387" s="239"/>
      <c r="I387" s="225">
        <v>2140101</v>
      </c>
      <c r="J387" s="225" t="s">
        <v>684</v>
      </c>
      <c r="K387" s="225">
        <v>364</v>
      </c>
    </row>
    <row r="388" spans="1:11" ht="19.5" customHeight="1">
      <c r="A388" s="179">
        <v>2130599</v>
      </c>
      <c r="B388" s="237" t="s">
        <v>417</v>
      </c>
      <c r="C388" s="245">
        <v>1700</v>
      </c>
      <c r="D388" s="238">
        <v>3754</v>
      </c>
      <c r="E388" s="245">
        <v>3754</v>
      </c>
      <c r="F388" s="239">
        <f t="shared" si="6"/>
        <v>100</v>
      </c>
      <c r="G388" s="239"/>
      <c r="I388" s="225">
        <v>2140102</v>
      </c>
      <c r="J388" s="225" t="s">
        <v>685</v>
      </c>
      <c r="K388" s="225">
        <v>51</v>
      </c>
    </row>
    <row r="389" spans="1:11" s="235" customFormat="1" ht="19.5" customHeight="1">
      <c r="A389" s="174">
        <v>21307</v>
      </c>
      <c r="B389" s="232" t="s">
        <v>418</v>
      </c>
      <c r="C389" s="233">
        <v>224</v>
      </c>
      <c r="D389" s="236">
        <v>1162</v>
      </c>
      <c r="E389" s="233">
        <v>1032</v>
      </c>
      <c r="F389" s="234">
        <f t="shared" si="6"/>
        <v>88.812392426850266</v>
      </c>
      <c r="G389" s="234"/>
      <c r="I389" s="225"/>
      <c r="J389" s="225"/>
      <c r="K389" s="225"/>
    </row>
    <row r="390" spans="1:11" ht="19.5" customHeight="1">
      <c r="A390" s="179">
        <v>2130701</v>
      </c>
      <c r="B390" s="237" t="s">
        <v>419</v>
      </c>
      <c r="C390" s="245">
        <v>150</v>
      </c>
      <c r="D390" s="238"/>
      <c r="E390" s="245"/>
      <c r="F390" s="239"/>
      <c r="G390" s="239"/>
      <c r="I390" s="225">
        <v>2140106</v>
      </c>
      <c r="J390" s="225" t="s">
        <v>902</v>
      </c>
      <c r="K390" s="225">
        <v>324</v>
      </c>
    </row>
    <row r="391" spans="1:11" ht="19.5" customHeight="1">
      <c r="A391" s="179">
        <v>2130705</v>
      </c>
      <c r="B391" s="237" t="s">
        <v>420</v>
      </c>
      <c r="C391" s="245">
        <v>74</v>
      </c>
      <c r="D391" s="238">
        <v>52</v>
      </c>
      <c r="E391" s="245">
        <v>52</v>
      </c>
      <c r="F391" s="239">
        <f t="shared" si="6"/>
        <v>100</v>
      </c>
      <c r="G391" s="239"/>
    </row>
    <row r="392" spans="1:11" ht="19.5" customHeight="1">
      <c r="A392" s="179">
        <v>2130706</v>
      </c>
      <c r="B392" s="237" t="s">
        <v>421</v>
      </c>
      <c r="C392" s="245"/>
      <c r="D392" s="238">
        <v>510</v>
      </c>
      <c r="E392" s="245">
        <v>380</v>
      </c>
      <c r="F392" s="239">
        <f t="shared" ref="F392:F455" si="7">E392/D392*100</f>
        <v>74.509803921568633</v>
      </c>
      <c r="G392" s="239"/>
      <c r="I392" s="225">
        <v>2140131</v>
      </c>
      <c r="J392" s="225" t="s">
        <v>903</v>
      </c>
      <c r="K392" s="225">
        <v>4</v>
      </c>
    </row>
    <row r="393" spans="1:11" ht="19.5" customHeight="1">
      <c r="A393" s="179">
        <v>2130799</v>
      </c>
      <c r="B393" s="237" t="s">
        <v>422</v>
      </c>
      <c r="C393" s="245"/>
      <c r="D393" s="238">
        <v>600</v>
      </c>
      <c r="E393" s="245">
        <v>600</v>
      </c>
      <c r="F393" s="239">
        <f t="shared" si="7"/>
        <v>100</v>
      </c>
      <c r="G393" s="239"/>
    </row>
    <row r="394" spans="1:11" s="235" customFormat="1" ht="19.5" customHeight="1">
      <c r="A394" s="174">
        <v>21308</v>
      </c>
      <c r="B394" s="232" t="s">
        <v>423</v>
      </c>
      <c r="C394" s="236">
        <v>300</v>
      </c>
      <c r="D394" s="236">
        <v>275</v>
      </c>
      <c r="E394" s="233">
        <v>275</v>
      </c>
      <c r="F394" s="234">
        <f t="shared" si="7"/>
        <v>100</v>
      </c>
      <c r="G394" s="234"/>
      <c r="I394" s="225">
        <v>2140199</v>
      </c>
      <c r="J394" s="225" t="s">
        <v>904</v>
      </c>
      <c r="K394" s="225">
        <v>41</v>
      </c>
    </row>
    <row r="395" spans="1:11" ht="19.5" customHeight="1">
      <c r="A395" s="179">
        <v>2130803</v>
      </c>
      <c r="B395" s="237" t="s">
        <v>424</v>
      </c>
      <c r="C395" s="245">
        <v>300</v>
      </c>
      <c r="D395" s="238">
        <v>266</v>
      </c>
      <c r="E395" s="245">
        <v>266</v>
      </c>
      <c r="F395" s="239">
        <f t="shared" si="7"/>
        <v>100</v>
      </c>
      <c r="G395" s="239"/>
      <c r="I395" s="235"/>
      <c r="J395" s="235"/>
      <c r="K395" s="235"/>
    </row>
    <row r="396" spans="1:11" ht="19.5" customHeight="1">
      <c r="A396" s="179">
        <v>2130899</v>
      </c>
      <c r="B396" s="237" t="s">
        <v>425</v>
      </c>
      <c r="C396" s="245"/>
      <c r="D396" s="238">
        <v>9</v>
      </c>
      <c r="E396" s="245">
        <v>9</v>
      </c>
      <c r="F396" s="239">
        <f t="shared" si="7"/>
        <v>100</v>
      </c>
      <c r="G396" s="239"/>
    </row>
    <row r="397" spans="1:11" s="235" customFormat="1" ht="19.5" customHeight="1">
      <c r="A397" s="174">
        <v>21399</v>
      </c>
      <c r="B397" s="232" t="s">
        <v>612</v>
      </c>
      <c r="C397" s="233">
        <v>1000</v>
      </c>
      <c r="D397" s="236">
        <v>6259</v>
      </c>
      <c r="E397" s="233">
        <v>6259</v>
      </c>
      <c r="F397" s="234">
        <f t="shared" si="7"/>
        <v>100</v>
      </c>
      <c r="G397" s="234"/>
    </row>
    <row r="398" spans="1:11" ht="19.5" customHeight="1">
      <c r="A398" s="179">
        <v>2139999</v>
      </c>
      <c r="B398" s="237" t="s">
        <v>613</v>
      </c>
      <c r="C398" s="238">
        <v>1000</v>
      </c>
      <c r="D398" s="238">
        <v>6259</v>
      </c>
      <c r="E398" s="245">
        <v>6259</v>
      </c>
      <c r="F398" s="239">
        <f t="shared" si="7"/>
        <v>100</v>
      </c>
      <c r="G398" s="239"/>
    </row>
    <row r="399" spans="1:11" s="235" customFormat="1" ht="19.5" customHeight="1">
      <c r="A399" s="174">
        <v>214</v>
      </c>
      <c r="B399" s="232" t="s">
        <v>14</v>
      </c>
      <c r="C399" s="233">
        <v>641</v>
      </c>
      <c r="D399" s="236">
        <v>4122</v>
      </c>
      <c r="E399" s="233">
        <v>3920</v>
      </c>
      <c r="F399" s="234">
        <f t="shared" si="7"/>
        <v>95.099466278505588</v>
      </c>
      <c r="G399" s="234">
        <v>18.46</v>
      </c>
    </row>
    <row r="400" spans="1:11" s="235" customFormat="1" ht="19.5" customHeight="1">
      <c r="A400" s="174">
        <v>21401</v>
      </c>
      <c r="B400" s="232" t="s">
        <v>426</v>
      </c>
      <c r="C400" s="233">
        <v>641</v>
      </c>
      <c r="D400" s="236">
        <v>2859</v>
      </c>
      <c r="E400" s="233">
        <v>2859</v>
      </c>
      <c r="F400" s="234">
        <f t="shared" si="7"/>
        <v>100</v>
      </c>
      <c r="G400" s="234"/>
      <c r="I400" s="225"/>
      <c r="J400" s="225"/>
      <c r="K400" s="225"/>
    </row>
    <row r="401" spans="1:11" ht="19.5" customHeight="1">
      <c r="A401" s="179">
        <v>2140101</v>
      </c>
      <c r="B401" s="237" t="s">
        <v>162</v>
      </c>
      <c r="C401" s="245">
        <v>408</v>
      </c>
      <c r="D401" s="238">
        <v>401</v>
      </c>
      <c r="E401" s="245">
        <v>401</v>
      </c>
      <c r="F401" s="239">
        <f t="shared" si="7"/>
        <v>100</v>
      </c>
      <c r="G401" s="239"/>
      <c r="I401" s="235"/>
      <c r="J401" s="235"/>
      <c r="K401" s="235"/>
    </row>
    <row r="402" spans="1:11" ht="19.5" customHeight="1">
      <c r="A402" s="179">
        <v>2140102</v>
      </c>
      <c r="B402" s="237" t="s">
        <v>163</v>
      </c>
      <c r="C402" s="245">
        <v>78</v>
      </c>
      <c r="D402" s="238">
        <v>143</v>
      </c>
      <c r="E402" s="245">
        <v>143</v>
      </c>
      <c r="F402" s="239">
        <f t="shared" si="7"/>
        <v>100</v>
      </c>
      <c r="G402" s="239"/>
      <c r="I402" s="235"/>
      <c r="J402" s="235"/>
      <c r="K402" s="235"/>
    </row>
    <row r="403" spans="1:11" ht="19.5" customHeight="1">
      <c r="A403" s="179">
        <v>2140103</v>
      </c>
      <c r="B403" s="237" t="s">
        <v>175</v>
      </c>
      <c r="C403" s="245"/>
      <c r="D403" s="238">
        <v>7</v>
      </c>
      <c r="E403" s="245">
        <v>7</v>
      </c>
      <c r="F403" s="239">
        <f t="shared" si="7"/>
        <v>100</v>
      </c>
      <c r="G403" s="239"/>
    </row>
    <row r="404" spans="1:11" ht="19.5" customHeight="1">
      <c r="A404" s="179">
        <v>2140104</v>
      </c>
      <c r="B404" s="237" t="s">
        <v>427</v>
      </c>
      <c r="C404" s="238"/>
      <c r="D404" s="238">
        <v>167</v>
      </c>
      <c r="E404" s="245">
        <v>167</v>
      </c>
      <c r="F404" s="239">
        <f t="shared" si="7"/>
        <v>100</v>
      </c>
      <c r="G404" s="239"/>
      <c r="I404" s="235"/>
      <c r="J404" s="235"/>
      <c r="K404" s="235"/>
    </row>
    <row r="405" spans="1:11" ht="19.5" customHeight="1">
      <c r="A405" s="179">
        <v>2140106</v>
      </c>
      <c r="B405" s="237" t="s">
        <v>428</v>
      </c>
      <c r="C405" s="245">
        <v>115</v>
      </c>
      <c r="D405" s="238">
        <v>242</v>
      </c>
      <c r="E405" s="245">
        <v>242</v>
      </c>
      <c r="F405" s="239">
        <f t="shared" si="7"/>
        <v>100</v>
      </c>
      <c r="G405" s="239"/>
    </row>
    <row r="406" spans="1:11" ht="19.5" customHeight="1">
      <c r="A406" s="179">
        <v>2140110</v>
      </c>
      <c r="B406" s="237" t="s">
        <v>429</v>
      </c>
      <c r="C406" s="245"/>
      <c r="D406" s="238">
        <v>24</v>
      </c>
      <c r="E406" s="245">
        <v>24</v>
      </c>
      <c r="F406" s="239">
        <f t="shared" si="7"/>
        <v>100</v>
      </c>
      <c r="G406" s="239"/>
    </row>
    <row r="407" spans="1:11" ht="19.5" customHeight="1">
      <c r="A407" s="179">
        <v>2140131</v>
      </c>
      <c r="B407" s="237" t="s">
        <v>430</v>
      </c>
      <c r="C407" s="238">
        <v>3</v>
      </c>
      <c r="D407" s="238">
        <v>3</v>
      </c>
      <c r="E407" s="245">
        <v>3</v>
      </c>
      <c r="F407" s="239">
        <f t="shared" si="7"/>
        <v>100</v>
      </c>
      <c r="G407" s="239"/>
      <c r="I407" s="235">
        <v>216</v>
      </c>
      <c r="J407" s="235" t="s">
        <v>905</v>
      </c>
      <c r="K407" s="235">
        <v>186</v>
      </c>
    </row>
    <row r="408" spans="1:11" ht="19.5" customHeight="1">
      <c r="A408" s="179">
        <v>2140199</v>
      </c>
      <c r="B408" s="237" t="s">
        <v>431</v>
      </c>
      <c r="C408" s="245">
        <v>37</v>
      </c>
      <c r="D408" s="238">
        <v>1872</v>
      </c>
      <c r="E408" s="245">
        <v>1872</v>
      </c>
      <c r="F408" s="239">
        <f t="shared" si="7"/>
        <v>100</v>
      </c>
      <c r="G408" s="239"/>
      <c r="I408" s="235">
        <v>21602</v>
      </c>
      <c r="J408" s="235" t="s">
        <v>906</v>
      </c>
      <c r="K408" s="235">
        <v>186</v>
      </c>
    </row>
    <row r="409" spans="1:11" s="235" customFormat="1" ht="19.5" customHeight="1">
      <c r="A409" s="174">
        <v>21404</v>
      </c>
      <c r="B409" s="232" t="s">
        <v>432</v>
      </c>
      <c r="C409" s="233">
        <v>641</v>
      </c>
      <c r="D409" s="236">
        <v>202</v>
      </c>
      <c r="E409" s="233"/>
      <c r="F409" s="234">
        <f t="shared" si="7"/>
        <v>0</v>
      </c>
      <c r="G409" s="234"/>
      <c r="I409" s="225"/>
      <c r="J409" s="225"/>
      <c r="K409" s="225"/>
    </row>
    <row r="410" spans="1:11" ht="19.5" customHeight="1">
      <c r="A410" s="179">
        <v>2140402</v>
      </c>
      <c r="B410" s="237" t="s">
        <v>433</v>
      </c>
      <c r="C410" s="245">
        <v>408</v>
      </c>
      <c r="D410" s="238">
        <v>202</v>
      </c>
      <c r="E410" s="245"/>
      <c r="F410" s="239">
        <f t="shared" si="7"/>
        <v>0</v>
      </c>
      <c r="G410" s="239"/>
      <c r="I410" s="235"/>
      <c r="J410" s="235"/>
      <c r="K410" s="235"/>
    </row>
    <row r="411" spans="1:11" s="235" customFormat="1" ht="19.5" customHeight="1">
      <c r="A411" s="174">
        <v>21406</v>
      </c>
      <c r="B411" s="232" t="s">
        <v>434</v>
      </c>
      <c r="C411" s="233"/>
      <c r="D411" s="236">
        <v>1061</v>
      </c>
      <c r="E411" s="233">
        <v>1061</v>
      </c>
      <c r="F411" s="234">
        <f t="shared" si="7"/>
        <v>100</v>
      </c>
      <c r="G411" s="234"/>
      <c r="I411" s="225">
        <v>2160201</v>
      </c>
      <c r="J411" s="225" t="s">
        <v>684</v>
      </c>
      <c r="K411" s="225">
        <v>54</v>
      </c>
    </row>
    <row r="412" spans="1:11" ht="19.5" customHeight="1">
      <c r="A412" s="179">
        <v>2140601</v>
      </c>
      <c r="B412" s="237" t="s">
        <v>435</v>
      </c>
      <c r="C412" s="238"/>
      <c r="D412" s="238">
        <v>1061</v>
      </c>
      <c r="E412" s="245">
        <v>1061</v>
      </c>
      <c r="F412" s="239">
        <f t="shared" si="7"/>
        <v>100</v>
      </c>
      <c r="G412" s="239"/>
    </row>
    <row r="413" spans="1:11" s="235" customFormat="1" ht="19.5" customHeight="1">
      <c r="A413" s="174">
        <v>215</v>
      </c>
      <c r="B413" s="232" t="s">
        <v>25</v>
      </c>
      <c r="C413" s="233"/>
      <c r="D413" s="233">
        <v>740</v>
      </c>
      <c r="E413" s="233">
        <v>720</v>
      </c>
      <c r="F413" s="234">
        <f t="shared" si="7"/>
        <v>97.297297297297305</v>
      </c>
      <c r="G413" s="234">
        <v>-22.58</v>
      </c>
      <c r="I413" s="225">
        <v>2160250</v>
      </c>
      <c r="J413" s="225" t="s">
        <v>689</v>
      </c>
      <c r="K413" s="225">
        <v>126</v>
      </c>
    </row>
    <row r="414" spans="1:11" s="235" customFormat="1" ht="19.5" customHeight="1">
      <c r="A414" s="174">
        <v>21502</v>
      </c>
      <c r="B414" s="232" t="s">
        <v>436</v>
      </c>
      <c r="C414" s="233"/>
      <c r="D414" s="236">
        <v>740</v>
      </c>
      <c r="E414" s="233">
        <v>720</v>
      </c>
      <c r="F414" s="234">
        <f t="shared" si="7"/>
        <v>97.297297297297305</v>
      </c>
      <c r="G414" s="234"/>
      <c r="I414" s="225">
        <v>2160299</v>
      </c>
      <c r="J414" s="225" t="s">
        <v>907</v>
      </c>
      <c r="K414" s="225">
        <v>6</v>
      </c>
    </row>
    <row r="415" spans="1:11" ht="19.5" customHeight="1">
      <c r="A415" s="179">
        <v>2150299</v>
      </c>
      <c r="B415" s="237" t="s">
        <v>437</v>
      </c>
      <c r="C415" s="245"/>
      <c r="D415" s="238">
        <v>740</v>
      </c>
      <c r="E415" s="245">
        <v>720</v>
      </c>
      <c r="F415" s="239">
        <f t="shared" si="7"/>
        <v>97.297297297297305</v>
      </c>
      <c r="G415" s="239"/>
      <c r="I415" s="235"/>
      <c r="J415" s="235"/>
      <c r="K415" s="235"/>
    </row>
    <row r="416" spans="1:11" s="235" customFormat="1" ht="19.5" customHeight="1">
      <c r="A416" s="174">
        <v>216</v>
      </c>
      <c r="B416" s="232" t="s">
        <v>15</v>
      </c>
      <c r="C416" s="233">
        <v>39</v>
      </c>
      <c r="D416" s="236">
        <v>211</v>
      </c>
      <c r="E416" s="233">
        <v>211</v>
      </c>
      <c r="F416" s="234">
        <f t="shared" si="7"/>
        <v>100</v>
      </c>
      <c r="G416" s="234">
        <v>-36.450000000000003</v>
      </c>
      <c r="I416" s="225"/>
      <c r="J416" s="225"/>
      <c r="K416" s="225"/>
    </row>
    <row r="417" spans="1:11" s="235" customFormat="1" ht="19.5" customHeight="1">
      <c r="A417" s="174">
        <v>21602</v>
      </c>
      <c r="B417" s="232" t="s">
        <v>438</v>
      </c>
      <c r="C417" s="233">
        <v>39</v>
      </c>
      <c r="D417" s="236">
        <v>211</v>
      </c>
      <c r="E417" s="233">
        <v>211</v>
      </c>
      <c r="F417" s="234">
        <f t="shared" si="7"/>
        <v>100</v>
      </c>
      <c r="G417" s="234"/>
      <c r="I417" s="235">
        <v>220</v>
      </c>
      <c r="J417" s="235" t="s">
        <v>908</v>
      </c>
      <c r="K417" s="235">
        <v>147</v>
      </c>
    </row>
    <row r="418" spans="1:11" ht="19.5" customHeight="1">
      <c r="A418" s="179">
        <v>2160201</v>
      </c>
      <c r="B418" s="237" t="s">
        <v>162</v>
      </c>
      <c r="C418" s="245">
        <v>39</v>
      </c>
      <c r="D418" s="238">
        <v>27</v>
      </c>
      <c r="E418" s="245">
        <v>27</v>
      </c>
      <c r="F418" s="239">
        <f t="shared" si="7"/>
        <v>100</v>
      </c>
      <c r="G418" s="239"/>
      <c r="I418" s="235">
        <v>22001</v>
      </c>
      <c r="J418" s="235" t="s">
        <v>909</v>
      </c>
      <c r="K418" s="235">
        <v>60</v>
      </c>
    </row>
    <row r="419" spans="1:11" ht="19.5" customHeight="1">
      <c r="A419" s="179">
        <v>2160202</v>
      </c>
      <c r="B419" s="237" t="s">
        <v>163</v>
      </c>
      <c r="C419" s="238"/>
      <c r="D419" s="238">
        <v>102</v>
      </c>
      <c r="E419" s="245">
        <v>102</v>
      </c>
      <c r="F419" s="239">
        <f t="shared" si="7"/>
        <v>100</v>
      </c>
      <c r="G419" s="239"/>
    </row>
    <row r="420" spans="1:11" ht="19.5" customHeight="1">
      <c r="A420" s="179">
        <v>2160299</v>
      </c>
      <c r="B420" s="237" t="s">
        <v>439</v>
      </c>
      <c r="C420" s="245"/>
      <c r="D420" s="238">
        <v>82</v>
      </c>
      <c r="E420" s="245">
        <v>82</v>
      </c>
      <c r="F420" s="239">
        <f t="shared" si="7"/>
        <v>100</v>
      </c>
      <c r="G420" s="239"/>
    </row>
    <row r="421" spans="1:11" s="235" customFormat="1" ht="19.5" customHeight="1">
      <c r="A421" s="174">
        <v>217</v>
      </c>
      <c r="B421" s="232" t="s">
        <v>26</v>
      </c>
      <c r="C421" s="236"/>
      <c r="D421" s="236">
        <v>19</v>
      </c>
      <c r="E421" s="233">
        <v>19</v>
      </c>
      <c r="F421" s="234">
        <f t="shared" si="7"/>
        <v>100</v>
      </c>
      <c r="G421" s="250" t="s">
        <v>31</v>
      </c>
      <c r="I421" s="225"/>
      <c r="J421" s="225"/>
      <c r="K421" s="225"/>
    </row>
    <row r="422" spans="1:11" s="235" customFormat="1" ht="19.5" customHeight="1">
      <c r="A422" s="174">
        <v>21703</v>
      </c>
      <c r="B422" s="232" t="s">
        <v>440</v>
      </c>
      <c r="C422" s="233"/>
      <c r="D422" s="236">
        <v>19</v>
      </c>
      <c r="E422" s="233">
        <v>19</v>
      </c>
      <c r="F422" s="234">
        <f t="shared" si="7"/>
        <v>100</v>
      </c>
      <c r="G422" s="234"/>
      <c r="I422" s="225">
        <v>2200110</v>
      </c>
      <c r="J422" s="225" t="s">
        <v>910</v>
      </c>
      <c r="K422" s="225">
        <v>12</v>
      </c>
    </row>
    <row r="423" spans="1:11" ht="19.5" customHeight="1">
      <c r="A423" s="179">
        <v>2170399</v>
      </c>
      <c r="B423" s="237" t="s">
        <v>441</v>
      </c>
      <c r="C423" s="245"/>
      <c r="D423" s="238">
        <v>19</v>
      </c>
      <c r="E423" s="245">
        <v>19</v>
      </c>
      <c r="F423" s="239">
        <f t="shared" si="7"/>
        <v>100</v>
      </c>
      <c r="G423" s="239"/>
      <c r="I423" s="225">
        <v>2200114</v>
      </c>
      <c r="J423" s="225" t="s">
        <v>911</v>
      </c>
      <c r="K423" s="225">
        <v>48</v>
      </c>
    </row>
    <row r="424" spans="1:11" s="235" customFormat="1" ht="19.5" customHeight="1">
      <c r="A424" s="174">
        <v>220</v>
      </c>
      <c r="B424" s="232" t="s">
        <v>23</v>
      </c>
      <c r="C424" s="233">
        <v>184</v>
      </c>
      <c r="D424" s="236">
        <v>794</v>
      </c>
      <c r="E424" s="233">
        <v>794</v>
      </c>
      <c r="F424" s="234">
        <f t="shared" si="7"/>
        <v>100</v>
      </c>
      <c r="G424" s="234">
        <v>-1.24</v>
      </c>
      <c r="I424" s="225"/>
      <c r="J424" s="225"/>
      <c r="K424" s="225"/>
    </row>
    <row r="425" spans="1:11" s="235" customFormat="1" ht="19.5" customHeight="1">
      <c r="A425" s="174">
        <v>22001</v>
      </c>
      <c r="B425" s="232" t="s">
        <v>442</v>
      </c>
      <c r="C425" s="236">
        <v>95</v>
      </c>
      <c r="D425" s="236">
        <v>704</v>
      </c>
      <c r="E425" s="233">
        <v>704</v>
      </c>
      <c r="F425" s="234">
        <f t="shared" si="7"/>
        <v>100</v>
      </c>
      <c r="G425" s="234"/>
      <c r="I425" s="235">
        <v>22005</v>
      </c>
      <c r="J425" s="235" t="s">
        <v>912</v>
      </c>
      <c r="K425" s="235">
        <v>84</v>
      </c>
    </row>
    <row r="426" spans="1:11" ht="19.5" customHeight="1">
      <c r="A426" s="179">
        <v>2200101</v>
      </c>
      <c r="B426" s="237" t="s">
        <v>162</v>
      </c>
      <c r="C426" s="245"/>
      <c r="D426" s="238">
        <v>30</v>
      </c>
      <c r="E426" s="245">
        <v>30</v>
      </c>
      <c r="F426" s="239">
        <f t="shared" si="7"/>
        <v>100</v>
      </c>
      <c r="G426" s="239"/>
      <c r="I426" s="225">
        <v>2200504</v>
      </c>
      <c r="J426" s="225" t="s">
        <v>913</v>
      </c>
      <c r="K426" s="225">
        <v>26</v>
      </c>
    </row>
    <row r="427" spans="1:11" ht="19.5" customHeight="1">
      <c r="A427" s="179">
        <v>2200106</v>
      </c>
      <c r="B427" s="237" t="s">
        <v>443</v>
      </c>
      <c r="C427" s="238"/>
      <c r="D427" s="238">
        <v>8</v>
      </c>
      <c r="E427" s="245">
        <v>8</v>
      </c>
      <c r="F427" s="239">
        <f t="shared" si="7"/>
        <v>100</v>
      </c>
      <c r="G427" s="239"/>
      <c r="I427" s="225">
        <v>2200509</v>
      </c>
      <c r="J427" s="225" t="s">
        <v>914</v>
      </c>
      <c r="K427" s="225">
        <v>58</v>
      </c>
    </row>
    <row r="428" spans="1:11" ht="19.5" customHeight="1">
      <c r="A428" s="179">
        <v>2200109</v>
      </c>
      <c r="B428" s="237" t="s">
        <v>444</v>
      </c>
      <c r="C428" s="245"/>
      <c r="D428" s="245">
        <v>90</v>
      </c>
      <c r="E428" s="245">
        <v>90</v>
      </c>
      <c r="F428" s="239">
        <f t="shared" si="7"/>
        <v>100</v>
      </c>
      <c r="G428" s="239"/>
    </row>
    <row r="429" spans="1:11" ht="19.5" customHeight="1">
      <c r="A429" s="179">
        <v>2200114</v>
      </c>
      <c r="B429" s="237" t="s">
        <v>27</v>
      </c>
      <c r="C429" s="238">
        <v>48</v>
      </c>
      <c r="D429" s="238">
        <v>77</v>
      </c>
      <c r="E429" s="245">
        <v>77</v>
      </c>
      <c r="F429" s="239">
        <f t="shared" si="7"/>
        <v>100</v>
      </c>
      <c r="G429" s="239"/>
      <c r="I429" s="235">
        <v>22099</v>
      </c>
      <c r="J429" s="235" t="s">
        <v>915</v>
      </c>
      <c r="K429" s="235">
        <v>3</v>
      </c>
    </row>
    <row r="430" spans="1:11" ht="19.5" customHeight="1">
      <c r="A430" s="179">
        <v>2200199</v>
      </c>
      <c r="B430" s="237" t="s">
        <v>445</v>
      </c>
      <c r="C430" s="245">
        <v>47</v>
      </c>
      <c r="D430" s="238">
        <v>499</v>
      </c>
      <c r="E430" s="245">
        <v>499</v>
      </c>
      <c r="F430" s="239">
        <f t="shared" si="7"/>
        <v>100</v>
      </c>
      <c r="G430" s="239"/>
      <c r="I430" s="225">
        <v>2209901</v>
      </c>
      <c r="J430" s="225" t="s">
        <v>916</v>
      </c>
      <c r="K430" s="225">
        <v>3</v>
      </c>
    </row>
    <row r="431" spans="1:11" s="235" customFormat="1" ht="19.5" customHeight="1">
      <c r="A431" s="174">
        <v>22005</v>
      </c>
      <c r="B431" s="232" t="s">
        <v>446</v>
      </c>
      <c r="C431" s="233">
        <v>89</v>
      </c>
      <c r="D431" s="236">
        <v>90</v>
      </c>
      <c r="E431" s="233">
        <v>90</v>
      </c>
      <c r="F431" s="234">
        <f t="shared" si="7"/>
        <v>100</v>
      </c>
      <c r="G431" s="234"/>
      <c r="I431" s="235">
        <v>221</v>
      </c>
      <c r="J431" s="235" t="s">
        <v>917</v>
      </c>
      <c r="K431" s="235">
        <v>6110</v>
      </c>
    </row>
    <row r="432" spans="1:11" ht="19.5" customHeight="1">
      <c r="A432" s="179">
        <v>2200504</v>
      </c>
      <c r="B432" s="237" t="s">
        <v>447</v>
      </c>
      <c r="C432" s="245">
        <v>31</v>
      </c>
      <c r="D432" s="238">
        <v>32</v>
      </c>
      <c r="E432" s="245">
        <v>32</v>
      </c>
      <c r="F432" s="239">
        <f t="shared" si="7"/>
        <v>100</v>
      </c>
      <c r="G432" s="239"/>
      <c r="I432" s="235">
        <v>22101</v>
      </c>
      <c r="J432" s="235" t="s">
        <v>918</v>
      </c>
      <c r="K432" s="235">
        <v>10</v>
      </c>
    </row>
    <row r="433" spans="1:11" ht="19.5" customHeight="1">
      <c r="A433" s="179">
        <v>2200509</v>
      </c>
      <c r="B433" s="237" t="s">
        <v>448</v>
      </c>
      <c r="C433" s="245">
        <v>58</v>
      </c>
      <c r="D433" s="238">
        <v>58</v>
      </c>
      <c r="E433" s="245">
        <v>58</v>
      </c>
      <c r="F433" s="239">
        <f t="shared" si="7"/>
        <v>100</v>
      </c>
      <c r="G433" s="239"/>
    </row>
    <row r="434" spans="1:11" s="235" customFormat="1" ht="19.5" customHeight="1">
      <c r="A434" s="174">
        <v>221</v>
      </c>
      <c r="B434" s="232" t="s">
        <v>16</v>
      </c>
      <c r="C434" s="236">
        <v>6478</v>
      </c>
      <c r="D434" s="236">
        <v>13368</v>
      </c>
      <c r="E434" s="233">
        <v>13255</v>
      </c>
      <c r="F434" s="234">
        <f t="shared" si="7"/>
        <v>99.154697785757023</v>
      </c>
      <c r="G434" s="234">
        <v>81.13</v>
      </c>
      <c r="I434" s="225"/>
      <c r="J434" s="225"/>
      <c r="K434" s="225"/>
    </row>
    <row r="435" spans="1:11" s="235" customFormat="1" ht="19.5" customHeight="1">
      <c r="A435" s="174">
        <v>22101</v>
      </c>
      <c r="B435" s="232" t="s">
        <v>449</v>
      </c>
      <c r="C435" s="233">
        <v>3</v>
      </c>
      <c r="D435" s="236">
        <v>6841</v>
      </c>
      <c r="E435" s="233">
        <v>6841</v>
      </c>
      <c r="F435" s="234">
        <f t="shared" si="7"/>
        <v>100</v>
      </c>
      <c r="G435" s="234"/>
      <c r="I435" s="225">
        <v>2210107</v>
      </c>
      <c r="J435" s="225" t="s">
        <v>919</v>
      </c>
      <c r="K435" s="225">
        <v>10</v>
      </c>
    </row>
    <row r="436" spans="1:11" ht="19.5" customHeight="1">
      <c r="A436" s="179">
        <v>2210102</v>
      </c>
      <c r="B436" s="237" t="s">
        <v>450</v>
      </c>
      <c r="C436" s="238"/>
      <c r="D436" s="238">
        <v>308</v>
      </c>
      <c r="E436" s="245">
        <v>308</v>
      </c>
      <c r="F436" s="239">
        <f t="shared" si="7"/>
        <v>100</v>
      </c>
      <c r="G436" s="239"/>
    </row>
    <row r="437" spans="1:11" ht="19.5" customHeight="1">
      <c r="A437" s="179">
        <v>2210105</v>
      </c>
      <c r="B437" s="237" t="s">
        <v>451</v>
      </c>
      <c r="C437" s="245"/>
      <c r="D437" s="238">
        <v>188</v>
      </c>
      <c r="E437" s="245">
        <v>188</v>
      </c>
      <c r="F437" s="239">
        <f t="shared" si="7"/>
        <v>100</v>
      </c>
      <c r="G437" s="239"/>
      <c r="I437" s="235">
        <v>22102</v>
      </c>
      <c r="J437" s="235" t="s">
        <v>920</v>
      </c>
      <c r="K437" s="235">
        <v>6100</v>
      </c>
    </row>
    <row r="438" spans="1:11" ht="19.5" customHeight="1">
      <c r="A438" s="179">
        <v>2210107</v>
      </c>
      <c r="B438" s="237" t="s">
        <v>452</v>
      </c>
      <c r="C438" s="245">
        <v>3</v>
      </c>
      <c r="D438" s="238">
        <v>6</v>
      </c>
      <c r="E438" s="245">
        <v>6</v>
      </c>
      <c r="F438" s="239">
        <f t="shared" si="7"/>
        <v>100</v>
      </c>
      <c r="G438" s="239"/>
      <c r="I438" s="225">
        <v>2210201</v>
      </c>
      <c r="J438" s="225" t="s">
        <v>921</v>
      </c>
      <c r="K438" s="225">
        <v>6100</v>
      </c>
    </row>
    <row r="439" spans="1:11" ht="19.5" customHeight="1">
      <c r="A439" s="179">
        <v>2210108</v>
      </c>
      <c r="B439" s="237" t="s">
        <v>453</v>
      </c>
      <c r="C439" s="238"/>
      <c r="D439" s="238">
        <v>5443</v>
      </c>
      <c r="E439" s="245">
        <v>5330</v>
      </c>
      <c r="F439" s="239">
        <f t="shared" si="7"/>
        <v>97.923939004225616</v>
      </c>
      <c r="G439" s="239"/>
      <c r="I439" s="235"/>
      <c r="J439" s="235"/>
      <c r="K439" s="235"/>
    </row>
    <row r="440" spans="1:11" ht="19.5" customHeight="1">
      <c r="A440" s="179">
        <v>2210199</v>
      </c>
      <c r="B440" s="237" t="s">
        <v>454</v>
      </c>
      <c r="C440" s="245"/>
      <c r="D440" s="238">
        <v>1009</v>
      </c>
      <c r="E440" s="245">
        <v>1009</v>
      </c>
      <c r="F440" s="239">
        <f t="shared" si="7"/>
        <v>100</v>
      </c>
      <c r="G440" s="239"/>
    </row>
    <row r="441" spans="1:11" s="235" customFormat="1" ht="19.5" customHeight="1">
      <c r="A441" s="174">
        <v>22102</v>
      </c>
      <c r="B441" s="232" t="s">
        <v>455</v>
      </c>
      <c r="C441" s="233">
        <v>6475</v>
      </c>
      <c r="D441" s="236">
        <v>6414</v>
      </c>
      <c r="E441" s="233">
        <v>6414</v>
      </c>
      <c r="F441" s="234">
        <f t="shared" si="7"/>
        <v>100</v>
      </c>
      <c r="G441" s="234"/>
      <c r="I441" s="235">
        <v>222</v>
      </c>
      <c r="J441" s="235" t="s">
        <v>922</v>
      </c>
      <c r="K441" s="235">
        <v>349</v>
      </c>
    </row>
    <row r="442" spans="1:11" ht="19.5" customHeight="1">
      <c r="A442" s="179">
        <v>2210201</v>
      </c>
      <c r="B442" s="237" t="s">
        <v>456</v>
      </c>
      <c r="C442" s="245">
        <v>6475</v>
      </c>
      <c r="D442" s="238">
        <v>6414</v>
      </c>
      <c r="E442" s="245">
        <v>6414</v>
      </c>
      <c r="F442" s="239">
        <f t="shared" si="7"/>
        <v>100</v>
      </c>
      <c r="G442" s="239"/>
      <c r="I442" s="235">
        <v>22201</v>
      </c>
      <c r="J442" s="235" t="s">
        <v>923</v>
      </c>
      <c r="K442" s="235">
        <v>70</v>
      </c>
    </row>
    <row r="443" spans="1:11" s="235" customFormat="1" ht="19.5" customHeight="1">
      <c r="A443" s="174">
        <v>222</v>
      </c>
      <c r="B443" s="232" t="s">
        <v>17</v>
      </c>
      <c r="C443" s="236">
        <v>413</v>
      </c>
      <c r="D443" s="236">
        <v>673</v>
      </c>
      <c r="E443" s="233">
        <v>673</v>
      </c>
      <c r="F443" s="234">
        <f t="shared" si="7"/>
        <v>100</v>
      </c>
      <c r="G443" s="234">
        <v>66.17</v>
      </c>
      <c r="I443" s="225">
        <v>2220101</v>
      </c>
      <c r="J443" s="225" t="s">
        <v>684</v>
      </c>
      <c r="K443" s="225">
        <v>69</v>
      </c>
    </row>
    <row r="444" spans="1:11" s="235" customFormat="1" ht="19.5" customHeight="1">
      <c r="A444" s="174">
        <v>22201</v>
      </c>
      <c r="B444" s="232" t="s">
        <v>457</v>
      </c>
      <c r="C444" s="233">
        <v>1</v>
      </c>
      <c r="D444" s="233">
        <v>1</v>
      </c>
      <c r="E444" s="233">
        <v>1</v>
      </c>
      <c r="F444" s="234">
        <f t="shared" si="7"/>
        <v>100</v>
      </c>
      <c r="G444" s="234"/>
      <c r="I444" s="225">
        <v>2220105</v>
      </c>
      <c r="J444" s="225" t="s">
        <v>924</v>
      </c>
      <c r="K444" s="225">
        <v>1</v>
      </c>
    </row>
    <row r="445" spans="1:11" ht="19.5" customHeight="1">
      <c r="A445" s="179">
        <v>2220105</v>
      </c>
      <c r="B445" s="237" t="s">
        <v>458</v>
      </c>
      <c r="C445" s="245">
        <v>1</v>
      </c>
      <c r="D445" s="238">
        <v>1</v>
      </c>
      <c r="E445" s="245">
        <v>1</v>
      </c>
      <c r="F445" s="239">
        <f t="shared" si="7"/>
        <v>100</v>
      </c>
      <c r="G445" s="239"/>
    </row>
    <row r="446" spans="1:11" s="235" customFormat="1" ht="19.5" customHeight="1">
      <c r="A446" s="174">
        <v>22204</v>
      </c>
      <c r="B446" s="232" t="s">
        <v>459</v>
      </c>
      <c r="C446" s="233">
        <v>412</v>
      </c>
      <c r="D446" s="236">
        <v>672</v>
      </c>
      <c r="E446" s="233">
        <v>672</v>
      </c>
      <c r="F446" s="234">
        <f t="shared" si="7"/>
        <v>100</v>
      </c>
      <c r="G446" s="234"/>
      <c r="I446" s="235">
        <v>22204</v>
      </c>
      <c r="J446" s="235" t="s">
        <v>925</v>
      </c>
      <c r="K446" s="235">
        <v>279</v>
      </c>
    </row>
    <row r="447" spans="1:11" ht="19.5" customHeight="1">
      <c r="A447" s="179">
        <v>2220401</v>
      </c>
      <c r="B447" s="237" t="s">
        <v>460</v>
      </c>
      <c r="C447" s="238">
        <v>412</v>
      </c>
      <c r="D447" s="238">
        <v>402</v>
      </c>
      <c r="E447" s="245">
        <v>402</v>
      </c>
      <c r="F447" s="239">
        <f t="shared" si="7"/>
        <v>100</v>
      </c>
      <c r="G447" s="239"/>
      <c r="I447" s="225">
        <v>2220401</v>
      </c>
      <c r="J447" s="225" t="s">
        <v>926</v>
      </c>
      <c r="K447" s="225">
        <v>279</v>
      </c>
    </row>
    <row r="448" spans="1:11" ht="19.5" customHeight="1">
      <c r="A448" s="179">
        <v>2220403</v>
      </c>
      <c r="B448" s="237" t="s">
        <v>614</v>
      </c>
      <c r="C448" s="245"/>
      <c r="D448" s="238">
        <v>270</v>
      </c>
      <c r="E448" s="245">
        <v>270</v>
      </c>
      <c r="F448" s="239">
        <f t="shared" si="7"/>
        <v>100</v>
      </c>
      <c r="G448" s="239"/>
      <c r="I448" s="235">
        <v>224</v>
      </c>
      <c r="J448" s="235" t="s">
        <v>927</v>
      </c>
      <c r="K448" s="235">
        <v>909</v>
      </c>
    </row>
    <row r="449" spans="1:11" s="235" customFormat="1" ht="19.5" customHeight="1">
      <c r="A449" s="174">
        <v>224</v>
      </c>
      <c r="B449" s="232" t="s">
        <v>24</v>
      </c>
      <c r="C449" s="236">
        <v>879</v>
      </c>
      <c r="D449" s="236">
        <v>2831</v>
      </c>
      <c r="E449" s="233">
        <v>2778</v>
      </c>
      <c r="F449" s="234">
        <f t="shared" si="7"/>
        <v>98.127870010596965</v>
      </c>
      <c r="G449" s="234">
        <v>71.91</v>
      </c>
      <c r="I449" s="235">
        <v>22401</v>
      </c>
      <c r="J449" s="235" t="s">
        <v>928</v>
      </c>
      <c r="K449" s="235">
        <v>200</v>
      </c>
    </row>
    <row r="450" spans="1:11" s="235" customFormat="1" ht="19.5" customHeight="1">
      <c r="A450" s="174">
        <v>22401</v>
      </c>
      <c r="B450" s="232" t="s">
        <v>461</v>
      </c>
      <c r="C450" s="233">
        <v>462</v>
      </c>
      <c r="D450" s="236">
        <v>960</v>
      </c>
      <c r="E450" s="233">
        <v>940</v>
      </c>
      <c r="F450" s="234">
        <f t="shared" si="7"/>
        <v>97.916666666666657</v>
      </c>
      <c r="G450" s="234"/>
      <c r="I450" s="225">
        <v>2240101</v>
      </c>
      <c r="J450" s="225" t="s">
        <v>684</v>
      </c>
      <c r="K450" s="225">
        <v>178</v>
      </c>
    </row>
    <row r="451" spans="1:11" ht="19.5" customHeight="1">
      <c r="A451" s="179">
        <v>2240101</v>
      </c>
      <c r="B451" s="237" t="s">
        <v>162</v>
      </c>
      <c r="C451" s="245">
        <v>292</v>
      </c>
      <c r="D451" s="238">
        <v>296</v>
      </c>
      <c r="E451" s="245">
        <v>296</v>
      </c>
      <c r="F451" s="239">
        <f t="shared" si="7"/>
        <v>100</v>
      </c>
      <c r="G451" s="239"/>
      <c r="I451" s="225">
        <v>2240102</v>
      </c>
      <c r="J451" s="225" t="s">
        <v>685</v>
      </c>
      <c r="K451" s="225">
        <v>22</v>
      </c>
    </row>
    <row r="452" spans="1:11" ht="19.5" customHeight="1">
      <c r="A452" s="179">
        <v>2240102</v>
      </c>
      <c r="B452" s="237" t="s">
        <v>163</v>
      </c>
      <c r="C452" s="238">
        <v>21</v>
      </c>
      <c r="D452" s="238">
        <v>152</v>
      </c>
      <c r="E452" s="245">
        <v>152</v>
      </c>
      <c r="F452" s="239">
        <f t="shared" si="7"/>
        <v>100</v>
      </c>
      <c r="G452" s="239"/>
    </row>
    <row r="453" spans="1:11" ht="19.5" customHeight="1">
      <c r="A453" s="179">
        <v>2240106</v>
      </c>
      <c r="B453" s="237" t="s">
        <v>462</v>
      </c>
      <c r="C453" s="245">
        <v>130</v>
      </c>
      <c r="D453" s="238">
        <v>150</v>
      </c>
      <c r="E453" s="245">
        <v>150</v>
      </c>
      <c r="F453" s="239">
        <f t="shared" si="7"/>
        <v>100</v>
      </c>
      <c r="G453" s="239"/>
    </row>
    <row r="454" spans="1:11" ht="19.5" customHeight="1">
      <c r="A454" s="179">
        <v>2240108</v>
      </c>
      <c r="B454" s="237" t="s">
        <v>463</v>
      </c>
      <c r="C454" s="245"/>
      <c r="D454" s="238">
        <v>220</v>
      </c>
      <c r="E454" s="245">
        <v>200</v>
      </c>
      <c r="F454" s="239">
        <f t="shared" si="7"/>
        <v>90.909090909090907</v>
      </c>
      <c r="G454" s="239"/>
      <c r="I454" s="235">
        <v>22402</v>
      </c>
      <c r="J454" s="235" t="s">
        <v>929</v>
      </c>
      <c r="K454" s="235">
        <v>186</v>
      </c>
    </row>
    <row r="455" spans="1:11" ht="19.5" customHeight="1">
      <c r="A455" s="179">
        <v>2240150</v>
      </c>
      <c r="B455" s="237" t="s">
        <v>168</v>
      </c>
      <c r="C455" s="238">
        <v>19</v>
      </c>
      <c r="D455" s="238">
        <v>19</v>
      </c>
      <c r="E455" s="245">
        <v>19</v>
      </c>
      <c r="F455" s="239">
        <f t="shared" si="7"/>
        <v>100</v>
      </c>
      <c r="G455" s="239"/>
    </row>
    <row r="456" spans="1:11" ht="19.5" customHeight="1">
      <c r="A456" s="179">
        <v>2240199</v>
      </c>
      <c r="B456" s="237" t="s">
        <v>464</v>
      </c>
      <c r="C456" s="245"/>
      <c r="D456" s="238">
        <v>123</v>
      </c>
      <c r="E456" s="245">
        <v>123</v>
      </c>
      <c r="F456" s="239">
        <f t="shared" ref="F456:F482" si="8">E456/D456*100</f>
        <v>100</v>
      </c>
      <c r="G456" s="239"/>
      <c r="I456" s="225">
        <v>2240299</v>
      </c>
      <c r="J456" s="225" t="s">
        <v>930</v>
      </c>
      <c r="K456" s="225">
        <v>186</v>
      </c>
    </row>
    <row r="457" spans="1:11" s="235" customFormat="1" ht="19.5" customHeight="1">
      <c r="A457" s="174">
        <v>22402</v>
      </c>
      <c r="B457" s="232" t="s">
        <v>465</v>
      </c>
      <c r="C457" s="233"/>
      <c r="D457" s="236">
        <v>110</v>
      </c>
      <c r="E457" s="233">
        <v>110</v>
      </c>
      <c r="F457" s="234">
        <f t="shared" si="8"/>
        <v>100</v>
      </c>
      <c r="G457" s="234"/>
    </row>
    <row r="458" spans="1:11" ht="19.5" customHeight="1">
      <c r="A458" s="179">
        <v>2240204</v>
      </c>
      <c r="B458" s="237" t="s">
        <v>466</v>
      </c>
      <c r="C458" s="245"/>
      <c r="D458" s="238">
        <v>35</v>
      </c>
      <c r="E458" s="245">
        <v>35</v>
      </c>
      <c r="F458" s="239">
        <f t="shared" si="8"/>
        <v>100</v>
      </c>
      <c r="G458" s="239"/>
    </row>
    <row r="459" spans="1:11" ht="19.5" customHeight="1">
      <c r="A459" s="179">
        <v>2240299</v>
      </c>
      <c r="B459" s="237" t="s">
        <v>467</v>
      </c>
      <c r="C459" s="245"/>
      <c r="D459" s="238">
        <v>75</v>
      </c>
      <c r="E459" s="245">
        <v>75</v>
      </c>
      <c r="F459" s="239">
        <f t="shared" si="8"/>
        <v>100</v>
      </c>
      <c r="G459" s="239"/>
      <c r="I459" s="235">
        <v>22404</v>
      </c>
      <c r="J459" s="235" t="s">
        <v>931</v>
      </c>
      <c r="K459" s="235">
        <v>501</v>
      </c>
    </row>
    <row r="460" spans="1:11" s="235" customFormat="1" ht="19.5" customHeight="1">
      <c r="A460" s="174">
        <v>22403</v>
      </c>
      <c r="B460" s="232" t="s">
        <v>468</v>
      </c>
      <c r="C460" s="233"/>
      <c r="D460" s="236">
        <v>175</v>
      </c>
      <c r="E460" s="233">
        <v>175</v>
      </c>
      <c r="F460" s="234">
        <f t="shared" si="8"/>
        <v>100</v>
      </c>
      <c r="G460" s="234"/>
      <c r="I460" s="225">
        <v>2240401</v>
      </c>
      <c r="J460" s="225" t="s">
        <v>684</v>
      </c>
      <c r="K460" s="225">
        <v>170</v>
      </c>
    </row>
    <row r="461" spans="1:11" ht="19.5" customHeight="1">
      <c r="A461" s="179">
        <v>2240399</v>
      </c>
      <c r="B461" s="237" t="s">
        <v>469</v>
      </c>
      <c r="C461" s="245"/>
      <c r="D461" s="238">
        <v>175</v>
      </c>
      <c r="E461" s="245">
        <v>175</v>
      </c>
      <c r="F461" s="239">
        <f t="shared" si="8"/>
        <v>100</v>
      </c>
      <c r="G461" s="239"/>
    </row>
    <row r="462" spans="1:11" s="235" customFormat="1" ht="19.5" customHeight="1">
      <c r="A462" s="174">
        <v>22404</v>
      </c>
      <c r="B462" s="232" t="s">
        <v>470</v>
      </c>
      <c r="C462" s="236">
        <v>417</v>
      </c>
      <c r="D462" s="236">
        <v>377</v>
      </c>
      <c r="E462" s="233">
        <v>377</v>
      </c>
      <c r="F462" s="234">
        <f t="shared" si="8"/>
        <v>100</v>
      </c>
      <c r="G462" s="234"/>
      <c r="I462" s="225">
        <v>2240450</v>
      </c>
      <c r="J462" s="225" t="s">
        <v>689</v>
      </c>
      <c r="K462" s="225">
        <v>108</v>
      </c>
    </row>
    <row r="463" spans="1:11" ht="19.5" customHeight="1">
      <c r="A463" s="179">
        <v>2240401</v>
      </c>
      <c r="B463" s="237" t="s">
        <v>162</v>
      </c>
      <c r="C463" s="245">
        <v>181</v>
      </c>
      <c r="D463" s="245">
        <v>148</v>
      </c>
      <c r="E463" s="245">
        <v>148</v>
      </c>
      <c r="F463" s="239">
        <f t="shared" si="8"/>
        <v>100</v>
      </c>
      <c r="G463" s="239"/>
      <c r="I463" s="225">
        <v>2240499</v>
      </c>
      <c r="J463" s="225" t="s">
        <v>932</v>
      </c>
      <c r="K463" s="225">
        <v>223</v>
      </c>
    </row>
    <row r="464" spans="1:11" ht="19.5" customHeight="1">
      <c r="A464" s="179">
        <v>2240404</v>
      </c>
      <c r="B464" s="237" t="s">
        <v>471</v>
      </c>
      <c r="C464" s="238">
        <v>124</v>
      </c>
      <c r="D464" s="238">
        <v>124</v>
      </c>
      <c r="E464" s="245">
        <v>124</v>
      </c>
      <c r="F464" s="239">
        <f t="shared" si="8"/>
        <v>100</v>
      </c>
      <c r="G464" s="239"/>
      <c r="I464" s="235">
        <v>22406</v>
      </c>
      <c r="J464" s="235" t="s">
        <v>933</v>
      </c>
      <c r="K464" s="235">
        <v>22</v>
      </c>
    </row>
    <row r="465" spans="1:11" ht="19.5" customHeight="1">
      <c r="A465" s="179">
        <v>2240450</v>
      </c>
      <c r="B465" s="237" t="s">
        <v>168</v>
      </c>
      <c r="C465" s="245">
        <v>112</v>
      </c>
      <c r="D465" s="238">
        <v>105</v>
      </c>
      <c r="E465" s="245">
        <v>105</v>
      </c>
      <c r="F465" s="239">
        <f t="shared" si="8"/>
        <v>100</v>
      </c>
      <c r="G465" s="239"/>
      <c r="I465" s="225">
        <v>2240601</v>
      </c>
      <c r="J465" s="225" t="s">
        <v>934</v>
      </c>
      <c r="K465" s="225">
        <v>22</v>
      </c>
    </row>
    <row r="466" spans="1:11" s="235" customFormat="1" ht="19.5" customHeight="1">
      <c r="A466" s="174">
        <v>22406</v>
      </c>
      <c r="B466" s="232" t="s">
        <v>472</v>
      </c>
      <c r="C466" s="251"/>
      <c r="D466" s="236">
        <v>80</v>
      </c>
      <c r="E466" s="233">
        <v>80</v>
      </c>
      <c r="F466" s="234">
        <f t="shared" si="8"/>
        <v>100</v>
      </c>
      <c r="G466" s="234"/>
    </row>
    <row r="467" spans="1:11" ht="19.5" customHeight="1">
      <c r="A467" s="179">
        <v>2240602</v>
      </c>
      <c r="B467" s="252" t="s">
        <v>473</v>
      </c>
      <c r="C467" s="253"/>
      <c r="D467" s="238">
        <v>80</v>
      </c>
      <c r="E467" s="245">
        <v>80</v>
      </c>
      <c r="F467" s="239">
        <f t="shared" si="8"/>
        <v>100</v>
      </c>
      <c r="G467" s="239"/>
    </row>
    <row r="468" spans="1:11" s="235" customFormat="1" ht="19.5" customHeight="1">
      <c r="A468" s="174">
        <v>22407</v>
      </c>
      <c r="B468" s="232" t="s">
        <v>474</v>
      </c>
      <c r="C468" s="236"/>
      <c r="D468" s="236">
        <v>98</v>
      </c>
      <c r="E468" s="236">
        <v>65</v>
      </c>
      <c r="F468" s="234">
        <f t="shared" si="8"/>
        <v>66.326530612244895</v>
      </c>
      <c r="G468" s="234"/>
      <c r="I468" s="225"/>
      <c r="J468" s="225"/>
      <c r="K468" s="225"/>
    </row>
    <row r="469" spans="1:11" ht="19.5" customHeight="1">
      <c r="A469" s="179">
        <v>2240702</v>
      </c>
      <c r="B469" s="252" t="s">
        <v>475</v>
      </c>
      <c r="C469" s="253"/>
      <c r="D469" s="238">
        <v>65</v>
      </c>
      <c r="E469" s="245">
        <v>65</v>
      </c>
      <c r="F469" s="239">
        <f t="shared" si="8"/>
        <v>100</v>
      </c>
      <c r="G469" s="239"/>
      <c r="I469" s="235">
        <v>227</v>
      </c>
      <c r="J469" s="235" t="s">
        <v>935</v>
      </c>
      <c r="K469" s="235">
        <v>2000</v>
      </c>
    </row>
    <row r="470" spans="1:11" ht="19.5" customHeight="1">
      <c r="A470" s="179">
        <v>2240703</v>
      </c>
      <c r="B470" s="252" t="s">
        <v>476</v>
      </c>
      <c r="C470" s="253"/>
      <c r="D470" s="238">
        <v>33</v>
      </c>
      <c r="E470" s="245"/>
      <c r="F470" s="239">
        <f t="shared" si="8"/>
        <v>0</v>
      </c>
      <c r="G470" s="239"/>
      <c r="I470" s="235"/>
      <c r="J470" s="235"/>
      <c r="K470" s="235"/>
    </row>
    <row r="471" spans="1:11" s="235" customFormat="1" ht="19.5" customHeight="1">
      <c r="A471" s="174">
        <v>22499</v>
      </c>
      <c r="B471" s="254" t="s">
        <v>477</v>
      </c>
      <c r="C471" s="251"/>
      <c r="D471" s="236">
        <v>1031</v>
      </c>
      <c r="E471" s="233">
        <v>1031</v>
      </c>
      <c r="F471" s="234">
        <f t="shared" si="8"/>
        <v>100</v>
      </c>
      <c r="G471" s="234"/>
      <c r="I471" s="225"/>
      <c r="J471" s="225"/>
      <c r="K471" s="225"/>
    </row>
    <row r="472" spans="1:11" s="235" customFormat="1" ht="19.5" customHeight="1">
      <c r="A472" s="174">
        <v>227</v>
      </c>
      <c r="B472" s="254" t="s">
        <v>28</v>
      </c>
      <c r="C472" s="251">
        <v>2000</v>
      </c>
      <c r="D472" s="236"/>
      <c r="E472" s="233"/>
      <c r="F472" s="234"/>
      <c r="G472" s="234"/>
      <c r="I472" s="225"/>
      <c r="J472" s="225"/>
      <c r="K472" s="225"/>
    </row>
    <row r="473" spans="1:11" s="235" customFormat="1" ht="19.5" customHeight="1">
      <c r="A473" s="174">
        <v>229</v>
      </c>
      <c r="B473" s="232" t="s">
        <v>615</v>
      </c>
      <c r="C473" s="233"/>
      <c r="D473" s="236">
        <v>120</v>
      </c>
      <c r="E473" s="233">
        <v>100</v>
      </c>
      <c r="F473" s="234">
        <f t="shared" si="8"/>
        <v>83.333333333333343</v>
      </c>
      <c r="G473" s="234">
        <v>-65.64</v>
      </c>
      <c r="I473" s="225"/>
      <c r="J473" s="225"/>
      <c r="K473" s="225"/>
    </row>
    <row r="474" spans="1:11" s="235" customFormat="1" ht="19.5" customHeight="1">
      <c r="A474" s="185">
        <v>22999</v>
      </c>
      <c r="B474" s="255" t="s">
        <v>616</v>
      </c>
      <c r="C474" s="256"/>
      <c r="D474" s="236">
        <v>120</v>
      </c>
      <c r="E474" s="233">
        <v>100</v>
      </c>
      <c r="F474" s="234">
        <f t="shared" si="8"/>
        <v>83.333333333333343</v>
      </c>
      <c r="G474" s="234"/>
      <c r="I474" s="225"/>
      <c r="J474" s="225"/>
      <c r="K474" s="225"/>
    </row>
    <row r="475" spans="1:11" ht="19.5" customHeight="1">
      <c r="A475" s="179">
        <v>2299901</v>
      </c>
      <c r="B475" s="237" t="s">
        <v>617</v>
      </c>
      <c r="C475" s="245"/>
      <c r="D475" s="238">
        <v>120</v>
      </c>
      <c r="E475" s="245">
        <v>100</v>
      </c>
      <c r="F475" s="239">
        <f t="shared" si="8"/>
        <v>83.333333333333343</v>
      </c>
      <c r="G475" s="239"/>
    </row>
    <row r="476" spans="1:11" s="235" customFormat="1" ht="19.5" customHeight="1">
      <c r="A476" s="174">
        <v>232</v>
      </c>
      <c r="B476" s="232" t="s">
        <v>18</v>
      </c>
      <c r="C476" s="236">
        <v>6600</v>
      </c>
      <c r="D476" s="236">
        <v>5666</v>
      </c>
      <c r="E476" s="236">
        <v>5666</v>
      </c>
      <c r="F476" s="234">
        <f t="shared" si="8"/>
        <v>100</v>
      </c>
      <c r="G476" s="234">
        <v>3.53</v>
      </c>
      <c r="I476" s="225"/>
      <c r="J476" s="225"/>
      <c r="K476" s="225"/>
    </row>
    <row r="477" spans="1:11" s="235" customFormat="1" ht="19.5" customHeight="1">
      <c r="A477" s="174">
        <v>23203</v>
      </c>
      <c r="B477" s="257" t="s">
        <v>936</v>
      </c>
      <c r="C477" s="240">
        <v>6600</v>
      </c>
      <c r="D477" s="240">
        <v>5666</v>
      </c>
      <c r="E477" s="240">
        <v>5666</v>
      </c>
      <c r="F477" s="234">
        <f t="shared" si="8"/>
        <v>100</v>
      </c>
      <c r="G477" s="234"/>
      <c r="I477" s="225"/>
      <c r="J477" s="225"/>
      <c r="K477" s="225"/>
    </row>
    <row r="478" spans="1:11" ht="19.5" customHeight="1">
      <c r="A478" s="179">
        <v>2320301</v>
      </c>
      <c r="B478" s="252" t="s">
        <v>478</v>
      </c>
      <c r="C478" s="253">
        <v>5700</v>
      </c>
      <c r="D478" s="238">
        <v>5666</v>
      </c>
      <c r="E478" s="245">
        <v>5666</v>
      </c>
      <c r="F478" s="239">
        <f t="shared" si="8"/>
        <v>100</v>
      </c>
      <c r="G478" s="239"/>
      <c r="I478" s="235"/>
      <c r="J478" s="235"/>
      <c r="K478" s="235"/>
    </row>
    <row r="479" spans="1:11" ht="19.5" customHeight="1">
      <c r="A479" s="179">
        <v>2320304</v>
      </c>
      <c r="B479" s="252" t="s">
        <v>479</v>
      </c>
      <c r="C479" s="253">
        <v>900</v>
      </c>
      <c r="D479" s="238"/>
      <c r="E479" s="245"/>
      <c r="F479" s="239"/>
      <c r="G479" s="239"/>
      <c r="I479" s="235"/>
      <c r="J479" s="235"/>
      <c r="K479" s="235"/>
    </row>
    <row r="480" spans="1:11" s="235" customFormat="1" ht="19.5" customHeight="1">
      <c r="A480" s="174">
        <v>233</v>
      </c>
      <c r="B480" s="232" t="s">
        <v>19</v>
      </c>
      <c r="C480" s="236"/>
      <c r="D480" s="236">
        <v>43</v>
      </c>
      <c r="E480" s="236">
        <v>43</v>
      </c>
      <c r="F480" s="234">
        <f t="shared" si="8"/>
        <v>100</v>
      </c>
      <c r="G480" s="234">
        <v>59.26</v>
      </c>
      <c r="I480" s="225"/>
      <c r="J480" s="225"/>
      <c r="K480" s="225"/>
    </row>
    <row r="481" spans="1:11" s="235" customFormat="1" ht="19.5" customHeight="1">
      <c r="A481" s="174">
        <v>23303</v>
      </c>
      <c r="B481" s="257" t="s">
        <v>937</v>
      </c>
      <c r="C481" s="240"/>
      <c r="D481" s="240">
        <v>43</v>
      </c>
      <c r="E481" s="240">
        <v>43</v>
      </c>
      <c r="F481" s="234">
        <f t="shared" si="8"/>
        <v>100</v>
      </c>
      <c r="G481" s="234"/>
      <c r="I481" s="225"/>
      <c r="J481" s="225"/>
      <c r="K481" s="225"/>
    </row>
    <row r="482" spans="1:11" ht="30" customHeight="1">
      <c r="A482" s="186">
        <v>244</v>
      </c>
      <c r="B482" s="258" t="s">
        <v>20</v>
      </c>
      <c r="C482" s="241">
        <f>SUM(C5,C123,C150,C171,C182,C205,C271,C316,C331,C346,C399,C413,C416,C421,C424,C434,C443,C449,C473,C476,C480)</f>
        <v>123005</v>
      </c>
      <c r="D482" s="241">
        <f t="shared" ref="D482:E482" si="9">SUM(D5,D123,D150,D171,D182,D205,D271,D316,D331,D346,D399,D413,D416,D421,D424,D434,D443,D449,D473,D476,D480)</f>
        <v>228771</v>
      </c>
      <c r="E482" s="241">
        <f t="shared" si="9"/>
        <v>225088</v>
      </c>
      <c r="F482" s="234">
        <f t="shared" si="8"/>
        <v>98.390093149918485</v>
      </c>
      <c r="G482" s="234">
        <v>26.19</v>
      </c>
      <c r="H482" s="235"/>
    </row>
    <row r="485" spans="1:11">
      <c r="I485" s="235"/>
      <c r="J485" s="235"/>
      <c r="K485" s="235"/>
    </row>
    <row r="488" spans="1:11">
      <c r="I488" s="235"/>
      <c r="J488" s="235"/>
      <c r="K488" s="235"/>
    </row>
    <row r="493" spans="1:11">
      <c r="I493" s="235"/>
      <c r="J493" s="235"/>
      <c r="K493" s="235"/>
    </row>
    <row r="495" spans="1:11">
      <c r="I495" s="235"/>
      <c r="J495" s="235"/>
      <c r="K495" s="235"/>
    </row>
    <row r="497" spans="9:11">
      <c r="I497" s="235"/>
      <c r="J497" s="235"/>
      <c r="K497" s="235"/>
    </row>
    <row r="498" spans="9:11">
      <c r="I498" s="235"/>
      <c r="J498" s="235"/>
      <c r="K498" s="235"/>
    </row>
    <row r="504" spans="9:11">
      <c r="I504" s="235"/>
      <c r="J504" s="235"/>
      <c r="K504" s="235"/>
    </row>
    <row r="506" spans="9:11">
      <c r="I506" s="235"/>
      <c r="J506" s="235"/>
      <c r="K506" s="235"/>
    </row>
    <row r="509" spans="9:11">
      <c r="I509" s="235"/>
      <c r="J509" s="235"/>
      <c r="K509" s="235"/>
    </row>
    <row r="510" spans="9:11">
      <c r="I510" s="235"/>
      <c r="J510" s="235"/>
      <c r="K510" s="235"/>
    </row>
    <row r="513" spans="9:11">
      <c r="I513" s="235"/>
      <c r="J513" s="235"/>
      <c r="K513" s="235"/>
    </row>
    <row r="515" spans="9:11">
      <c r="I515" s="235"/>
      <c r="J515" s="235"/>
      <c r="K515" s="235"/>
    </row>
    <row r="520" spans="9:11">
      <c r="I520" s="235"/>
      <c r="J520" s="235"/>
      <c r="K520" s="235"/>
    </row>
    <row r="522" spans="9:11">
      <c r="I522" s="235"/>
      <c r="J522" s="235"/>
      <c r="K522" s="235"/>
    </row>
    <row r="524" spans="9:11">
      <c r="I524" s="235"/>
      <c r="J524" s="235"/>
      <c r="K524" s="235"/>
    </row>
    <row r="525" spans="9:11">
      <c r="I525" s="235"/>
      <c r="J525" s="235"/>
      <c r="K525" s="235"/>
    </row>
    <row r="529" spans="9:11">
      <c r="I529" s="235"/>
      <c r="J529" s="235"/>
      <c r="K529" s="235"/>
    </row>
    <row r="533" spans="9:11">
      <c r="I533" s="235"/>
      <c r="J533" s="235"/>
      <c r="K533" s="235"/>
    </row>
    <row r="535" spans="9:11">
      <c r="I535" s="235"/>
      <c r="J535" s="235"/>
      <c r="K535" s="235"/>
    </row>
    <row r="536" spans="9:11">
      <c r="I536" s="235"/>
      <c r="J536" s="235"/>
      <c r="K536" s="235"/>
    </row>
    <row r="538" spans="9:11">
      <c r="I538" s="235"/>
      <c r="J538" s="235"/>
      <c r="K538" s="235"/>
    </row>
    <row r="540" spans="9:11">
      <c r="I540" s="235"/>
      <c r="J540" s="235"/>
      <c r="K540" s="235"/>
    </row>
    <row r="541" spans="9:11">
      <c r="I541" s="235"/>
      <c r="J541" s="235"/>
      <c r="K541" s="235"/>
    </row>
    <row r="545" spans="9:11">
      <c r="I545" s="235"/>
      <c r="J545" s="235"/>
      <c r="K545" s="235"/>
    </row>
    <row r="547" spans="9:11">
      <c r="I547" s="235"/>
      <c r="J547" s="235"/>
      <c r="K547" s="235"/>
    </row>
    <row r="551" spans="9:11">
      <c r="I551" s="235"/>
      <c r="J551" s="235"/>
      <c r="K551" s="235"/>
    </row>
    <row r="552" spans="9:11">
      <c r="I552" s="235"/>
      <c r="J552" s="235"/>
      <c r="K552" s="235"/>
    </row>
    <row r="556" spans="9:11">
      <c r="I556" s="235"/>
      <c r="J556" s="235"/>
      <c r="K556" s="235"/>
    </row>
    <row r="558" spans="9:11">
      <c r="I558" s="235"/>
      <c r="J558" s="235"/>
      <c r="K558" s="235"/>
    </row>
    <row r="559" spans="9:11">
      <c r="I559" s="235"/>
      <c r="J559" s="235"/>
      <c r="K559" s="235"/>
    </row>
    <row r="563" spans="9:11">
      <c r="I563" s="235"/>
      <c r="J563" s="235"/>
      <c r="K563" s="235"/>
    </row>
    <row r="565" spans="9:11">
      <c r="I565" s="235"/>
      <c r="J565" s="235"/>
      <c r="K565" s="235"/>
    </row>
    <row r="566" spans="9:11">
      <c r="I566" s="235"/>
      <c r="J566" s="235"/>
      <c r="K566" s="235"/>
    </row>
    <row r="567" spans="9:11">
      <c r="I567" s="235"/>
      <c r="J567" s="235"/>
      <c r="K567" s="235"/>
    </row>
    <row r="569" spans="9:11">
      <c r="I569" s="235"/>
      <c r="J569" s="235"/>
      <c r="K569" s="235"/>
    </row>
    <row r="570" spans="9:11">
      <c r="I570" s="235"/>
      <c r="J570" s="235"/>
      <c r="K570" s="235"/>
    </row>
    <row r="572" spans="9:11">
      <c r="I572" s="235"/>
      <c r="J572" s="235"/>
      <c r="K572" s="235"/>
    </row>
    <row r="573" spans="9:11">
      <c r="I573" s="235"/>
      <c r="J573" s="235"/>
      <c r="K573" s="235"/>
    </row>
    <row r="574" spans="9:11">
      <c r="I574" s="235"/>
      <c r="J574" s="235"/>
      <c r="K574" s="235"/>
    </row>
    <row r="579" spans="9:11">
      <c r="I579" s="235"/>
      <c r="J579" s="235"/>
      <c r="K579" s="235"/>
    </row>
    <row r="580" spans="9:11">
      <c r="I580" s="235"/>
      <c r="J580" s="235"/>
      <c r="K580" s="235"/>
    </row>
    <row r="582" spans="9:11">
      <c r="I582" s="235"/>
      <c r="J582" s="235"/>
      <c r="K582" s="235"/>
    </row>
    <row r="583" spans="9:11">
      <c r="I583" s="235"/>
      <c r="J583" s="235"/>
      <c r="K583" s="235"/>
    </row>
    <row r="585" spans="9:11">
      <c r="I585" s="235"/>
      <c r="J585" s="235"/>
      <c r="K585" s="235"/>
    </row>
  </sheetData>
  <autoFilter ref="A4:Y482">
    <filterColumn colId="6"/>
  </autoFilter>
  <mergeCells count="1">
    <mergeCell ref="B2:G2"/>
  </mergeCells>
  <phoneticPr fontId="15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0"/>
  <sheetViews>
    <sheetView tabSelected="1" zoomScale="90" zoomScaleNormal="90" workbookViewId="0"/>
  </sheetViews>
  <sheetFormatPr defaultColWidth="15" defaultRowHeight="41.25" customHeight="1"/>
  <cols>
    <col min="1" max="1" width="36" style="365" customWidth="1"/>
    <col min="2" max="2" width="16.125" style="365" customWidth="1"/>
    <col min="3" max="3" width="15.625" style="365" customWidth="1"/>
    <col min="4" max="4" width="43.625" style="365" customWidth="1"/>
    <col min="5" max="5" width="43.125" style="365" customWidth="1"/>
    <col min="6" max="6" width="13.375" style="365" customWidth="1"/>
    <col min="7" max="7" width="13.125" style="365" customWidth="1"/>
    <col min="8" max="9" width="15.5" style="365" customWidth="1"/>
    <col min="10" max="16384" width="15" style="365"/>
  </cols>
  <sheetData>
    <row r="1" spans="1:8" ht="41.25" customHeight="1">
      <c r="A1" s="2" t="s">
        <v>1130</v>
      </c>
      <c r="B1" s="369"/>
      <c r="C1" s="369"/>
      <c r="D1" s="369"/>
      <c r="E1" s="369"/>
      <c r="F1" s="369"/>
      <c r="G1" s="369"/>
      <c r="H1" s="369"/>
    </row>
    <row r="2" spans="1:8" ht="41.25" customHeight="1">
      <c r="A2" s="289" t="s">
        <v>1100</v>
      </c>
      <c r="B2" s="289"/>
      <c r="C2" s="289"/>
      <c r="D2" s="289"/>
      <c r="E2" s="289"/>
      <c r="F2" s="289"/>
      <c r="G2" s="289"/>
      <c r="H2" s="289"/>
    </row>
    <row r="3" spans="1:8" ht="41.25" customHeight="1">
      <c r="A3" s="370"/>
      <c r="B3" s="370"/>
      <c r="C3" s="370"/>
      <c r="D3" s="370"/>
      <c r="E3" s="370"/>
      <c r="F3" s="370"/>
      <c r="G3" s="370"/>
      <c r="H3" s="371" t="s">
        <v>1101</v>
      </c>
    </row>
    <row r="4" spans="1:8" s="368" customFormat="1" ht="41.25" customHeight="1">
      <c r="A4" s="372" t="s">
        <v>1102</v>
      </c>
      <c r="B4" s="372" t="s">
        <v>1103</v>
      </c>
      <c r="C4" s="372" t="s">
        <v>1104</v>
      </c>
      <c r="D4" s="372" t="s">
        <v>1105</v>
      </c>
      <c r="E4" s="372" t="s">
        <v>1106</v>
      </c>
      <c r="F4" s="372" t="s">
        <v>1107</v>
      </c>
      <c r="G4" s="372" t="s">
        <v>1108</v>
      </c>
      <c r="H4" s="372" t="s">
        <v>1109</v>
      </c>
    </row>
    <row r="5" spans="1:8" s="367" customFormat="1" ht="41.25" customHeight="1">
      <c r="A5" s="373" t="s">
        <v>1110</v>
      </c>
      <c r="B5" s="373" t="s">
        <v>1093</v>
      </c>
      <c r="C5" s="373" t="s">
        <v>1111</v>
      </c>
      <c r="D5" s="374" t="s">
        <v>1112</v>
      </c>
      <c r="E5" s="374" t="s">
        <v>1112</v>
      </c>
      <c r="F5" s="373" t="s">
        <v>1113</v>
      </c>
      <c r="G5" s="375">
        <v>200</v>
      </c>
      <c r="H5" s="373">
        <v>2020</v>
      </c>
    </row>
    <row r="6" spans="1:8" s="367" customFormat="1" ht="41.25" customHeight="1">
      <c r="A6" s="373" t="s">
        <v>1114</v>
      </c>
      <c r="B6" s="373" t="s">
        <v>1095</v>
      </c>
      <c r="C6" s="373" t="s">
        <v>1115</v>
      </c>
      <c r="D6" s="374" t="s">
        <v>1116</v>
      </c>
      <c r="E6" s="374" t="s">
        <v>1116</v>
      </c>
      <c r="F6" s="373" t="s">
        <v>1117</v>
      </c>
      <c r="G6" s="375">
        <v>2000</v>
      </c>
      <c r="H6" s="373">
        <v>2020</v>
      </c>
    </row>
    <row r="7" spans="1:8" s="367" customFormat="1" ht="41.25" customHeight="1">
      <c r="A7" s="373" t="s">
        <v>1118</v>
      </c>
      <c r="B7" s="373" t="s">
        <v>1096</v>
      </c>
      <c r="C7" s="373" t="s">
        <v>1115</v>
      </c>
      <c r="D7" s="374" t="s">
        <v>1116</v>
      </c>
      <c r="E7" s="374" t="s">
        <v>1119</v>
      </c>
      <c r="F7" s="373" t="s">
        <v>1117</v>
      </c>
      <c r="G7" s="375">
        <v>10000</v>
      </c>
      <c r="H7" s="373">
        <v>2020</v>
      </c>
    </row>
    <row r="8" spans="1:8" s="367" customFormat="1" ht="41.25" customHeight="1">
      <c r="A8" s="373" t="s">
        <v>1120</v>
      </c>
      <c r="B8" s="373" t="s">
        <v>1097</v>
      </c>
      <c r="C8" s="373" t="s">
        <v>1121</v>
      </c>
      <c r="D8" s="374" t="s">
        <v>1122</v>
      </c>
      <c r="E8" s="374" t="s">
        <v>1123</v>
      </c>
      <c r="F8" s="373" t="s">
        <v>1117</v>
      </c>
      <c r="G8" s="375">
        <v>3000</v>
      </c>
      <c r="H8" s="373">
        <v>2020</v>
      </c>
    </row>
    <row r="9" spans="1:8" s="367" customFormat="1" ht="41.25" customHeight="1">
      <c r="A9" s="373" t="s">
        <v>1124</v>
      </c>
      <c r="B9" s="373" t="s">
        <v>1098</v>
      </c>
      <c r="C9" s="373" t="s">
        <v>1125</v>
      </c>
      <c r="D9" s="374" t="s">
        <v>1126</v>
      </c>
      <c r="E9" s="374" t="s">
        <v>1119</v>
      </c>
      <c r="F9" s="373" t="s">
        <v>1117</v>
      </c>
      <c r="G9" s="375">
        <v>5000</v>
      </c>
      <c r="H9" s="373">
        <v>2020</v>
      </c>
    </row>
    <row r="10" spans="1:8" s="367" customFormat="1" ht="41.25" customHeight="1">
      <c r="A10" s="373" t="s">
        <v>1127</v>
      </c>
      <c r="B10" s="373" t="s">
        <v>1099</v>
      </c>
      <c r="C10" s="373" t="s">
        <v>1128</v>
      </c>
      <c r="D10" s="374" t="s">
        <v>1129</v>
      </c>
      <c r="E10" s="374" t="s">
        <v>1119</v>
      </c>
      <c r="F10" s="373" t="s">
        <v>1117</v>
      </c>
      <c r="G10" s="375">
        <v>4200</v>
      </c>
      <c r="H10" s="373">
        <v>2020</v>
      </c>
    </row>
  </sheetData>
  <mergeCells count="1">
    <mergeCell ref="A2:H2"/>
  </mergeCells>
  <phoneticPr fontId="104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21"/>
  <sheetViews>
    <sheetView showGridLines="0" showZeros="0" zoomScale="96" zoomScaleNormal="96" workbookViewId="0">
      <selection activeCell="A2" sqref="A2:XFD2"/>
    </sheetView>
  </sheetViews>
  <sheetFormatPr defaultColWidth="9.125" defaultRowHeight="15.75"/>
  <cols>
    <col min="1" max="1" width="33.125" style="80" customWidth="1"/>
    <col min="2" max="2" width="12.875" style="95" customWidth="1"/>
    <col min="3" max="3" width="33.125" style="80" customWidth="1"/>
    <col min="4" max="4" width="12.875" style="95" customWidth="1"/>
    <col min="5" max="16384" width="9.125" style="80"/>
  </cols>
  <sheetData>
    <row r="1" spans="1:4" s="69" customFormat="1" ht="24" customHeight="1">
      <c r="A1" s="67" t="s">
        <v>575</v>
      </c>
      <c r="B1" s="68"/>
      <c r="D1" s="68"/>
    </row>
    <row r="2" spans="1:4" ht="33.950000000000003" customHeight="1">
      <c r="A2" s="282" t="s">
        <v>971</v>
      </c>
      <c r="B2" s="282"/>
      <c r="C2" s="282"/>
      <c r="D2" s="282"/>
    </row>
    <row r="3" spans="1:4" ht="21" customHeight="1">
      <c r="A3" s="283" t="s">
        <v>58</v>
      </c>
      <c r="B3" s="283"/>
      <c r="C3" s="283"/>
      <c r="D3" s="283"/>
    </row>
    <row r="4" spans="1:4" ht="36.75" customHeight="1">
      <c r="A4" s="81" t="s">
        <v>144</v>
      </c>
      <c r="B4" s="82" t="s">
        <v>576</v>
      </c>
      <c r="C4" s="204" t="s">
        <v>144</v>
      </c>
      <c r="D4" s="82" t="s">
        <v>576</v>
      </c>
    </row>
    <row r="5" spans="1:4" ht="36.75" customHeight="1">
      <c r="A5" s="83" t="s">
        <v>145</v>
      </c>
      <c r="B5" s="84">
        <f>一般预算收入决算表!D28</f>
        <v>104932</v>
      </c>
      <c r="C5" s="205" t="s">
        <v>146</v>
      </c>
      <c r="D5" s="84">
        <f>一般预算支出决算表!E482</f>
        <v>225088</v>
      </c>
    </row>
    <row r="6" spans="1:4" ht="36.75" customHeight="1">
      <c r="A6" s="83" t="s">
        <v>107</v>
      </c>
      <c r="B6" s="84">
        <f>SUM(B7:B9)</f>
        <v>98095</v>
      </c>
      <c r="C6" s="205" t="s">
        <v>147</v>
      </c>
      <c r="D6" s="84">
        <v>10094</v>
      </c>
    </row>
    <row r="7" spans="1:4" ht="36.75" customHeight="1">
      <c r="A7" s="206" t="s">
        <v>148</v>
      </c>
      <c r="B7" s="93">
        <v>9083</v>
      </c>
      <c r="C7" s="205" t="s">
        <v>149</v>
      </c>
      <c r="D7" s="84">
        <v>34070</v>
      </c>
    </row>
    <row r="8" spans="1:4" ht="36.75" customHeight="1">
      <c r="A8" s="206" t="s">
        <v>150</v>
      </c>
      <c r="B8" s="93">
        <v>65699</v>
      </c>
      <c r="C8" s="205" t="s">
        <v>151</v>
      </c>
      <c r="D8" s="84">
        <v>3732</v>
      </c>
    </row>
    <row r="9" spans="1:4" ht="36.75" customHeight="1">
      <c r="A9" s="206" t="s">
        <v>152</v>
      </c>
      <c r="B9" s="93">
        <v>23313</v>
      </c>
      <c r="C9" s="207"/>
      <c r="D9" s="93"/>
    </row>
    <row r="10" spans="1:4" ht="36.75" customHeight="1">
      <c r="A10" s="83" t="s">
        <v>67</v>
      </c>
      <c r="B10" s="84">
        <v>30863</v>
      </c>
      <c r="C10" s="207"/>
      <c r="D10" s="93"/>
    </row>
    <row r="11" spans="1:4" ht="36.75" customHeight="1">
      <c r="A11" s="83" t="s">
        <v>153</v>
      </c>
      <c r="B11" s="84">
        <v>6454</v>
      </c>
      <c r="C11" s="207"/>
      <c r="D11" s="208"/>
    </row>
    <row r="12" spans="1:4" ht="36.75" customHeight="1">
      <c r="A12" s="83" t="s">
        <v>577</v>
      </c>
      <c r="B12" s="84">
        <f>SUM(B13:B15)</f>
        <v>36107</v>
      </c>
      <c r="C12" s="207"/>
      <c r="D12" s="208"/>
    </row>
    <row r="13" spans="1:4" ht="36.75" customHeight="1">
      <c r="A13" s="209" t="s">
        <v>154</v>
      </c>
      <c r="B13" s="93">
        <v>0</v>
      </c>
      <c r="C13" s="210"/>
      <c r="D13" s="208"/>
    </row>
    <row r="14" spans="1:4" ht="36.75" customHeight="1">
      <c r="A14" s="209" t="s">
        <v>155</v>
      </c>
      <c r="B14" s="93">
        <v>1000</v>
      </c>
      <c r="C14" s="210"/>
      <c r="D14" s="208"/>
    </row>
    <row r="15" spans="1:4" ht="36.75" customHeight="1">
      <c r="A15" s="209" t="s">
        <v>156</v>
      </c>
      <c r="B15" s="93">
        <v>35107</v>
      </c>
      <c r="C15" s="210"/>
      <c r="D15" s="208"/>
    </row>
    <row r="16" spans="1:4" ht="36.75" customHeight="1">
      <c r="A16" s="211" t="s">
        <v>157</v>
      </c>
      <c r="B16" s="212">
        <v>216</v>
      </c>
      <c r="C16" s="210"/>
      <c r="D16" s="213"/>
    </row>
    <row r="17" spans="1:4" ht="36.75" customHeight="1">
      <c r="A17" s="214" t="s">
        <v>578</v>
      </c>
      <c r="B17" s="84">
        <f>B5+B6+B10+B11+B12+B16</f>
        <v>276667</v>
      </c>
      <c r="C17" s="215" t="s">
        <v>579</v>
      </c>
      <c r="D17" s="216">
        <f>SUM(D5:D12)</f>
        <v>272984</v>
      </c>
    </row>
    <row r="18" spans="1:4" ht="36.75" hidden="1" customHeight="1">
      <c r="A18" s="214"/>
      <c r="B18" s="93"/>
      <c r="C18" s="215"/>
      <c r="D18" s="208"/>
    </row>
    <row r="19" spans="1:4" ht="36.75" customHeight="1">
      <c r="A19" s="214"/>
      <c r="B19" s="93"/>
      <c r="C19" s="217" t="s">
        <v>158</v>
      </c>
      <c r="D19" s="84">
        <f>B17-D17</f>
        <v>3683</v>
      </c>
    </row>
    <row r="20" spans="1:4" ht="36.75" customHeight="1">
      <c r="A20" s="218"/>
      <c r="B20" s="219"/>
      <c r="C20" s="220" t="s">
        <v>159</v>
      </c>
      <c r="D20" s="208">
        <v>3683</v>
      </c>
    </row>
    <row r="21" spans="1:4" ht="36.75" customHeight="1">
      <c r="A21" s="218"/>
      <c r="B21" s="219"/>
      <c r="C21" s="220" t="s">
        <v>160</v>
      </c>
      <c r="D21" s="219"/>
    </row>
  </sheetData>
  <mergeCells count="2">
    <mergeCell ref="A2:D2"/>
    <mergeCell ref="A3:D3"/>
  </mergeCells>
  <phoneticPr fontId="6" type="noConversion"/>
  <printOptions horizontalCentered="1"/>
  <pageMargins left="0.70866141732283472" right="0.70866141732283472" top="0.78740157480314965" bottom="0.78740157480314965" header="0" footer="0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B52"/>
  <sheetViews>
    <sheetView zoomScale="90" zoomScaleNormal="90" zoomScaleSheetLayoutView="100" workbookViewId="0"/>
  </sheetViews>
  <sheetFormatPr defaultColWidth="45.5" defaultRowHeight="15.75"/>
  <cols>
    <col min="1" max="1" width="56.5" style="203" customWidth="1"/>
    <col min="2" max="2" width="38.75" style="192" customWidth="1"/>
    <col min="3" max="3" width="4.875" style="190" customWidth="1"/>
    <col min="4" max="16384" width="45.5" style="190"/>
  </cols>
  <sheetData>
    <row r="1" spans="1:2" s="189" customFormat="1" ht="24" customHeight="1">
      <c r="A1" s="67" t="s">
        <v>562</v>
      </c>
      <c r="B1" s="188"/>
    </row>
    <row r="2" spans="1:2" ht="43.5" customHeight="1">
      <c r="A2" s="284" t="s">
        <v>970</v>
      </c>
      <c r="B2" s="284"/>
    </row>
    <row r="3" spans="1:2" ht="30" customHeight="1">
      <c r="A3" s="191"/>
      <c r="B3" s="192" t="s">
        <v>105</v>
      </c>
    </row>
    <row r="4" spans="1:2" s="195" customFormat="1" ht="51.75" customHeight="1">
      <c r="A4" s="193" t="s">
        <v>563</v>
      </c>
      <c r="B4" s="194" t="s">
        <v>106</v>
      </c>
    </row>
    <row r="5" spans="1:2" ht="28.5" customHeight="1">
      <c r="A5" s="196" t="s">
        <v>107</v>
      </c>
      <c r="B5" s="197">
        <f>SUM(B6,B11,B33)</f>
        <v>98095</v>
      </c>
    </row>
    <row r="6" spans="1:2" ht="28.5" customHeight="1">
      <c r="A6" s="198" t="s">
        <v>108</v>
      </c>
      <c r="B6" s="197">
        <f>SUM(B7:B10)</f>
        <v>9083</v>
      </c>
    </row>
    <row r="7" spans="1:2" ht="27" customHeight="1">
      <c r="A7" s="199" t="s">
        <v>109</v>
      </c>
      <c r="B7" s="200">
        <v>9370</v>
      </c>
    </row>
    <row r="8" spans="1:2" ht="27" customHeight="1">
      <c r="A8" s="199" t="s">
        <v>110</v>
      </c>
      <c r="B8" s="201">
        <v>-1145</v>
      </c>
    </row>
    <row r="9" spans="1:2" ht="27" customHeight="1">
      <c r="A9" s="199" t="s">
        <v>111</v>
      </c>
      <c r="B9" s="200">
        <v>192</v>
      </c>
    </row>
    <row r="10" spans="1:2" ht="27" customHeight="1">
      <c r="A10" s="199" t="s">
        <v>112</v>
      </c>
      <c r="B10" s="200">
        <v>666</v>
      </c>
    </row>
    <row r="11" spans="1:2" ht="28.5" customHeight="1">
      <c r="A11" s="198" t="s">
        <v>113</v>
      </c>
      <c r="B11" s="197">
        <f>SUM(B12:B32)</f>
        <v>65699</v>
      </c>
    </row>
    <row r="12" spans="1:2" ht="27" customHeight="1">
      <c r="A12" s="202" t="s">
        <v>114</v>
      </c>
      <c r="B12" s="200">
        <v>19844</v>
      </c>
    </row>
    <row r="13" spans="1:2" ht="27" customHeight="1">
      <c r="A13" s="199" t="s">
        <v>115</v>
      </c>
      <c r="B13" s="200">
        <v>3000</v>
      </c>
    </row>
    <row r="14" spans="1:2" ht="27" customHeight="1">
      <c r="A14" s="199" t="s">
        <v>116</v>
      </c>
      <c r="B14" s="200">
        <v>12388</v>
      </c>
    </row>
    <row r="15" spans="1:2" ht="27" customHeight="1">
      <c r="A15" s="199" t="s">
        <v>117</v>
      </c>
      <c r="B15" s="200">
        <v>4627</v>
      </c>
    </row>
    <row r="16" spans="1:2" ht="27" customHeight="1">
      <c r="A16" s="199" t="s">
        <v>118</v>
      </c>
      <c r="B16" s="200">
        <v>1861</v>
      </c>
    </row>
    <row r="17" spans="1:2" ht="27" customHeight="1">
      <c r="A17" s="199" t="s">
        <v>119</v>
      </c>
      <c r="B17" s="200">
        <v>-21448</v>
      </c>
    </row>
    <row r="18" spans="1:2" ht="27" customHeight="1">
      <c r="A18" s="199" t="s">
        <v>120</v>
      </c>
      <c r="B18" s="200">
        <v>1024</v>
      </c>
    </row>
    <row r="19" spans="1:2" ht="27" customHeight="1">
      <c r="A19" s="199" t="s">
        <v>121</v>
      </c>
      <c r="B19" s="200">
        <v>8287</v>
      </c>
    </row>
    <row r="20" spans="1:2" ht="27" customHeight="1">
      <c r="A20" s="199" t="s">
        <v>122</v>
      </c>
      <c r="B20" s="200">
        <v>1338</v>
      </c>
    </row>
    <row r="21" spans="1:2" ht="27" customHeight="1">
      <c r="A21" s="199" t="s">
        <v>564</v>
      </c>
      <c r="B21" s="200">
        <v>527</v>
      </c>
    </row>
    <row r="22" spans="1:2" ht="27" customHeight="1">
      <c r="A22" s="199" t="s">
        <v>565</v>
      </c>
      <c r="B22" s="200">
        <v>4795</v>
      </c>
    </row>
    <row r="23" spans="1:2" ht="27" customHeight="1">
      <c r="A23" s="199" t="s">
        <v>566</v>
      </c>
      <c r="B23" s="200">
        <v>22</v>
      </c>
    </row>
    <row r="24" spans="1:2" ht="27" customHeight="1">
      <c r="A24" s="199" t="s">
        <v>567</v>
      </c>
      <c r="B24" s="200">
        <v>190</v>
      </c>
    </row>
    <row r="25" spans="1:2" ht="27" customHeight="1">
      <c r="A25" s="199" t="s">
        <v>568</v>
      </c>
      <c r="B25" s="200">
        <v>4472</v>
      </c>
    </row>
    <row r="26" spans="1:2" ht="27" customHeight="1">
      <c r="A26" s="199" t="s">
        <v>569</v>
      </c>
      <c r="B26" s="200">
        <v>3014</v>
      </c>
    </row>
    <row r="27" spans="1:2" ht="27" customHeight="1">
      <c r="A27" s="199" t="s">
        <v>570</v>
      </c>
      <c r="B27" s="200">
        <v>21</v>
      </c>
    </row>
    <row r="28" spans="1:2" ht="27" customHeight="1">
      <c r="A28" s="199" t="s">
        <v>571</v>
      </c>
      <c r="B28" s="200">
        <v>18997</v>
      </c>
    </row>
    <row r="29" spans="1:2" ht="27" customHeight="1">
      <c r="A29" s="199" t="s">
        <v>572</v>
      </c>
      <c r="B29" s="200">
        <v>1061</v>
      </c>
    </row>
    <row r="30" spans="1:2" ht="27" customHeight="1">
      <c r="A30" s="199" t="s">
        <v>573</v>
      </c>
      <c r="B30" s="200">
        <v>1110</v>
      </c>
    </row>
    <row r="31" spans="1:2" ht="27" customHeight="1">
      <c r="A31" s="199" t="s">
        <v>574</v>
      </c>
      <c r="B31" s="200">
        <v>133</v>
      </c>
    </row>
    <row r="32" spans="1:2" ht="27" customHeight="1">
      <c r="A32" s="199" t="s">
        <v>123</v>
      </c>
      <c r="B32" s="200">
        <v>436</v>
      </c>
    </row>
    <row r="33" spans="1:2" ht="28.5" customHeight="1">
      <c r="A33" s="198" t="s">
        <v>124</v>
      </c>
      <c r="B33" s="197">
        <f>SUM(B34:B52)</f>
        <v>23313</v>
      </c>
    </row>
    <row r="34" spans="1:2" ht="27" customHeight="1">
      <c r="A34" s="199" t="s">
        <v>125</v>
      </c>
      <c r="B34" s="200">
        <v>230</v>
      </c>
    </row>
    <row r="35" spans="1:2" ht="27" customHeight="1">
      <c r="A35" s="199" t="s">
        <v>126</v>
      </c>
      <c r="B35" s="200">
        <v>169</v>
      </c>
    </row>
    <row r="36" spans="1:2" ht="27" customHeight="1">
      <c r="A36" s="199" t="s">
        <v>127</v>
      </c>
      <c r="B36" s="200">
        <v>1315</v>
      </c>
    </row>
    <row r="37" spans="1:2" ht="27" customHeight="1">
      <c r="A37" s="199" t="s">
        <v>128</v>
      </c>
      <c r="B37" s="200">
        <v>50</v>
      </c>
    </row>
    <row r="38" spans="1:2" ht="27" customHeight="1">
      <c r="A38" s="199" t="s">
        <v>129</v>
      </c>
      <c r="B38" s="200">
        <v>53</v>
      </c>
    </row>
    <row r="39" spans="1:2" ht="27" customHeight="1">
      <c r="A39" s="199" t="s">
        <v>130</v>
      </c>
      <c r="B39" s="200">
        <v>512</v>
      </c>
    </row>
    <row r="40" spans="1:2" ht="27" customHeight="1">
      <c r="A40" s="199" t="s">
        <v>131</v>
      </c>
      <c r="B40" s="200">
        <v>382</v>
      </c>
    </row>
    <row r="41" spans="1:2" ht="27" customHeight="1">
      <c r="A41" s="199" t="s">
        <v>132</v>
      </c>
      <c r="B41" s="200">
        <v>2832</v>
      </c>
    </row>
    <row r="42" spans="1:2" ht="27" customHeight="1">
      <c r="A42" s="199" t="s">
        <v>133</v>
      </c>
      <c r="B42" s="200">
        <v>7236</v>
      </c>
    </row>
    <row r="43" spans="1:2" ht="27" customHeight="1">
      <c r="A43" s="199" t="s">
        <v>134</v>
      </c>
      <c r="B43" s="201">
        <v>2586</v>
      </c>
    </row>
    <row r="44" spans="1:2" ht="27" customHeight="1">
      <c r="A44" s="199" t="s">
        <v>135</v>
      </c>
      <c r="B44" s="200">
        <v>2031</v>
      </c>
    </row>
    <row r="45" spans="1:2" ht="27" customHeight="1">
      <c r="A45" s="199" t="s">
        <v>136</v>
      </c>
      <c r="B45" s="200">
        <v>705</v>
      </c>
    </row>
    <row r="46" spans="1:2" ht="27" customHeight="1">
      <c r="A46" s="199" t="s">
        <v>137</v>
      </c>
      <c r="B46" s="200"/>
    </row>
    <row r="47" spans="1:2" ht="27" customHeight="1">
      <c r="A47" s="199" t="s">
        <v>138</v>
      </c>
      <c r="B47" s="200">
        <v>19</v>
      </c>
    </row>
    <row r="48" spans="1:2" ht="27" customHeight="1">
      <c r="A48" s="199" t="s">
        <v>139</v>
      </c>
      <c r="B48" s="200">
        <v>-58</v>
      </c>
    </row>
    <row r="49" spans="1:2" ht="27" customHeight="1">
      <c r="A49" s="199" t="s">
        <v>140</v>
      </c>
      <c r="B49" s="200">
        <v>4026</v>
      </c>
    </row>
    <row r="50" spans="1:2" ht="27" customHeight="1">
      <c r="A50" s="199" t="s">
        <v>141</v>
      </c>
      <c r="B50" s="200"/>
    </row>
    <row r="51" spans="1:2" ht="27" customHeight="1">
      <c r="A51" s="199" t="s">
        <v>142</v>
      </c>
      <c r="B51" s="200">
        <v>1105</v>
      </c>
    </row>
    <row r="52" spans="1:2" ht="27" customHeight="1">
      <c r="A52" s="199" t="s">
        <v>143</v>
      </c>
      <c r="B52" s="200">
        <v>120</v>
      </c>
    </row>
  </sheetData>
  <mergeCells count="1">
    <mergeCell ref="A2:B2"/>
  </mergeCells>
  <phoneticPr fontId="6" type="noConversion"/>
  <printOptions horizontalCentered="1"/>
  <pageMargins left="0.70866141732283472" right="0.70866141732283472" top="0.78740157480314965" bottom="0.78740157480314965" header="0" footer="0"/>
  <pageSetup paperSize="9" scale="90" firstPageNumber="126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29"/>
  <sheetViews>
    <sheetView workbookViewId="0">
      <selection activeCell="A29" sqref="A29:XFD29"/>
    </sheetView>
  </sheetViews>
  <sheetFormatPr defaultColWidth="57.875" defaultRowHeight="14.25"/>
  <cols>
    <col min="1" max="1" width="58.375" style="293" customWidth="1"/>
    <col min="2" max="2" width="40.375" style="293" customWidth="1"/>
    <col min="3" max="255" width="9" style="293" customWidth="1"/>
    <col min="256" max="256" width="57.875" style="293"/>
    <col min="257" max="257" width="58.375" style="293" customWidth="1"/>
    <col min="258" max="258" width="40.375" style="293" customWidth="1"/>
    <col min="259" max="511" width="9" style="293" customWidth="1"/>
    <col min="512" max="512" width="57.875" style="293"/>
    <col min="513" max="513" width="58.375" style="293" customWidth="1"/>
    <col min="514" max="514" width="40.375" style="293" customWidth="1"/>
    <col min="515" max="767" width="9" style="293" customWidth="1"/>
    <col min="768" max="768" width="57.875" style="293"/>
    <col min="769" max="769" width="58.375" style="293" customWidth="1"/>
    <col min="770" max="770" width="40.375" style="293" customWidth="1"/>
    <col min="771" max="1023" width="9" style="293" customWidth="1"/>
    <col min="1024" max="1024" width="57.875" style="293"/>
    <col min="1025" max="1025" width="58.375" style="293" customWidth="1"/>
    <col min="1026" max="1026" width="40.375" style="293" customWidth="1"/>
    <col min="1027" max="1279" width="9" style="293" customWidth="1"/>
    <col min="1280" max="1280" width="57.875" style="293"/>
    <col min="1281" max="1281" width="58.375" style="293" customWidth="1"/>
    <col min="1282" max="1282" width="40.375" style="293" customWidth="1"/>
    <col min="1283" max="1535" width="9" style="293" customWidth="1"/>
    <col min="1536" max="1536" width="57.875" style="293"/>
    <col min="1537" max="1537" width="58.375" style="293" customWidth="1"/>
    <col min="1538" max="1538" width="40.375" style="293" customWidth="1"/>
    <col min="1539" max="1791" width="9" style="293" customWidth="1"/>
    <col min="1792" max="1792" width="57.875" style="293"/>
    <col min="1793" max="1793" width="58.375" style="293" customWidth="1"/>
    <col min="1794" max="1794" width="40.375" style="293" customWidth="1"/>
    <col min="1795" max="2047" width="9" style="293" customWidth="1"/>
    <col min="2048" max="2048" width="57.875" style="293"/>
    <col min="2049" max="2049" width="58.375" style="293" customWidth="1"/>
    <col min="2050" max="2050" width="40.375" style="293" customWidth="1"/>
    <col min="2051" max="2303" width="9" style="293" customWidth="1"/>
    <col min="2304" max="2304" width="57.875" style="293"/>
    <col min="2305" max="2305" width="58.375" style="293" customWidth="1"/>
    <col min="2306" max="2306" width="40.375" style="293" customWidth="1"/>
    <col min="2307" max="2559" width="9" style="293" customWidth="1"/>
    <col min="2560" max="2560" width="57.875" style="293"/>
    <col min="2561" max="2561" width="58.375" style="293" customWidth="1"/>
    <col min="2562" max="2562" width="40.375" style="293" customWidth="1"/>
    <col min="2563" max="2815" width="9" style="293" customWidth="1"/>
    <col min="2816" max="2816" width="57.875" style="293"/>
    <col min="2817" max="2817" width="58.375" style="293" customWidth="1"/>
    <col min="2818" max="2818" width="40.375" style="293" customWidth="1"/>
    <col min="2819" max="3071" width="9" style="293" customWidth="1"/>
    <col min="3072" max="3072" width="57.875" style="293"/>
    <col min="3073" max="3073" width="58.375" style="293" customWidth="1"/>
    <col min="3074" max="3074" width="40.375" style="293" customWidth="1"/>
    <col min="3075" max="3327" width="9" style="293" customWidth="1"/>
    <col min="3328" max="3328" width="57.875" style="293"/>
    <col min="3329" max="3329" width="58.375" style="293" customWidth="1"/>
    <col min="3330" max="3330" width="40.375" style="293" customWidth="1"/>
    <col min="3331" max="3583" width="9" style="293" customWidth="1"/>
    <col min="3584" max="3584" width="57.875" style="293"/>
    <col min="3585" max="3585" width="58.375" style="293" customWidth="1"/>
    <col min="3586" max="3586" width="40.375" style="293" customWidth="1"/>
    <col min="3587" max="3839" width="9" style="293" customWidth="1"/>
    <col min="3840" max="3840" width="57.875" style="293"/>
    <col min="3841" max="3841" width="58.375" style="293" customWidth="1"/>
    <col min="3842" max="3842" width="40.375" style="293" customWidth="1"/>
    <col min="3843" max="4095" width="9" style="293" customWidth="1"/>
    <col min="4096" max="4096" width="57.875" style="293"/>
    <col min="4097" max="4097" width="58.375" style="293" customWidth="1"/>
    <col min="4098" max="4098" width="40.375" style="293" customWidth="1"/>
    <col min="4099" max="4351" width="9" style="293" customWidth="1"/>
    <col min="4352" max="4352" width="57.875" style="293"/>
    <col min="4353" max="4353" width="58.375" style="293" customWidth="1"/>
    <col min="4354" max="4354" width="40.375" style="293" customWidth="1"/>
    <col min="4355" max="4607" width="9" style="293" customWidth="1"/>
    <col min="4608" max="4608" width="57.875" style="293"/>
    <col min="4609" max="4609" width="58.375" style="293" customWidth="1"/>
    <col min="4610" max="4610" width="40.375" style="293" customWidth="1"/>
    <col min="4611" max="4863" width="9" style="293" customWidth="1"/>
    <col min="4864" max="4864" width="57.875" style="293"/>
    <col min="4865" max="4865" width="58.375" style="293" customWidth="1"/>
    <col min="4866" max="4866" width="40.375" style="293" customWidth="1"/>
    <col min="4867" max="5119" width="9" style="293" customWidth="1"/>
    <col min="5120" max="5120" width="57.875" style="293"/>
    <col min="5121" max="5121" width="58.375" style="293" customWidth="1"/>
    <col min="5122" max="5122" width="40.375" style="293" customWidth="1"/>
    <col min="5123" max="5375" width="9" style="293" customWidth="1"/>
    <col min="5376" max="5376" width="57.875" style="293"/>
    <col min="5377" max="5377" width="58.375" style="293" customWidth="1"/>
    <col min="5378" max="5378" width="40.375" style="293" customWidth="1"/>
    <col min="5379" max="5631" width="9" style="293" customWidth="1"/>
    <col min="5632" max="5632" width="57.875" style="293"/>
    <col min="5633" max="5633" width="58.375" style="293" customWidth="1"/>
    <col min="5634" max="5634" width="40.375" style="293" customWidth="1"/>
    <col min="5635" max="5887" width="9" style="293" customWidth="1"/>
    <col min="5888" max="5888" width="57.875" style="293"/>
    <col min="5889" max="5889" width="58.375" style="293" customWidth="1"/>
    <col min="5890" max="5890" width="40.375" style="293" customWidth="1"/>
    <col min="5891" max="6143" width="9" style="293" customWidth="1"/>
    <col min="6144" max="6144" width="57.875" style="293"/>
    <col min="6145" max="6145" width="58.375" style="293" customWidth="1"/>
    <col min="6146" max="6146" width="40.375" style="293" customWidth="1"/>
    <col min="6147" max="6399" width="9" style="293" customWidth="1"/>
    <col min="6400" max="6400" width="57.875" style="293"/>
    <col min="6401" max="6401" width="58.375" style="293" customWidth="1"/>
    <col min="6402" max="6402" width="40.375" style="293" customWidth="1"/>
    <col min="6403" max="6655" width="9" style="293" customWidth="1"/>
    <col min="6656" max="6656" width="57.875" style="293"/>
    <col min="6657" max="6657" width="58.375" style="293" customWidth="1"/>
    <col min="6658" max="6658" width="40.375" style="293" customWidth="1"/>
    <col min="6659" max="6911" width="9" style="293" customWidth="1"/>
    <col min="6912" max="6912" width="57.875" style="293"/>
    <col min="6913" max="6913" width="58.375" style="293" customWidth="1"/>
    <col min="6914" max="6914" width="40.375" style="293" customWidth="1"/>
    <col min="6915" max="7167" width="9" style="293" customWidth="1"/>
    <col min="7168" max="7168" width="57.875" style="293"/>
    <col min="7169" max="7169" width="58.375" style="293" customWidth="1"/>
    <col min="7170" max="7170" width="40.375" style="293" customWidth="1"/>
    <col min="7171" max="7423" width="9" style="293" customWidth="1"/>
    <col min="7424" max="7424" width="57.875" style="293"/>
    <col min="7425" max="7425" width="58.375" style="293" customWidth="1"/>
    <col min="7426" max="7426" width="40.375" style="293" customWidth="1"/>
    <col min="7427" max="7679" width="9" style="293" customWidth="1"/>
    <col min="7680" max="7680" width="57.875" style="293"/>
    <col min="7681" max="7681" width="58.375" style="293" customWidth="1"/>
    <col min="7682" max="7682" width="40.375" style="293" customWidth="1"/>
    <col min="7683" max="7935" width="9" style="293" customWidth="1"/>
    <col min="7936" max="7936" width="57.875" style="293"/>
    <col min="7937" max="7937" width="58.375" style="293" customWidth="1"/>
    <col min="7938" max="7938" width="40.375" style="293" customWidth="1"/>
    <col min="7939" max="8191" width="9" style="293" customWidth="1"/>
    <col min="8192" max="8192" width="57.875" style="293"/>
    <col min="8193" max="8193" width="58.375" style="293" customWidth="1"/>
    <col min="8194" max="8194" width="40.375" style="293" customWidth="1"/>
    <col min="8195" max="8447" width="9" style="293" customWidth="1"/>
    <col min="8448" max="8448" width="57.875" style="293"/>
    <col min="8449" max="8449" width="58.375" style="293" customWidth="1"/>
    <col min="8450" max="8450" width="40.375" style="293" customWidth="1"/>
    <col min="8451" max="8703" width="9" style="293" customWidth="1"/>
    <col min="8704" max="8704" width="57.875" style="293"/>
    <col min="8705" max="8705" width="58.375" style="293" customWidth="1"/>
    <col min="8706" max="8706" width="40.375" style="293" customWidth="1"/>
    <col min="8707" max="8959" width="9" style="293" customWidth="1"/>
    <col min="8960" max="8960" width="57.875" style="293"/>
    <col min="8961" max="8961" width="58.375" style="293" customWidth="1"/>
    <col min="8962" max="8962" width="40.375" style="293" customWidth="1"/>
    <col min="8963" max="9215" width="9" style="293" customWidth="1"/>
    <col min="9216" max="9216" width="57.875" style="293"/>
    <col min="9217" max="9217" width="58.375" style="293" customWidth="1"/>
    <col min="9218" max="9218" width="40.375" style="293" customWidth="1"/>
    <col min="9219" max="9471" width="9" style="293" customWidth="1"/>
    <col min="9472" max="9472" width="57.875" style="293"/>
    <col min="9473" max="9473" width="58.375" style="293" customWidth="1"/>
    <col min="9474" max="9474" width="40.375" style="293" customWidth="1"/>
    <col min="9475" max="9727" width="9" style="293" customWidth="1"/>
    <col min="9728" max="9728" width="57.875" style="293"/>
    <col min="9729" max="9729" width="58.375" style="293" customWidth="1"/>
    <col min="9730" max="9730" width="40.375" style="293" customWidth="1"/>
    <col min="9731" max="9983" width="9" style="293" customWidth="1"/>
    <col min="9984" max="9984" width="57.875" style="293"/>
    <col min="9985" max="9985" width="58.375" style="293" customWidth="1"/>
    <col min="9986" max="9986" width="40.375" style="293" customWidth="1"/>
    <col min="9987" max="10239" width="9" style="293" customWidth="1"/>
    <col min="10240" max="10240" width="57.875" style="293"/>
    <col min="10241" max="10241" width="58.375" style="293" customWidth="1"/>
    <col min="10242" max="10242" width="40.375" style="293" customWidth="1"/>
    <col min="10243" max="10495" width="9" style="293" customWidth="1"/>
    <col min="10496" max="10496" width="57.875" style="293"/>
    <col min="10497" max="10497" width="58.375" style="293" customWidth="1"/>
    <col min="10498" max="10498" width="40.375" style="293" customWidth="1"/>
    <col min="10499" max="10751" width="9" style="293" customWidth="1"/>
    <col min="10752" max="10752" width="57.875" style="293"/>
    <col min="10753" max="10753" width="58.375" style="293" customWidth="1"/>
    <col min="10754" max="10754" width="40.375" style="293" customWidth="1"/>
    <col min="10755" max="11007" width="9" style="293" customWidth="1"/>
    <col min="11008" max="11008" width="57.875" style="293"/>
    <col min="11009" max="11009" width="58.375" style="293" customWidth="1"/>
    <col min="11010" max="11010" width="40.375" style="293" customWidth="1"/>
    <col min="11011" max="11263" width="9" style="293" customWidth="1"/>
    <col min="11264" max="11264" width="57.875" style="293"/>
    <col min="11265" max="11265" width="58.375" style="293" customWidth="1"/>
    <col min="11266" max="11266" width="40.375" style="293" customWidth="1"/>
    <col min="11267" max="11519" width="9" style="293" customWidth="1"/>
    <col min="11520" max="11520" width="57.875" style="293"/>
    <col min="11521" max="11521" width="58.375" style="293" customWidth="1"/>
    <col min="11522" max="11522" width="40.375" style="293" customWidth="1"/>
    <col min="11523" max="11775" width="9" style="293" customWidth="1"/>
    <col min="11776" max="11776" width="57.875" style="293"/>
    <col min="11777" max="11777" width="58.375" style="293" customWidth="1"/>
    <col min="11778" max="11778" width="40.375" style="293" customWidth="1"/>
    <col min="11779" max="12031" width="9" style="293" customWidth="1"/>
    <col min="12032" max="12032" width="57.875" style="293"/>
    <col min="12033" max="12033" width="58.375" style="293" customWidth="1"/>
    <col min="12034" max="12034" width="40.375" style="293" customWidth="1"/>
    <col min="12035" max="12287" width="9" style="293" customWidth="1"/>
    <col min="12288" max="12288" width="57.875" style="293"/>
    <col min="12289" max="12289" width="58.375" style="293" customWidth="1"/>
    <col min="12290" max="12290" width="40.375" style="293" customWidth="1"/>
    <col min="12291" max="12543" width="9" style="293" customWidth="1"/>
    <col min="12544" max="12544" width="57.875" style="293"/>
    <col min="12545" max="12545" width="58.375" style="293" customWidth="1"/>
    <col min="12546" max="12546" width="40.375" style="293" customWidth="1"/>
    <col min="12547" max="12799" width="9" style="293" customWidth="1"/>
    <col min="12800" max="12800" width="57.875" style="293"/>
    <col min="12801" max="12801" width="58.375" style="293" customWidth="1"/>
    <col min="12802" max="12802" width="40.375" style="293" customWidth="1"/>
    <col min="12803" max="13055" width="9" style="293" customWidth="1"/>
    <col min="13056" max="13056" width="57.875" style="293"/>
    <col min="13057" max="13057" width="58.375" style="293" customWidth="1"/>
    <col min="13058" max="13058" width="40.375" style="293" customWidth="1"/>
    <col min="13059" max="13311" width="9" style="293" customWidth="1"/>
    <col min="13312" max="13312" width="57.875" style="293"/>
    <col min="13313" max="13313" width="58.375" style="293" customWidth="1"/>
    <col min="13314" max="13314" width="40.375" style="293" customWidth="1"/>
    <col min="13315" max="13567" width="9" style="293" customWidth="1"/>
    <col min="13568" max="13568" width="57.875" style="293"/>
    <col min="13569" max="13569" width="58.375" style="293" customWidth="1"/>
    <col min="13570" max="13570" width="40.375" style="293" customWidth="1"/>
    <col min="13571" max="13823" width="9" style="293" customWidth="1"/>
    <col min="13824" max="13824" width="57.875" style="293"/>
    <col min="13825" max="13825" width="58.375" style="293" customWidth="1"/>
    <col min="13826" max="13826" width="40.375" style="293" customWidth="1"/>
    <col min="13827" max="14079" width="9" style="293" customWidth="1"/>
    <col min="14080" max="14080" width="57.875" style="293"/>
    <col min="14081" max="14081" width="58.375" style="293" customWidth="1"/>
    <col min="14082" max="14082" width="40.375" style="293" customWidth="1"/>
    <col min="14083" max="14335" width="9" style="293" customWidth="1"/>
    <col min="14336" max="14336" width="57.875" style="293"/>
    <col min="14337" max="14337" width="58.375" style="293" customWidth="1"/>
    <col min="14338" max="14338" width="40.375" style="293" customWidth="1"/>
    <col min="14339" max="14591" width="9" style="293" customWidth="1"/>
    <col min="14592" max="14592" width="57.875" style="293"/>
    <col min="14593" max="14593" width="58.375" style="293" customWidth="1"/>
    <col min="14594" max="14594" width="40.375" style="293" customWidth="1"/>
    <col min="14595" max="14847" width="9" style="293" customWidth="1"/>
    <col min="14848" max="14848" width="57.875" style="293"/>
    <col min="14849" max="14849" width="58.375" style="293" customWidth="1"/>
    <col min="14850" max="14850" width="40.375" style="293" customWidth="1"/>
    <col min="14851" max="15103" width="9" style="293" customWidth="1"/>
    <col min="15104" max="15104" width="57.875" style="293"/>
    <col min="15105" max="15105" width="58.375" style="293" customWidth="1"/>
    <col min="15106" max="15106" width="40.375" style="293" customWidth="1"/>
    <col min="15107" max="15359" width="9" style="293" customWidth="1"/>
    <col min="15360" max="15360" width="57.875" style="293"/>
    <col min="15361" max="15361" width="58.375" style="293" customWidth="1"/>
    <col min="15362" max="15362" width="40.375" style="293" customWidth="1"/>
    <col min="15363" max="15615" width="9" style="293" customWidth="1"/>
    <col min="15616" max="15616" width="57.875" style="293"/>
    <col min="15617" max="15617" width="58.375" style="293" customWidth="1"/>
    <col min="15618" max="15618" width="40.375" style="293" customWidth="1"/>
    <col min="15619" max="15871" width="9" style="293" customWidth="1"/>
    <col min="15872" max="15872" width="57.875" style="293"/>
    <col min="15873" max="15873" width="58.375" style="293" customWidth="1"/>
    <col min="15874" max="15874" width="40.375" style="293" customWidth="1"/>
    <col min="15875" max="16127" width="9" style="293" customWidth="1"/>
    <col min="16128" max="16128" width="57.875" style="293"/>
    <col min="16129" max="16129" width="58.375" style="293" customWidth="1"/>
    <col min="16130" max="16130" width="40.375" style="293" customWidth="1"/>
    <col min="16131" max="16383" width="9" style="293" customWidth="1"/>
    <col min="16384" max="16384" width="57.875" style="293"/>
  </cols>
  <sheetData>
    <row r="1" spans="1:2" ht="21" customHeight="1">
      <c r="A1" s="292" t="s">
        <v>973</v>
      </c>
    </row>
    <row r="2" spans="1:2" ht="37.9" customHeight="1">
      <c r="A2" s="294" t="s">
        <v>1003</v>
      </c>
      <c r="B2" s="294"/>
    </row>
    <row r="3" spans="1:2">
      <c r="B3" s="295" t="s">
        <v>974</v>
      </c>
    </row>
    <row r="4" spans="1:2" ht="28.9" customHeight="1">
      <c r="A4" s="296" t="s">
        <v>975</v>
      </c>
      <c r="B4" s="297" t="s">
        <v>2</v>
      </c>
    </row>
    <row r="5" spans="1:2" ht="28.9" customHeight="1">
      <c r="A5" s="296" t="s">
        <v>976</v>
      </c>
      <c r="B5" s="298" t="s">
        <v>977</v>
      </c>
    </row>
    <row r="6" spans="1:2" ht="28.9" customHeight="1">
      <c r="A6" s="299" t="s">
        <v>978</v>
      </c>
      <c r="B6" s="298" t="s">
        <v>977</v>
      </c>
    </row>
    <row r="7" spans="1:2" ht="28.9" customHeight="1">
      <c r="A7" s="300" t="s">
        <v>979</v>
      </c>
      <c r="B7" s="298" t="s">
        <v>977</v>
      </c>
    </row>
    <row r="8" spans="1:2" ht="28.9" customHeight="1">
      <c r="A8" s="301" t="s">
        <v>980</v>
      </c>
      <c r="B8" s="298" t="s">
        <v>977</v>
      </c>
    </row>
    <row r="9" spans="1:2" ht="28.9" customHeight="1">
      <c r="A9" s="302" t="s">
        <v>981</v>
      </c>
      <c r="B9" s="298" t="s">
        <v>977</v>
      </c>
    </row>
    <row r="10" spans="1:2" ht="28.9" customHeight="1">
      <c r="A10" s="300" t="s">
        <v>982</v>
      </c>
      <c r="B10" s="298" t="s">
        <v>977</v>
      </c>
    </row>
    <row r="11" spans="1:2" ht="28.9" customHeight="1">
      <c r="A11" s="303" t="s">
        <v>983</v>
      </c>
      <c r="B11" s="298" t="s">
        <v>977</v>
      </c>
    </row>
    <row r="12" spans="1:2" ht="28.9" customHeight="1">
      <c r="A12" s="304" t="s">
        <v>984</v>
      </c>
      <c r="B12" s="298" t="s">
        <v>985</v>
      </c>
    </row>
    <row r="13" spans="1:2" ht="28.9" customHeight="1">
      <c r="A13" s="304" t="s">
        <v>986</v>
      </c>
      <c r="B13" s="298" t="s">
        <v>985</v>
      </c>
    </row>
    <row r="14" spans="1:2" ht="28.9" customHeight="1">
      <c r="A14" s="304" t="s">
        <v>987</v>
      </c>
      <c r="B14" s="298" t="s">
        <v>985</v>
      </c>
    </row>
    <row r="15" spans="1:2" ht="28.9" customHeight="1">
      <c r="A15" s="304" t="s">
        <v>988</v>
      </c>
      <c r="B15" s="298" t="s">
        <v>985</v>
      </c>
    </row>
    <row r="16" spans="1:2" ht="28.9" customHeight="1">
      <c r="A16" s="305" t="s">
        <v>989</v>
      </c>
      <c r="B16" s="298" t="s">
        <v>985</v>
      </c>
    </row>
    <row r="17" spans="1:2" ht="28.9" customHeight="1">
      <c r="A17" s="305" t="s">
        <v>990</v>
      </c>
      <c r="B17" s="298" t="s">
        <v>985</v>
      </c>
    </row>
    <row r="18" spans="1:2" ht="28.9" customHeight="1">
      <c r="A18" s="305" t="s">
        <v>991</v>
      </c>
      <c r="B18" s="298" t="s">
        <v>985</v>
      </c>
    </row>
    <row r="19" spans="1:2" ht="28.9" customHeight="1">
      <c r="A19" s="305" t="s">
        <v>992</v>
      </c>
      <c r="B19" s="298" t="s">
        <v>985</v>
      </c>
    </row>
    <row r="20" spans="1:2" ht="28.9" customHeight="1">
      <c r="A20" s="305" t="s">
        <v>993</v>
      </c>
      <c r="B20" s="298" t="s">
        <v>985</v>
      </c>
    </row>
    <row r="21" spans="1:2" ht="28.9" customHeight="1">
      <c r="A21" s="305" t="s">
        <v>994</v>
      </c>
      <c r="B21" s="298" t="s">
        <v>985</v>
      </c>
    </row>
    <row r="22" spans="1:2" ht="28.9" customHeight="1">
      <c r="A22" s="305" t="s">
        <v>995</v>
      </c>
      <c r="B22" s="298" t="s">
        <v>985</v>
      </c>
    </row>
    <row r="23" spans="1:2" ht="28.9" customHeight="1">
      <c r="A23" s="305" t="s">
        <v>996</v>
      </c>
      <c r="B23" s="298" t="s">
        <v>985</v>
      </c>
    </row>
    <row r="24" spans="1:2" ht="28.9" customHeight="1">
      <c r="A24" s="300" t="s">
        <v>997</v>
      </c>
      <c r="B24" s="298" t="s">
        <v>985</v>
      </c>
    </row>
    <row r="25" spans="1:2" ht="28.9" customHeight="1">
      <c r="A25" s="306" t="s">
        <v>998</v>
      </c>
      <c r="B25" s="298" t="s">
        <v>985</v>
      </c>
    </row>
    <row r="26" spans="1:2" ht="28.9" customHeight="1">
      <c r="A26" s="306" t="s">
        <v>999</v>
      </c>
      <c r="B26" s="298" t="s">
        <v>985</v>
      </c>
    </row>
    <row r="27" spans="1:2" ht="28.9" customHeight="1">
      <c r="A27" s="306" t="s">
        <v>1000</v>
      </c>
      <c r="B27" s="298" t="s">
        <v>985</v>
      </c>
    </row>
    <row r="28" spans="1:2" ht="28.9" customHeight="1">
      <c r="A28" s="306" t="s">
        <v>1001</v>
      </c>
      <c r="B28" s="298" t="s">
        <v>985</v>
      </c>
    </row>
    <row r="29" spans="1:2" ht="24.75" customHeight="1">
      <c r="A29" s="307" t="s">
        <v>1002</v>
      </c>
    </row>
  </sheetData>
  <mergeCells count="1">
    <mergeCell ref="A2:B2"/>
  </mergeCells>
  <phoneticPr fontId="15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7" firstPageNumber="13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C482"/>
  <sheetViews>
    <sheetView topLeftCell="B1" zoomScale="90" zoomScaleNormal="90" workbookViewId="0">
      <selection activeCell="B2" sqref="B2:C2"/>
    </sheetView>
  </sheetViews>
  <sheetFormatPr defaultColWidth="9" defaultRowHeight="15"/>
  <cols>
    <col min="1" max="1" width="7.625" style="187" hidden="1" customWidth="1"/>
    <col min="2" max="2" width="52" style="167" customWidth="1"/>
    <col min="3" max="3" width="39" style="184" customWidth="1"/>
    <col min="4" max="4" width="3.75" style="167" customWidth="1"/>
    <col min="5" max="16384" width="9" style="167"/>
  </cols>
  <sheetData>
    <row r="1" spans="1:3" s="165" customFormat="1" ht="21.75" customHeight="1">
      <c r="A1" s="163"/>
      <c r="B1" s="308" t="s">
        <v>1005</v>
      </c>
      <c r="C1" s="164"/>
    </row>
    <row r="2" spans="1:3" ht="22.5">
      <c r="A2" s="166"/>
      <c r="B2" s="285" t="s">
        <v>1004</v>
      </c>
      <c r="C2" s="285"/>
    </row>
    <row r="3" spans="1:3" ht="20.25" customHeight="1">
      <c r="A3" s="166"/>
      <c r="B3" s="168"/>
      <c r="C3" s="169" t="s">
        <v>58</v>
      </c>
    </row>
    <row r="4" spans="1:3" s="173" customFormat="1" ht="28.9" customHeight="1">
      <c r="A4" s="170" t="s">
        <v>99</v>
      </c>
      <c r="B4" s="171" t="s">
        <v>100</v>
      </c>
      <c r="C4" s="172" t="s">
        <v>561</v>
      </c>
    </row>
    <row r="5" spans="1:3" ht="15.75" customHeight="1">
      <c r="A5" s="174">
        <v>501</v>
      </c>
      <c r="B5" s="175" t="s">
        <v>101</v>
      </c>
      <c r="C5" s="176">
        <f>SUM(C6:C9)</f>
        <v>20194</v>
      </c>
    </row>
    <row r="6" spans="1:3" ht="15.75" customHeight="1">
      <c r="A6" s="174">
        <v>50101</v>
      </c>
      <c r="B6" s="177" t="s">
        <v>626</v>
      </c>
      <c r="C6" s="178">
        <v>15614</v>
      </c>
    </row>
    <row r="7" spans="1:3" ht="15.75" customHeight="1">
      <c r="A7" s="179">
        <v>50102</v>
      </c>
      <c r="B7" s="177" t="s">
        <v>627</v>
      </c>
      <c r="C7" s="178">
        <v>2450</v>
      </c>
    </row>
    <row r="8" spans="1:3" ht="15.75" customHeight="1">
      <c r="A8" s="179">
        <v>50103</v>
      </c>
      <c r="B8" s="177" t="s">
        <v>628</v>
      </c>
      <c r="C8" s="178">
        <v>2040</v>
      </c>
    </row>
    <row r="9" spans="1:3" ht="15.75" customHeight="1">
      <c r="A9" s="179">
        <v>50199</v>
      </c>
      <c r="B9" s="177" t="s">
        <v>629</v>
      </c>
      <c r="C9" s="178">
        <v>90</v>
      </c>
    </row>
    <row r="10" spans="1:3" ht="15.75" customHeight="1">
      <c r="A10" s="179">
        <v>502</v>
      </c>
      <c r="B10" s="180" t="s">
        <v>630</v>
      </c>
      <c r="C10" s="176">
        <f>SUM(C11:C20)</f>
        <v>3181</v>
      </c>
    </row>
    <row r="11" spans="1:3" ht="15.75" customHeight="1">
      <c r="A11" s="179">
        <v>50201</v>
      </c>
      <c r="B11" s="177" t="s">
        <v>631</v>
      </c>
      <c r="C11" s="178">
        <v>2290</v>
      </c>
    </row>
    <row r="12" spans="1:3" ht="15.75" customHeight="1">
      <c r="A12" s="179">
        <v>50202</v>
      </c>
      <c r="B12" s="181" t="s">
        <v>102</v>
      </c>
      <c r="C12" s="178">
        <v>1</v>
      </c>
    </row>
    <row r="13" spans="1:3" ht="15.75" customHeight="1">
      <c r="A13" s="179">
        <v>50203</v>
      </c>
      <c r="B13" s="177" t="s">
        <v>632</v>
      </c>
      <c r="C13" s="178">
        <v>31</v>
      </c>
    </row>
    <row r="14" spans="1:3" ht="15.75" customHeight="1">
      <c r="A14" s="179">
        <v>50204</v>
      </c>
      <c r="B14" s="177" t="s">
        <v>633</v>
      </c>
      <c r="C14" s="178">
        <v>0</v>
      </c>
    </row>
    <row r="15" spans="1:3" ht="15.75" customHeight="1">
      <c r="A15" s="174">
        <v>50205</v>
      </c>
      <c r="B15" s="177" t="s">
        <v>634</v>
      </c>
      <c r="C15" s="178">
        <v>45</v>
      </c>
    </row>
    <row r="16" spans="1:3" ht="15.75" customHeight="1">
      <c r="A16" s="179">
        <v>50206</v>
      </c>
      <c r="B16" s="177" t="s">
        <v>635</v>
      </c>
      <c r="C16" s="178">
        <v>159</v>
      </c>
    </row>
    <row r="17" spans="1:3" ht="15.75" customHeight="1">
      <c r="A17" s="179">
        <v>50207</v>
      </c>
      <c r="B17" s="177" t="s">
        <v>636</v>
      </c>
      <c r="C17" s="178"/>
    </row>
    <row r="18" spans="1:3" ht="15.75" customHeight="1">
      <c r="A18" s="179">
        <v>50208</v>
      </c>
      <c r="B18" s="177" t="s">
        <v>637</v>
      </c>
      <c r="C18" s="178">
        <v>517</v>
      </c>
    </row>
    <row r="19" spans="1:3" ht="15.75" customHeight="1">
      <c r="A19" s="179">
        <v>50209</v>
      </c>
      <c r="B19" s="177" t="s">
        <v>638</v>
      </c>
      <c r="C19" s="178">
        <v>6</v>
      </c>
    </row>
    <row r="20" spans="1:3" ht="15.75" customHeight="1">
      <c r="A20" s="179">
        <v>50299</v>
      </c>
      <c r="B20" s="177" t="s">
        <v>639</v>
      </c>
      <c r="C20" s="178">
        <v>132</v>
      </c>
    </row>
    <row r="21" spans="1:3" ht="15.75" customHeight="1">
      <c r="A21" s="179">
        <v>503</v>
      </c>
      <c r="B21" s="180" t="s">
        <v>640</v>
      </c>
      <c r="C21" s="176">
        <f>SUM(C22:C28)</f>
        <v>0</v>
      </c>
    </row>
    <row r="22" spans="1:3" ht="15.75" customHeight="1">
      <c r="A22" s="179">
        <v>50301</v>
      </c>
      <c r="B22" s="177" t="s">
        <v>641</v>
      </c>
      <c r="C22" s="178"/>
    </row>
    <row r="23" spans="1:3" ht="15.75" customHeight="1">
      <c r="A23" s="174">
        <v>50302</v>
      </c>
      <c r="B23" s="177" t="s">
        <v>642</v>
      </c>
      <c r="C23" s="178"/>
    </row>
    <row r="24" spans="1:3" ht="15.75" customHeight="1">
      <c r="A24" s="179">
        <v>50303</v>
      </c>
      <c r="B24" s="177" t="s">
        <v>643</v>
      </c>
      <c r="C24" s="178"/>
    </row>
    <row r="25" spans="1:3" ht="15.75" customHeight="1">
      <c r="A25" s="179">
        <v>50305</v>
      </c>
      <c r="B25" s="177" t="s">
        <v>644</v>
      </c>
      <c r="C25" s="178"/>
    </row>
    <row r="26" spans="1:3" ht="15.75" customHeight="1">
      <c r="A26" s="179">
        <v>50306</v>
      </c>
      <c r="B26" s="177" t="s">
        <v>645</v>
      </c>
      <c r="C26" s="178"/>
    </row>
    <row r="27" spans="1:3" ht="15.75" customHeight="1">
      <c r="A27" s="179">
        <v>50307</v>
      </c>
      <c r="B27" s="177" t="s">
        <v>646</v>
      </c>
      <c r="C27" s="178"/>
    </row>
    <row r="28" spans="1:3" ht="15.75" customHeight="1">
      <c r="A28" s="179">
        <v>50399</v>
      </c>
      <c r="B28" s="177" t="s">
        <v>647</v>
      </c>
      <c r="C28" s="178"/>
    </row>
    <row r="29" spans="1:3" ht="15.75" customHeight="1">
      <c r="A29" s="179">
        <v>504</v>
      </c>
      <c r="B29" s="180" t="s">
        <v>648</v>
      </c>
      <c r="C29" s="176">
        <f>SUM(C30:C35)</f>
        <v>0</v>
      </c>
    </row>
    <row r="30" spans="1:3" ht="15.75" customHeight="1">
      <c r="A30" s="179">
        <v>50401</v>
      </c>
      <c r="B30" s="177" t="s">
        <v>641</v>
      </c>
      <c r="C30" s="178"/>
    </row>
    <row r="31" spans="1:3" ht="15.75" customHeight="1">
      <c r="A31" s="179">
        <v>50402</v>
      </c>
      <c r="B31" s="177" t="s">
        <v>642</v>
      </c>
      <c r="C31" s="178"/>
    </row>
    <row r="32" spans="1:3" ht="15.75" customHeight="1">
      <c r="A32" s="179">
        <v>50403</v>
      </c>
      <c r="B32" s="177" t="s">
        <v>643</v>
      </c>
      <c r="C32" s="178"/>
    </row>
    <row r="33" spans="1:3" ht="15.75" customHeight="1">
      <c r="A33" s="174">
        <v>50404</v>
      </c>
      <c r="B33" s="177" t="s">
        <v>645</v>
      </c>
      <c r="C33" s="178"/>
    </row>
    <row r="34" spans="1:3" ht="15.75" customHeight="1">
      <c r="A34" s="179">
        <v>50405</v>
      </c>
      <c r="B34" s="177" t="s">
        <v>646</v>
      </c>
      <c r="C34" s="178"/>
    </row>
    <row r="35" spans="1:3" ht="15.75" customHeight="1">
      <c r="A35" s="179">
        <v>50499</v>
      </c>
      <c r="B35" s="177" t="s">
        <v>647</v>
      </c>
      <c r="C35" s="178"/>
    </row>
    <row r="36" spans="1:3" ht="15.75" customHeight="1">
      <c r="A36" s="179">
        <v>505</v>
      </c>
      <c r="B36" s="180" t="s">
        <v>649</v>
      </c>
      <c r="C36" s="176">
        <f>SUM(C37:C39)</f>
        <v>41169</v>
      </c>
    </row>
    <row r="37" spans="1:3" ht="15.75" customHeight="1">
      <c r="A37" s="179">
        <v>50501</v>
      </c>
      <c r="B37" s="177" t="s">
        <v>650</v>
      </c>
      <c r="C37" s="178">
        <v>39453</v>
      </c>
    </row>
    <row r="38" spans="1:3" ht="15.75" customHeight="1">
      <c r="A38" s="179">
        <v>50502</v>
      </c>
      <c r="B38" s="177" t="s">
        <v>651</v>
      </c>
      <c r="C38" s="178">
        <v>1716</v>
      </c>
    </row>
    <row r="39" spans="1:3" ht="15.75" customHeight="1">
      <c r="A39" s="174">
        <v>50599</v>
      </c>
      <c r="B39" s="177" t="s">
        <v>652</v>
      </c>
      <c r="C39" s="178"/>
    </row>
    <row r="40" spans="1:3" ht="15.75" customHeight="1">
      <c r="A40" s="179">
        <v>506</v>
      </c>
      <c r="B40" s="180" t="s">
        <v>653</v>
      </c>
      <c r="C40" s="176">
        <f>SUM(C41:C42)</f>
        <v>0</v>
      </c>
    </row>
    <row r="41" spans="1:3" ht="15.75" customHeight="1">
      <c r="A41" s="179">
        <v>50601</v>
      </c>
      <c r="B41" s="177" t="s">
        <v>654</v>
      </c>
      <c r="C41" s="178"/>
    </row>
    <row r="42" spans="1:3" ht="15.75" customHeight="1">
      <c r="A42" s="179">
        <v>50602</v>
      </c>
      <c r="B42" s="177" t="s">
        <v>655</v>
      </c>
      <c r="C42" s="178"/>
    </row>
    <row r="43" spans="1:3" ht="15.75" customHeight="1">
      <c r="A43" s="179">
        <v>507</v>
      </c>
      <c r="B43" s="180" t="s">
        <v>656</v>
      </c>
      <c r="C43" s="176">
        <f>SUM(C44:C46)</f>
        <v>0</v>
      </c>
    </row>
    <row r="44" spans="1:3" ht="15.75" customHeight="1">
      <c r="A44" s="179">
        <v>50701</v>
      </c>
      <c r="B44" s="177" t="s">
        <v>657</v>
      </c>
      <c r="C44" s="178"/>
    </row>
    <row r="45" spans="1:3" ht="15.75" customHeight="1">
      <c r="A45" s="179">
        <v>50702</v>
      </c>
      <c r="B45" s="181" t="s">
        <v>103</v>
      </c>
      <c r="C45" s="178"/>
    </row>
    <row r="46" spans="1:3" ht="15.75" customHeight="1">
      <c r="A46" s="174">
        <v>50799</v>
      </c>
      <c r="B46" s="177" t="s">
        <v>658</v>
      </c>
      <c r="C46" s="178"/>
    </row>
    <row r="47" spans="1:3" ht="15.75" customHeight="1">
      <c r="A47" s="179">
        <v>508</v>
      </c>
      <c r="B47" s="180" t="s">
        <v>659</v>
      </c>
      <c r="C47" s="176"/>
    </row>
    <row r="48" spans="1:3" ht="15.75" customHeight="1">
      <c r="A48" s="179">
        <v>50801</v>
      </c>
      <c r="B48" s="177" t="s">
        <v>660</v>
      </c>
      <c r="C48" s="178"/>
    </row>
    <row r="49" spans="1:3" ht="15.75" customHeight="1">
      <c r="A49" s="179">
        <v>50802</v>
      </c>
      <c r="B49" s="177" t="s">
        <v>661</v>
      </c>
      <c r="C49" s="178"/>
    </row>
    <row r="50" spans="1:3" ht="15.75" customHeight="1">
      <c r="A50" s="179">
        <v>509</v>
      </c>
      <c r="B50" s="180" t="s">
        <v>662</v>
      </c>
      <c r="C50" s="176">
        <f>SUM(C51:C55)</f>
        <v>2163</v>
      </c>
    </row>
    <row r="51" spans="1:3" ht="15.75" customHeight="1">
      <c r="A51" s="179">
        <v>50901</v>
      </c>
      <c r="B51" s="177" t="s">
        <v>663</v>
      </c>
      <c r="C51" s="178">
        <v>648</v>
      </c>
    </row>
    <row r="52" spans="1:3" ht="15.75" customHeight="1">
      <c r="A52" s="179">
        <v>50902</v>
      </c>
      <c r="B52" s="177" t="s">
        <v>664</v>
      </c>
      <c r="C52" s="178"/>
    </row>
    <row r="53" spans="1:3" ht="15.75" customHeight="1">
      <c r="A53" s="179">
        <v>50903</v>
      </c>
      <c r="B53" s="177" t="s">
        <v>665</v>
      </c>
      <c r="C53" s="178"/>
    </row>
    <row r="54" spans="1:3" ht="15.75" customHeight="1">
      <c r="A54" s="174">
        <v>50905</v>
      </c>
      <c r="B54" s="177" t="s">
        <v>666</v>
      </c>
      <c r="C54" s="178">
        <v>639</v>
      </c>
    </row>
    <row r="55" spans="1:3" ht="15.75" customHeight="1">
      <c r="A55" s="179">
        <v>50999</v>
      </c>
      <c r="B55" s="177" t="s">
        <v>667</v>
      </c>
      <c r="C55" s="178">
        <v>876</v>
      </c>
    </row>
    <row r="56" spans="1:3" ht="15.75" customHeight="1">
      <c r="A56" s="174">
        <v>510</v>
      </c>
      <c r="B56" s="180" t="s">
        <v>668</v>
      </c>
      <c r="C56" s="182"/>
    </row>
    <row r="57" spans="1:3" ht="15.75" customHeight="1">
      <c r="A57" s="179">
        <v>51002</v>
      </c>
      <c r="B57" s="177" t="s">
        <v>669</v>
      </c>
      <c r="C57" s="178"/>
    </row>
    <row r="58" spans="1:3" ht="15.75" customHeight="1">
      <c r="A58" s="179">
        <v>51003</v>
      </c>
      <c r="B58" s="177" t="s">
        <v>670</v>
      </c>
      <c r="C58" s="178"/>
    </row>
    <row r="59" spans="1:3" ht="15.75" customHeight="1">
      <c r="A59" s="179">
        <v>511</v>
      </c>
      <c r="B59" s="180" t="s">
        <v>671</v>
      </c>
      <c r="C59" s="176">
        <f>SUM(C60:C63)</f>
        <v>0</v>
      </c>
    </row>
    <row r="60" spans="1:3" ht="15.75" customHeight="1">
      <c r="A60" s="179">
        <v>51101</v>
      </c>
      <c r="B60" s="177" t="s">
        <v>672</v>
      </c>
      <c r="C60" s="178"/>
    </row>
    <row r="61" spans="1:3" ht="15.75" customHeight="1">
      <c r="A61" s="174">
        <v>51102</v>
      </c>
      <c r="B61" s="177" t="s">
        <v>673</v>
      </c>
      <c r="C61" s="178"/>
    </row>
    <row r="62" spans="1:3" ht="15.75" customHeight="1">
      <c r="A62" s="179">
        <v>51103</v>
      </c>
      <c r="B62" s="177" t="s">
        <v>674</v>
      </c>
      <c r="C62" s="178"/>
    </row>
    <row r="63" spans="1:3" ht="15.75" customHeight="1">
      <c r="A63" s="174">
        <v>51104</v>
      </c>
      <c r="B63" s="177" t="s">
        <v>675</v>
      </c>
      <c r="C63" s="178"/>
    </row>
    <row r="64" spans="1:3" ht="15.75" customHeight="1">
      <c r="A64" s="179">
        <v>599</v>
      </c>
      <c r="B64" s="180" t="s">
        <v>676</v>
      </c>
      <c r="C64" s="176">
        <f>SUM(C65:C68)</f>
        <v>0</v>
      </c>
    </row>
    <row r="65" spans="1:3" ht="15.75" customHeight="1">
      <c r="A65" s="179">
        <v>59906</v>
      </c>
      <c r="B65" s="177" t="s">
        <v>677</v>
      </c>
      <c r="C65" s="178"/>
    </row>
    <row r="66" spans="1:3" ht="15.75" customHeight="1">
      <c r="A66" s="179">
        <v>59907</v>
      </c>
      <c r="B66" s="177" t="s">
        <v>678</v>
      </c>
      <c r="C66" s="178"/>
    </row>
    <row r="67" spans="1:3" ht="15.75" customHeight="1">
      <c r="A67" s="179">
        <v>59908</v>
      </c>
      <c r="B67" s="177" t="s">
        <v>679</v>
      </c>
      <c r="C67" s="178"/>
    </row>
    <row r="68" spans="1:3" ht="15.75" customHeight="1">
      <c r="A68" s="174">
        <v>59999</v>
      </c>
      <c r="B68" s="177" t="s">
        <v>680</v>
      </c>
      <c r="C68" s="178"/>
    </row>
    <row r="69" spans="1:3" ht="24" customHeight="1">
      <c r="A69" s="179"/>
      <c r="B69" s="183" t="s">
        <v>104</v>
      </c>
      <c r="C69" s="176">
        <f>SUM(C5,C10,C21,C29,C36,C40,C47,C50,C56,C59,C43,C64)</f>
        <v>66707</v>
      </c>
    </row>
    <row r="70" spans="1:3" ht="15.75" customHeight="1">
      <c r="A70" s="179"/>
    </row>
    <row r="71" spans="1:3" ht="15.75" customHeight="1">
      <c r="A71" s="179"/>
    </row>
    <row r="72" spans="1:3" ht="15.75" customHeight="1">
      <c r="A72" s="179"/>
    </row>
    <row r="73" spans="1:3" ht="15.75" customHeight="1">
      <c r="A73" s="179"/>
    </row>
    <row r="74" spans="1:3" ht="15.75" customHeight="1">
      <c r="A74" s="174"/>
    </row>
    <row r="75" spans="1:3" ht="15.75" customHeight="1">
      <c r="A75" s="179"/>
    </row>
    <row r="76" spans="1:3" ht="15.75" customHeight="1">
      <c r="A76" s="174"/>
    </row>
    <row r="77" spans="1:3" ht="15.75" customHeight="1">
      <c r="A77" s="179"/>
    </row>
    <row r="78" spans="1:3" ht="15.75" customHeight="1">
      <c r="A78" s="179"/>
    </row>
    <row r="79" spans="1:3" ht="15.75" customHeight="1">
      <c r="A79" s="179"/>
    </row>
    <row r="80" spans="1:3" ht="30" customHeight="1">
      <c r="A80" s="179"/>
    </row>
    <row r="81" spans="1:1">
      <c r="A81" s="179"/>
    </row>
    <row r="82" spans="1:1">
      <c r="A82" s="174"/>
    </row>
    <row r="83" spans="1:1">
      <c r="A83" s="179"/>
    </row>
    <row r="84" spans="1:1">
      <c r="A84" s="179"/>
    </row>
    <row r="85" spans="1:1">
      <c r="A85" s="179"/>
    </row>
    <row r="86" spans="1:1">
      <c r="A86" s="174"/>
    </row>
    <row r="87" spans="1:1">
      <c r="A87" s="179"/>
    </row>
    <row r="88" spans="1:1">
      <c r="A88" s="179"/>
    </row>
    <row r="89" spans="1:1">
      <c r="A89" s="174"/>
    </row>
    <row r="90" spans="1:1">
      <c r="A90" s="179"/>
    </row>
    <row r="91" spans="1:1">
      <c r="A91" s="179"/>
    </row>
    <row r="92" spans="1:1">
      <c r="A92" s="179"/>
    </row>
    <row r="93" spans="1:1">
      <c r="A93" s="179"/>
    </row>
    <row r="94" spans="1:1">
      <c r="A94" s="174"/>
    </row>
    <row r="95" spans="1:1">
      <c r="A95" s="179"/>
    </row>
    <row r="96" spans="1:1">
      <c r="A96" s="179"/>
    </row>
    <row r="97" spans="1:1">
      <c r="A97" s="179"/>
    </row>
    <row r="98" spans="1:1">
      <c r="A98" s="179"/>
    </row>
    <row r="99" spans="1:1">
      <c r="A99" s="179"/>
    </row>
    <row r="100" spans="1:1">
      <c r="A100" s="174"/>
    </row>
    <row r="101" spans="1:1">
      <c r="A101" s="179"/>
    </row>
    <row r="102" spans="1:1">
      <c r="A102" s="179"/>
    </row>
    <row r="103" spans="1:1">
      <c r="A103" s="179"/>
    </row>
    <row r="104" spans="1:1">
      <c r="A104" s="179"/>
    </row>
    <row r="105" spans="1:1">
      <c r="A105" s="174"/>
    </row>
    <row r="106" spans="1:1">
      <c r="A106" s="179"/>
    </row>
    <row r="107" spans="1:1">
      <c r="A107" s="179"/>
    </row>
    <row r="108" spans="1:1">
      <c r="A108" s="179"/>
    </row>
    <row r="109" spans="1:1">
      <c r="A109" s="179"/>
    </row>
    <row r="110" spans="1:1">
      <c r="A110" s="174"/>
    </row>
    <row r="111" spans="1:1">
      <c r="A111" s="179"/>
    </row>
    <row r="112" spans="1:1">
      <c r="A112" s="179"/>
    </row>
    <row r="113" spans="1:1">
      <c r="A113" s="179"/>
    </row>
    <row r="114" spans="1:1">
      <c r="A114" s="179"/>
    </row>
    <row r="115" spans="1:1">
      <c r="A115" s="174"/>
    </row>
    <row r="116" spans="1:1">
      <c r="A116" s="179"/>
    </row>
    <row r="117" spans="1:1">
      <c r="A117" s="179"/>
    </row>
    <row r="118" spans="1:1">
      <c r="A118" s="179"/>
    </row>
    <row r="119" spans="1:1">
      <c r="A119" s="179"/>
    </row>
    <row r="120" spans="1:1">
      <c r="A120" s="179"/>
    </row>
    <row r="121" spans="1:1">
      <c r="A121" s="174"/>
    </row>
    <row r="122" spans="1:1">
      <c r="A122" s="179"/>
    </row>
    <row r="123" spans="1:1">
      <c r="A123" s="174"/>
    </row>
    <row r="124" spans="1:1">
      <c r="A124" s="174"/>
    </row>
    <row r="125" spans="1:1">
      <c r="A125" s="179"/>
    </row>
    <row r="126" spans="1:1">
      <c r="A126" s="179"/>
    </row>
    <row r="127" spans="1:1">
      <c r="A127" s="179"/>
    </row>
    <row r="128" spans="1:1">
      <c r="A128" s="179"/>
    </row>
    <row r="129" spans="1:1">
      <c r="A129" s="174"/>
    </row>
    <row r="130" spans="1:1">
      <c r="A130" s="179"/>
    </row>
    <row r="131" spans="1:1">
      <c r="A131" s="179"/>
    </row>
    <row r="132" spans="1:1">
      <c r="A132" s="179"/>
    </row>
    <row r="133" spans="1:1">
      <c r="A133" s="174"/>
    </row>
    <row r="134" spans="1:1">
      <c r="A134" s="179"/>
    </row>
    <row r="135" spans="1:1">
      <c r="A135" s="179"/>
    </row>
    <row r="136" spans="1:1">
      <c r="A136" s="179"/>
    </row>
    <row r="137" spans="1:1">
      <c r="A137" s="179"/>
    </row>
    <row r="138" spans="1:1">
      <c r="A138" s="179"/>
    </row>
    <row r="139" spans="1:1">
      <c r="A139" s="174"/>
    </row>
    <row r="140" spans="1:1">
      <c r="A140" s="179"/>
    </row>
    <row r="141" spans="1:1">
      <c r="A141" s="179"/>
    </row>
    <row r="142" spans="1:1">
      <c r="A142" s="179"/>
    </row>
    <row r="143" spans="1:1">
      <c r="A143" s="179"/>
    </row>
    <row r="144" spans="1:1">
      <c r="A144" s="179"/>
    </row>
    <row r="145" spans="1:1">
      <c r="A145" s="179"/>
    </row>
    <row r="146" spans="1:1">
      <c r="A146" s="179"/>
    </row>
    <row r="147" spans="1:1">
      <c r="A147" s="179"/>
    </row>
    <row r="148" spans="1:1">
      <c r="A148" s="174"/>
    </row>
    <row r="149" spans="1:1">
      <c r="A149" s="179"/>
    </row>
    <row r="150" spans="1:1">
      <c r="A150" s="174"/>
    </row>
    <row r="151" spans="1:1">
      <c r="A151" s="174"/>
    </row>
    <row r="152" spans="1:1">
      <c r="A152" s="179"/>
    </row>
    <row r="153" spans="1:1">
      <c r="A153" s="179"/>
    </row>
    <row r="154" spans="1:1">
      <c r="A154" s="179"/>
    </row>
    <row r="155" spans="1:1">
      <c r="A155" s="174"/>
    </row>
    <row r="156" spans="1:1">
      <c r="A156" s="179"/>
    </row>
    <row r="157" spans="1:1">
      <c r="A157" s="179"/>
    </row>
    <row r="158" spans="1:1">
      <c r="A158" s="179"/>
    </row>
    <row r="159" spans="1:1">
      <c r="A159" s="179"/>
    </row>
    <row r="160" spans="1:1">
      <c r="A160" s="179"/>
    </row>
    <row r="161" spans="1:1">
      <c r="A161" s="174"/>
    </row>
    <row r="162" spans="1:1">
      <c r="A162" s="179"/>
    </row>
    <row r="163" spans="1:1">
      <c r="A163" s="179"/>
    </row>
    <row r="164" spans="1:1">
      <c r="A164" s="174"/>
    </row>
    <row r="165" spans="1:1">
      <c r="A165" s="179"/>
    </row>
    <row r="166" spans="1:1">
      <c r="A166" s="179"/>
    </row>
    <row r="167" spans="1:1">
      <c r="A167" s="174"/>
    </row>
    <row r="168" spans="1:1">
      <c r="A168" s="179"/>
    </row>
    <row r="169" spans="1:1">
      <c r="A169" s="174"/>
    </row>
    <row r="170" spans="1:1">
      <c r="A170" s="179"/>
    </row>
    <row r="171" spans="1:1">
      <c r="A171" s="174"/>
    </row>
    <row r="172" spans="1:1">
      <c r="A172" s="174"/>
    </row>
    <row r="173" spans="1:1">
      <c r="A173" s="179"/>
    </row>
    <row r="174" spans="1:1">
      <c r="A174" s="179"/>
    </row>
    <row r="175" spans="1:1">
      <c r="A175" s="174"/>
    </row>
    <row r="176" spans="1:1">
      <c r="A176" s="179"/>
    </row>
    <row r="177" spans="1:1">
      <c r="A177" s="174"/>
    </row>
    <row r="178" spans="1:1">
      <c r="A178" s="179"/>
    </row>
    <row r="179" spans="1:1">
      <c r="A179" s="179"/>
    </row>
    <row r="180" spans="1:1">
      <c r="A180" s="174"/>
    </row>
    <row r="181" spans="1:1">
      <c r="A181" s="179"/>
    </row>
    <row r="182" spans="1:1">
      <c r="A182" s="174"/>
    </row>
    <row r="183" spans="1:1">
      <c r="A183" s="174"/>
    </row>
    <row r="184" spans="1:1">
      <c r="A184" s="179"/>
    </row>
    <row r="185" spans="1:1">
      <c r="A185" s="179"/>
    </row>
    <row r="186" spans="1:1">
      <c r="A186" s="179"/>
    </row>
    <row r="187" spans="1:1">
      <c r="A187" s="179"/>
    </row>
    <row r="188" spans="1:1">
      <c r="A188" s="179"/>
    </row>
    <row r="189" spans="1:1">
      <c r="A189" s="174"/>
    </row>
    <row r="190" spans="1:1">
      <c r="A190" s="179"/>
    </row>
    <row r="191" spans="1:1">
      <c r="A191" s="179"/>
    </row>
    <row r="192" spans="1:1">
      <c r="A192" s="179"/>
    </row>
    <row r="193" spans="1:1">
      <c r="A193" s="174"/>
    </row>
    <row r="194" spans="1:1">
      <c r="A194" s="179"/>
    </row>
    <row r="195" spans="1:1">
      <c r="A195" s="179"/>
    </row>
    <row r="196" spans="1:1">
      <c r="A196" s="174"/>
    </row>
    <row r="197" spans="1:1">
      <c r="A197" s="179"/>
    </row>
    <row r="198" spans="1:1">
      <c r="A198" s="179"/>
    </row>
    <row r="199" spans="1:1">
      <c r="A199" s="174"/>
    </row>
    <row r="200" spans="1:1">
      <c r="A200" s="179"/>
    </row>
    <row r="201" spans="1:1">
      <c r="A201" s="179"/>
    </row>
    <row r="202" spans="1:1">
      <c r="A202" s="174"/>
    </row>
    <row r="203" spans="1:1">
      <c r="A203" s="179"/>
    </row>
    <row r="204" spans="1:1">
      <c r="A204" s="179"/>
    </row>
    <row r="205" spans="1:1">
      <c r="A205" s="174"/>
    </row>
    <row r="206" spans="1:1">
      <c r="A206" s="174"/>
    </row>
    <row r="207" spans="1:1">
      <c r="A207" s="179"/>
    </row>
    <row r="208" spans="1:1">
      <c r="A208" s="179"/>
    </row>
    <row r="209" spans="1:1">
      <c r="A209" s="179"/>
    </row>
    <row r="210" spans="1:1">
      <c r="A210" s="179"/>
    </row>
    <row r="211" spans="1:1">
      <c r="A211" s="179"/>
    </row>
    <row r="212" spans="1:1">
      <c r="A212" s="179"/>
    </row>
    <row r="213" spans="1:1">
      <c r="A213" s="179"/>
    </row>
    <row r="214" spans="1:1">
      <c r="A214" s="174"/>
    </row>
    <row r="215" spans="1:1">
      <c r="A215" s="179"/>
    </row>
    <row r="216" spans="1:1">
      <c r="A216" s="179"/>
    </row>
    <row r="217" spans="1:1">
      <c r="A217" s="179"/>
    </row>
    <row r="218" spans="1:1">
      <c r="A218" s="179"/>
    </row>
    <row r="219" spans="1:1">
      <c r="A219" s="174"/>
    </row>
    <row r="220" spans="1:1">
      <c r="A220" s="179"/>
    </row>
    <row r="221" spans="1:1">
      <c r="A221" s="179"/>
    </row>
    <row r="222" spans="1:1">
      <c r="A222" s="179"/>
    </row>
    <row r="223" spans="1:1">
      <c r="A223" s="179"/>
    </row>
    <row r="224" spans="1:1">
      <c r="A224" s="179"/>
    </row>
    <row r="225" spans="1:1">
      <c r="A225" s="174"/>
    </row>
    <row r="226" spans="1:1">
      <c r="A226" s="179"/>
    </row>
    <row r="227" spans="1:1">
      <c r="A227" s="174"/>
    </row>
    <row r="228" spans="1:1">
      <c r="A228" s="179"/>
    </row>
    <row r="229" spans="1:1">
      <c r="A229" s="179"/>
    </row>
    <row r="230" spans="1:1">
      <c r="A230" s="174"/>
    </row>
    <row r="231" spans="1:1">
      <c r="A231" s="179"/>
    </row>
    <row r="232" spans="1:1">
      <c r="A232" s="179"/>
    </row>
    <row r="233" spans="1:1">
      <c r="A233" s="179"/>
    </row>
    <row r="234" spans="1:1">
      <c r="A234" s="179"/>
    </row>
    <row r="235" spans="1:1">
      <c r="A235" s="179"/>
    </row>
    <row r="236" spans="1:1">
      <c r="A236" s="174"/>
    </row>
    <row r="237" spans="1:1">
      <c r="A237" s="179"/>
    </row>
    <row r="238" spans="1:1">
      <c r="A238" s="179"/>
    </row>
    <row r="239" spans="1:1">
      <c r="A239" s="179"/>
    </row>
    <row r="240" spans="1:1">
      <c r="A240" s="179"/>
    </row>
    <row r="241" spans="1:1">
      <c r="A241" s="179"/>
    </row>
    <row r="242" spans="1:1">
      <c r="A242" s="174"/>
    </row>
    <row r="243" spans="1:1">
      <c r="A243" s="179"/>
    </row>
    <row r="244" spans="1:1">
      <c r="A244" s="179"/>
    </row>
    <row r="245" spans="1:1">
      <c r="A245" s="179"/>
    </row>
    <row r="246" spans="1:1">
      <c r="A246" s="179"/>
    </row>
    <row r="247" spans="1:1">
      <c r="A247" s="179"/>
    </row>
    <row r="248" spans="1:1">
      <c r="A248" s="174"/>
    </row>
    <row r="249" spans="1:1">
      <c r="A249" s="179"/>
    </row>
    <row r="250" spans="1:1">
      <c r="A250" s="179"/>
    </row>
    <row r="251" spans="1:1">
      <c r="A251" s="179"/>
    </row>
    <row r="252" spans="1:1">
      <c r="A252" s="179"/>
    </row>
    <row r="253" spans="1:1">
      <c r="A253" s="179"/>
    </row>
    <row r="254" spans="1:1">
      <c r="A254" s="174"/>
    </row>
    <row r="255" spans="1:1">
      <c r="A255" s="179"/>
    </row>
    <row r="256" spans="1:1">
      <c r="A256" s="179"/>
    </row>
    <row r="257" spans="1:1">
      <c r="A257" s="174"/>
    </row>
    <row r="258" spans="1:1">
      <c r="A258" s="179"/>
    </row>
    <row r="259" spans="1:1">
      <c r="A259" s="179"/>
    </row>
    <row r="260" spans="1:1">
      <c r="A260" s="174"/>
    </row>
    <row r="261" spans="1:1">
      <c r="A261" s="179"/>
    </row>
    <row r="262" spans="1:1">
      <c r="A262" s="174"/>
    </row>
    <row r="263" spans="1:1">
      <c r="A263" s="179"/>
    </row>
    <row r="264" spans="1:1">
      <c r="A264" s="174"/>
    </row>
    <row r="265" spans="1:1">
      <c r="A265" s="179"/>
    </row>
    <row r="266" spans="1:1">
      <c r="A266" s="179"/>
    </row>
    <row r="267" spans="1:1">
      <c r="A267" s="179"/>
    </row>
    <row r="268" spans="1:1">
      <c r="A268" s="179"/>
    </row>
    <row r="269" spans="1:1">
      <c r="A269" s="174"/>
    </row>
    <row r="270" spans="1:1">
      <c r="A270" s="179"/>
    </row>
    <row r="271" spans="1:1">
      <c r="A271" s="174"/>
    </row>
    <row r="272" spans="1:1">
      <c r="A272" s="174"/>
    </row>
    <row r="273" spans="1:1">
      <c r="A273" s="179"/>
    </row>
    <row r="274" spans="1:1">
      <c r="A274" s="179"/>
    </row>
    <row r="275" spans="1:1">
      <c r="A275" s="179"/>
    </row>
    <row r="276" spans="1:1">
      <c r="A276" s="174"/>
    </row>
    <row r="277" spans="1:1">
      <c r="A277" s="179"/>
    </row>
    <row r="278" spans="1:1">
      <c r="A278" s="179"/>
    </row>
    <row r="279" spans="1:1">
      <c r="A279" s="174"/>
    </row>
    <row r="280" spans="1:1">
      <c r="A280" s="179"/>
    </row>
    <row r="281" spans="1:1">
      <c r="A281" s="179"/>
    </row>
    <row r="282" spans="1:1">
      <c r="A282" s="179"/>
    </row>
    <row r="283" spans="1:1">
      <c r="A283" s="174"/>
    </row>
    <row r="284" spans="1:1">
      <c r="A284" s="179"/>
    </row>
    <row r="285" spans="1:1">
      <c r="A285" s="179"/>
    </row>
    <row r="286" spans="1:1">
      <c r="A286" s="179"/>
    </row>
    <row r="287" spans="1:1">
      <c r="A287" s="179"/>
    </row>
    <row r="288" spans="1:1">
      <c r="A288" s="179"/>
    </row>
    <row r="289" spans="1:1">
      <c r="A289" s="179"/>
    </row>
    <row r="290" spans="1:1">
      <c r="A290" s="179"/>
    </row>
    <row r="291" spans="1:1">
      <c r="A291" s="179"/>
    </row>
    <row r="292" spans="1:1">
      <c r="A292" s="174"/>
    </row>
    <row r="293" spans="1:1">
      <c r="A293" s="179"/>
    </row>
    <row r="294" spans="1:1">
      <c r="A294" s="174"/>
    </row>
    <row r="295" spans="1:1">
      <c r="A295" s="179"/>
    </row>
    <row r="296" spans="1:1">
      <c r="A296" s="179"/>
    </row>
    <row r="297" spans="1:1">
      <c r="A297" s="179"/>
    </row>
    <row r="298" spans="1:1">
      <c r="A298" s="174"/>
    </row>
    <row r="299" spans="1:1">
      <c r="A299" s="179"/>
    </row>
    <row r="300" spans="1:1">
      <c r="A300" s="179"/>
    </row>
    <row r="301" spans="1:1">
      <c r="A301" s="179"/>
    </row>
    <row r="302" spans="1:1">
      <c r="A302" s="174"/>
    </row>
    <row r="303" spans="1:1">
      <c r="A303" s="179"/>
    </row>
    <row r="304" spans="1:1">
      <c r="A304" s="174"/>
    </row>
    <row r="305" spans="1:1">
      <c r="A305" s="179"/>
    </row>
    <row r="306" spans="1:1">
      <c r="A306" s="174"/>
    </row>
    <row r="307" spans="1:1">
      <c r="A307" s="179"/>
    </row>
    <row r="308" spans="1:1">
      <c r="A308" s="179"/>
    </row>
    <row r="309" spans="1:1">
      <c r="A309" s="179"/>
    </row>
    <row r="310" spans="1:1">
      <c r="A310" s="179"/>
    </row>
    <row r="311" spans="1:1">
      <c r="A311" s="179"/>
    </row>
    <row r="312" spans="1:1">
      <c r="A312" s="174"/>
    </row>
    <row r="313" spans="1:1">
      <c r="A313" s="179"/>
    </row>
    <row r="314" spans="1:1">
      <c r="A314" s="174"/>
    </row>
    <row r="315" spans="1:1">
      <c r="A315" s="179"/>
    </row>
    <row r="316" spans="1:1">
      <c r="A316" s="174"/>
    </row>
    <row r="317" spans="1:1">
      <c r="A317" s="174"/>
    </row>
    <row r="318" spans="1:1">
      <c r="A318" s="179"/>
    </row>
    <row r="319" spans="1:1">
      <c r="A319" s="179"/>
    </row>
    <row r="320" spans="1:1">
      <c r="A320" s="179"/>
    </row>
    <row r="321" spans="1:1">
      <c r="A321" s="174"/>
    </row>
    <row r="322" spans="1:1">
      <c r="A322" s="179"/>
    </row>
    <row r="323" spans="1:1">
      <c r="A323" s="179"/>
    </row>
    <row r="324" spans="1:1">
      <c r="A324" s="174"/>
    </row>
    <row r="325" spans="1:1">
      <c r="A325" s="179"/>
    </row>
    <row r="326" spans="1:1">
      <c r="A326" s="174"/>
    </row>
    <row r="327" spans="1:1">
      <c r="A327" s="179"/>
    </row>
    <row r="328" spans="1:1">
      <c r="A328" s="179"/>
    </row>
    <row r="329" spans="1:1">
      <c r="A329" s="174"/>
    </row>
    <row r="330" spans="1:1">
      <c r="A330" s="179"/>
    </row>
    <row r="331" spans="1:1">
      <c r="A331" s="174"/>
    </row>
    <row r="332" spans="1:1">
      <c r="A332" s="174"/>
    </row>
    <row r="333" spans="1:1">
      <c r="A333" s="179"/>
    </row>
    <row r="334" spans="1:1">
      <c r="A334" s="179"/>
    </row>
    <row r="335" spans="1:1">
      <c r="A335" s="179"/>
    </row>
    <row r="336" spans="1:1">
      <c r="A336" s="174"/>
    </row>
    <row r="337" spans="1:1">
      <c r="A337" s="179"/>
    </row>
    <row r="338" spans="1:1">
      <c r="A338" s="174"/>
    </row>
    <row r="339" spans="1:1">
      <c r="A339" s="179"/>
    </row>
    <row r="340" spans="1:1">
      <c r="A340" s="174"/>
    </row>
    <row r="341" spans="1:1">
      <c r="A341" s="179"/>
    </row>
    <row r="342" spans="1:1">
      <c r="A342" s="174"/>
    </row>
    <row r="343" spans="1:1">
      <c r="A343" s="179"/>
    </row>
    <row r="344" spans="1:1">
      <c r="A344" s="174"/>
    </row>
    <row r="345" spans="1:1">
      <c r="A345" s="179"/>
    </row>
    <row r="346" spans="1:1">
      <c r="A346" s="174"/>
    </row>
    <row r="347" spans="1:1">
      <c r="A347" s="174"/>
    </row>
    <row r="348" spans="1:1">
      <c r="A348" s="179"/>
    </row>
    <row r="349" spans="1:1">
      <c r="A349" s="179"/>
    </row>
    <row r="350" spans="1:1">
      <c r="A350" s="179"/>
    </row>
    <row r="351" spans="1:1">
      <c r="A351" s="179"/>
    </row>
    <row r="352" spans="1:1">
      <c r="A352" s="179"/>
    </row>
    <row r="353" spans="1:1">
      <c r="A353" s="179"/>
    </row>
    <row r="354" spans="1:1">
      <c r="A354" s="179"/>
    </row>
    <row r="355" spans="1:1">
      <c r="A355" s="179"/>
    </row>
    <row r="356" spans="1:1">
      <c r="A356" s="179"/>
    </row>
    <row r="357" spans="1:1">
      <c r="A357" s="179"/>
    </row>
    <row r="358" spans="1:1">
      <c r="A358" s="179"/>
    </row>
    <row r="359" spans="1:1">
      <c r="A359" s="179"/>
    </row>
    <row r="360" spans="1:1">
      <c r="A360" s="179"/>
    </row>
    <row r="361" spans="1:1">
      <c r="A361" s="179"/>
    </row>
    <row r="362" spans="1:1">
      <c r="A362" s="179"/>
    </row>
    <row r="363" spans="1:1">
      <c r="A363" s="174"/>
    </row>
    <row r="364" spans="1:1">
      <c r="A364" s="179"/>
    </row>
    <row r="365" spans="1:1">
      <c r="A365" s="179"/>
    </row>
    <row r="366" spans="1:1">
      <c r="A366" s="179"/>
    </row>
    <row r="367" spans="1:1">
      <c r="A367" s="179"/>
    </row>
    <row r="368" spans="1:1">
      <c r="A368" s="179"/>
    </row>
    <row r="369" spans="1:1">
      <c r="A369" s="179"/>
    </row>
    <row r="370" spans="1:1">
      <c r="A370" s="179"/>
    </row>
    <row r="371" spans="1:1">
      <c r="A371" s="179"/>
    </row>
    <row r="372" spans="1:1">
      <c r="A372" s="179"/>
    </row>
    <row r="373" spans="1:1">
      <c r="A373" s="179"/>
    </row>
    <row r="374" spans="1:1">
      <c r="A374" s="179"/>
    </row>
    <row r="375" spans="1:1">
      <c r="A375" s="174"/>
    </row>
    <row r="376" spans="1:1">
      <c r="A376" s="179"/>
    </row>
    <row r="377" spans="1:1">
      <c r="A377" s="179"/>
    </row>
    <row r="378" spans="1:1">
      <c r="A378" s="179"/>
    </row>
    <row r="379" spans="1:1">
      <c r="A379" s="179"/>
    </row>
    <row r="380" spans="1:1">
      <c r="A380" s="179"/>
    </row>
    <row r="381" spans="1:1">
      <c r="A381" s="179"/>
    </row>
    <row r="382" spans="1:1">
      <c r="A382" s="179"/>
    </row>
    <row r="383" spans="1:1">
      <c r="A383" s="179"/>
    </row>
    <row r="384" spans="1:1">
      <c r="A384" s="174"/>
    </row>
    <row r="385" spans="1:1">
      <c r="A385" s="179"/>
    </row>
    <row r="386" spans="1:1">
      <c r="A386" s="179"/>
    </row>
    <row r="387" spans="1:1">
      <c r="A387" s="179"/>
    </row>
    <row r="388" spans="1:1">
      <c r="A388" s="179"/>
    </row>
    <row r="389" spans="1:1">
      <c r="A389" s="174"/>
    </row>
    <row r="390" spans="1:1">
      <c r="A390" s="179"/>
    </row>
    <row r="391" spans="1:1">
      <c r="A391" s="179"/>
    </row>
    <row r="392" spans="1:1">
      <c r="A392" s="179"/>
    </row>
    <row r="393" spans="1:1">
      <c r="A393" s="179"/>
    </row>
    <row r="394" spans="1:1">
      <c r="A394" s="174"/>
    </row>
    <row r="395" spans="1:1">
      <c r="A395" s="179"/>
    </row>
    <row r="396" spans="1:1">
      <c r="A396" s="179"/>
    </row>
    <row r="397" spans="1:1">
      <c r="A397" s="174"/>
    </row>
    <row r="398" spans="1:1">
      <c r="A398" s="179"/>
    </row>
    <row r="399" spans="1:1">
      <c r="A399" s="174"/>
    </row>
    <row r="400" spans="1:1">
      <c r="A400" s="174"/>
    </row>
    <row r="401" spans="1:1">
      <c r="A401" s="179"/>
    </row>
    <row r="402" spans="1:1">
      <c r="A402" s="179"/>
    </row>
    <row r="403" spans="1:1">
      <c r="A403" s="179"/>
    </row>
    <row r="404" spans="1:1">
      <c r="A404" s="179"/>
    </row>
    <row r="405" spans="1:1">
      <c r="A405" s="179"/>
    </row>
    <row r="406" spans="1:1">
      <c r="A406" s="179"/>
    </row>
    <row r="407" spans="1:1">
      <c r="A407" s="179"/>
    </row>
    <row r="408" spans="1:1">
      <c r="A408" s="179"/>
    </row>
    <row r="409" spans="1:1">
      <c r="A409" s="174"/>
    </row>
    <row r="410" spans="1:1">
      <c r="A410" s="179"/>
    </row>
    <row r="411" spans="1:1">
      <c r="A411" s="174"/>
    </row>
    <row r="412" spans="1:1">
      <c r="A412" s="179"/>
    </row>
    <row r="413" spans="1:1">
      <c r="A413" s="174"/>
    </row>
    <row r="414" spans="1:1">
      <c r="A414" s="174"/>
    </row>
    <row r="415" spans="1:1">
      <c r="A415" s="179"/>
    </row>
    <row r="416" spans="1:1">
      <c r="A416" s="174"/>
    </row>
    <row r="417" spans="1:1">
      <c r="A417" s="174"/>
    </row>
    <row r="418" spans="1:1">
      <c r="A418" s="179"/>
    </row>
    <row r="419" spans="1:1">
      <c r="A419" s="179"/>
    </row>
    <row r="420" spans="1:1">
      <c r="A420" s="179"/>
    </row>
    <row r="421" spans="1:1">
      <c r="A421" s="174"/>
    </row>
    <row r="422" spans="1:1">
      <c r="A422" s="174"/>
    </row>
    <row r="423" spans="1:1">
      <c r="A423" s="179"/>
    </row>
    <row r="424" spans="1:1">
      <c r="A424" s="174"/>
    </row>
    <row r="425" spans="1:1">
      <c r="A425" s="174"/>
    </row>
    <row r="426" spans="1:1">
      <c r="A426" s="179"/>
    </row>
    <row r="427" spans="1:1">
      <c r="A427" s="179"/>
    </row>
    <row r="428" spans="1:1">
      <c r="A428" s="179"/>
    </row>
    <row r="429" spans="1:1">
      <c r="A429" s="179"/>
    </row>
    <row r="430" spans="1:1">
      <c r="A430" s="179"/>
    </row>
    <row r="431" spans="1:1">
      <c r="A431" s="174"/>
    </row>
    <row r="432" spans="1:1">
      <c r="A432" s="179"/>
    </row>
    <row r="433" spans="1:1">
      <c r="A433" s="179"/>
    </row>
    <row r="434" spans="1:1">
      <c r="A434" s="174"/>
    </row>
    <row r="435" spans="1:1">
      <c r="A435" s="174"/>
    </row>
    <row r="436" spans="1:1">
      <c r="A436" s="179"/>
    </row>
    <row r="437" spans="1:1">
      <c r="A437" s="179"/>
    </row>
    <row r="438" spans="1:1">
      <c r="A438" s="179"/>
    </row>
    <row r="439" spans="1:1">
      <c r="A439" s="179"/>
    </row>
    <row r="440" spans="1:1">
      <c r="A440" s="179"/>
    </row>
    <row r="441" spans="1:1">
      <c r="A441" s="174"/>
    </row>
    <row r="442" spans="1:1">
      <c r="A442" s="179"/>
    </row>
    <row r="443" spans="1:1">
      <c r="A443" s="174"/>
    </row>
    <row r="444" spans="1:1">
      <c r="A444" s="174"/>
    </row>
    <row r="445" spans="1:1">
      <c r="A445" s="179"/>
    </row>
    <row r="446" spans="1:1">
      <c r="A446" s="174"/>
    </row>
    <row r="447" spans="1:1">
      <c r="A447" s="179"/>
    </row>
    <row r="448" spans="1:1">
      <c r="A448" s="179"/>
    </row>
    <row r="449" spans="1:1">
      <c r="A449" s="174"/>
    </row>
    <row r="450" spans="1:1">
      <c r="A450" s="174"/>
    </row>
    <row r="451" spans="1:1">
      <c r="A451" s="179"/>
    </row>
    <row r="452" spans="1:1">
      <c r="A452" s="179"/>
    </row>
    <row r="453" spans="1:1">
      <c r="A453" s="179"/>
    </row>
    <row r="454" spans="1:1">
      <c r="A454" s="179"/>
    </row>
    <row r="455" spans="1:1">
      <c r="A455" s="179"/>
    </row>
    <row r="456" spans="1:1">
      <c r="A456" s="179"/>
    </row>
    <row r="457" spans="1:1">
      <c r="A457" s="174"/>
    </row>
    <row r="458" spans="1:1">
      <c r="A458" s="179"/>
    </row>
    <row r="459" spans="1:1">
      <c r="A459" s="179"/>
    </row>
    <row r="460" spans="1:1">
      <c r="A460" s="174"/>
    </row>
    <row r="461" spans="1:1">
      <c r="A461" s="179"/>
    </row>
    <row r="462" spans="1:1">
      <c r="A462" s="174"/>
    </row>
    <row r="463" spans="1:1">
      <c r="A463" s="179"/>
    </row>
    <row r="464" spans="1:1">
      <c r="A464" s="179"/>
    </row>
    <row r="465" spans="1:1">
      <c r="A465" s="179"/>
    </row>
    <row r="466" spans="1:1">
      <c r="A466" s="174"/>
    </row>
    <row r="467" spans="1:1">
      <c r="A467" s="179"/>
    </row>
    <row r="468" spans="1:1">
      <c r="A468" s="174"/>
    </row>
    <row r="469" spans="1:1">
      <c r="A469" s="179"/>
    </row>
    <row r="470" spans="1:1">
      <c r="A470" s="179"/>
    </row>
    <row r="471" spans="1:1">
      <c r="A471" s="174"/>
    </row>
    <row r="472" spans="1:1">
      <c r="A472" s="174"/>
    </row>
    <row r="473" spans="1:1">
      <c r="A473" s="174"/>
    </row>
    <row r="474" spans="1:1">
      <c r="A474" s="185"/>
    </row>
    <row r="475" spans="1:1">
      <c r="A475" s="179"/>
    </row>
    <row r="476" spans="1:1">
      <c r="A476" s="174"/>
    </row>
    <row r="477" spans="1:1">
      <c r="A477" s="174"/>
    </row>
    <row r="478" spans="1:1">
      <c r="A478" s="179"/>
    </row>
    <row r="479" spans="1:1">
      <c r="A479" s="179"/>
    </row>
    <row r="480" spans="1:1">
      <c r="A480" s="174"/>
    </row>
    <row r="481" spans="1:1">
      <c r="A481" s="174"/>
    </row>
    <row r="482" spans="1:1">
      <c r="A482" s="186"/>
    </row>
  </sheetData>
  <mergeCells count="1">
    <mergeCell ref="B2:C2"/>
  </mergeCells>
  <phoneticPr fontId="15" type="noConversion"/>
  <printOptions horizontalCentered="1"/>
  <pageMargins left="0.68" right="0.7086614173228347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27"/>
  <sheetViews>
    <sheetView topLeftCell="C1" zoomScaleSheetLayoutView="55" workbookViewId="0">
      <selection activeCell="B2" sqref="B2:G2"/>
    </sheetView>
  </sheetViews>
  <sheetFormatPr defaultColWidth="9" defaultRowHeight="14.25"/>
  <cols>
    <col min="1" max="1" width="0" style="313" hidden="1" customWidth="1"/>
    <col min="2" max="2" width="4.875" style="312" hidden="1" customWidth="1"/>
    <col min="3" max="3" width="34.375" style="310" customWidth="1"/>
    <col min="4" max="4" width="14.5" style="311" customWidth="1"/>
    <col min="5" max="7" width="14.5" style="310" customWidth="1"/>
    <col min="8" max="254" width="9" style="310"/>
    <col min="255" max="256" width="0" style="310" hidden="1" customWidth="1"/>
    <col min="257" max="257" width="51.125" style="310" customWidth="1"/>
    <col min="258" max="260" width="14.75" style="310" customWidth="1"/>
    <col min="261" max="510" width="9" style="310"/>
    <col min="511" max="512" width="0" style="310" hidden="1" customWidth="1"/>
    <col min="513" max="513" width="51.125" style="310" customWidth="1"/>
    <col min="514" max="516" width="14.75" style="310" customWidth="1"/>
    <col min="517" max="766" width="9" style="310"/>
    <col min="767" max="768" width="0" style="310" hidden="1" customWidth="1"/>
    <col min="769" max="769" width="51.125" style="310" customWidth="1"/>
    <col min="770" max="772" width="14.75" style="310" customWidth="1"/>
    <col min="773" max="1022" width="9" style="310"/>
    <col min="1023" max="1024" width="0" style="310" hidden="1" customWidth="1"/>
    <col min="1025" max="1025" width="51.125" style="310" customWidth="1"/>
    <col min="1026" max="1028" width="14.75" style="310" customWidth="1"/>
    <col min="1029" max="1278" width="9" style="310"/>
    <col min="1279" max="1280" width="0" style="310" hidden="1" customWidth="1"/>
    <col min="1281" max="1281" width="51.125" style="310" customWidth="1"/>
    <col min="1282" max="1284" width="14.75" style="310" customWidth="1"/>
    <col min="1285" max="1534" width="9" style="310"/>
    <col min="1535" max="1536" width="0" style="310" hidden="1" customWidth="1"/>
    <col min="1537" max="1537" width="51.125" style="310" customWidth="1"/>
    <col min="1538" max="1540" width="14.75" style="310" customWidth="1"/>
    <col min="1541" max="1790" width="9" style="310"/>
    <col min="1791" max="1792" width="0" style="310" hidden="1" customWidth="1"/>
    <col min="1793" max="1793" width="51.125" style="310" customWidth="1"/>
    <col min="1794" max="1796" width="14.75" style="310" customWidth="1"/>
    <col min="1797" max="2046" width="9" style="310"/>
    <col min="2047" max="2048" width="0" style="310" hidden="1" customWidth="1"/>
    <col min="2049" max="2049" width="51.125" style="310" customWidth="1"/>
    <col min="2050" max="2052" width="14.75" style="310" customWidth="1"/>
    <col min="2053" max="2302" width="9" style="310"/>
    <col min="2303" max="2304" width="0" style="310" hidden="1" customWidth="1"/>
    <col min="2305" max="2305" width="51.125" style="310" customWidth="1"/>
    <col min="2306" max="2308" width="14.75" style="310" customWidth="1"/>
    <col min="2309" max="2558" width="9" style="310"/>
    <col min="2559" max="2560" width="0" style="310" hidden="1" customWidth="1"/>
    <col min="2561" max="2561" width="51.125" style="310" customWidth="1"/>
    <col min="2562" max="2564" width="14.75" style="310" customWidth="1"/>
    <col min="2565" max="2814" width="9" style="310"/>
    <col min="2815" max="2816" width="0" style="310" hidden="1" customWidth="1"/>
    <col min="2817" max="2817" width="51.125" style="310" customWidth="1"/>
    <col min="2818" max="2820" width="14.75" style="310" customWidth="1"/>
    <col min="2821" max="3070" width="9" style="310"/>
    <col min="3071" max="3072" width="0" style="310" hidden="1" customWidth="1"/>
    <col min="3073" max="3073" width="51.125" style="310" customWidth="1"/>
    <col min="3074" max="3076" width="14.75" style="310" customWidth="1"/>
    <col min="3077" max="3326" width="9" style="310"/>
    <col min="3327" max="3328" width="0" style="310" hidden="1" customWidth="1"/>
    <col min="3329" max="3329" width="51.125" style="310" customWidth="1"/>
    <col min="3330" max="3332" width="14.75" style="310" customWidth="1"/>
    <col min="3333" max="3582" width="9" style="310"/>
    <col min="3583" max="3584" width="0" style="310" hidden="1" customWidth="1"/>
    <col min="3585" max="3585" width="51.125" style="310" customWidth="1"/>
    <col min="3586" max="3588" width="14.75" style="310" customWidth="1"/>
    <col min="3589" max="3838" width="9" style="310"/>
    <col min="3839" max="3840" width="0" style="310" hidden="1" customWidth="1"/>
    <col min="3841" max="3841" width="51.125" style="310" customWidth="1"/>
    <col min="3842" max="3844" width="14.75" style="310" customWidth="1"/>
    <col min="3845" max="4094" width="9" style="310"/>
    <col min="4095" max="4096" width="0" style="310" hidden="1" customWidth="1"/>
    <col min="4097" max="4097" width="51.125" style="310" customWidth="1"/>
    <col min="4098" max="4100" width="14.75" style="310" customWidth="1"/>
    <col min="4101" max="4350" width="9" style="310"/>
    <col min="4351" max="4352" width="0" style="310" hidden="1" customWidth="1"/>
    <col min="4353" max="4353" width="51.125" style="310" customWidth="1"/>
    <col min="4354" max="4356" width="14.75" style="310" customWidth="1"/>
    <col min="4357" max="4606" width="9" style="310"/>
    <col min="4607" max="4608" width="0" style="310" hidden="1" customWidth="1"/>
    <col min="4609" max="4609" width="51.125" style="310" customWidth="1"/>
    <col min="4610" max="4612" width="14.75" style="310" customWidth="1"/>
    <col min="4613" max="4862" width="9" style="310"/>
    <col min="4863" max="4864" width="0" style="310" hidden="1" customWidth="1"/>
    <col min="4865" max="4865" width="51.125" style="310" customWidth="1"/>
    <col min="4866" max="4868" width="14.75" style="310" customWidth="1"/>
    <col min="4869" max="5118" width="9" style="310"/>
    <col min="5119" max="5120" width="0" style="310" hidden="1" customWidth="1"/>
    <col min="5121" max="5121" width="51.125" style="310" customWidth="1"/>
    <col min="5122" max="5124" width="14.75" style="310" customWidth="1"/>
    <col min="5125" max="5374" width="9" style="310"/>
    <col min="5375" max="5376" width="0" style="310" hidden="1" customWidth="1"/>
    <col min="5377" max="5377" width="51.125" style="310" customWidth="1"/>
    <col min="5378" max="5380" width="14.75" style="310" customWidth="1"/>
    <col min="5381" max="5630" width="9" style="310"/>
    <col min="5631" max="5632" width="0" style="310" hidden="1" customWidth="1"/>
    <col min="5633" max="5633" width="51.125" style="310" customWidth="1"/>
    <col min="5634" max="5636" width="14.75" style="310" customWidth="1"/>
    <col min="5637" max="5886" width="9" style="310"/>
    <col min="5887" max="5888" width="0" style="310" hidden="1" customWidth="1"/>
    <col min="5889" max="5889" width="51.125" style="310" customWidth="1"/>
    <col min="5890" max="5892" width="14.75" style="310" customWidth="1"/>
    <col min="5893" max="6142" width="9" style="310"/>
    <col min="6143" max="6144" width="0" style="310" hidden="1" customWidth="1"/>
    <col min="6145" max="6145" width="51.125" style="310" customWidth="1"/>
    <col min="6146" max="6148" width="14.75" style="310" customWidth="1"/>
    <col min="6149" max="6398" width="9" style="310"/>
    <col min="6399" max="6400" width="0" style="310" hidden="1" customWidth="1"/>
    <col min="6401" max="6401" width="51.125" style="310" customWidth="1"/>
    <col min="6402" max="6404" width="14.75" style="310" customWidth="1"/>
    <col min="6405" max="6654" width="9" style="310"/>
    <col min="6655" max="6656" width="0" style="310" hidden="1" customWidth="1"/>
    <col min="6657" max="6657" width="51.125" style="310" customWidth="1"/>
    <col min="6658" max="6660" width="14.75" style="310" customWidth="1"/>
    <col min="6661" max="6910" width="9" style="310"/>
    <col min="6911" max="6912" width="0" style="310" hidden="1" customWidth="1"/>
    <col min="6913" max="6913" width="51.125" style="310" customWidth="1"/>
    <col min="6914" max="6916" width="14.75" style="310" customWidth="1"/>
    <col min="6917" max="7166" width="9" style="310"/>
    <col min="7167" max="7168" width="0" style="310" hidden="1" customWidth="1"/>
    <col min="7169" max="7169" width="51.125" style="310" customWidth="1"/>
    <col min="7170" max="7172" width="14.75" style="310" customWidth="1"/>
    <col min="7173" max="7422" width="9" style="310"/>
    <col min="7423" max="7424" width="0" style="310" hidden="1" customWidth="1"/>
    <col min="7425" max="7425" width="51.125" style="310" customWidth="1"/>
    <col min="7426" max="7428" width="14.75" style="310" customWidth="1"/>
    <col min="7429" max="7678" width="9" style="310"/>
    <col min="7679" max="7680" width="0" style="310" hidden="1" customWidth="1"/>
    <col min="7681" max="7681" width="51.125" style="310" customWidth="1"/>
    <col min="7682" max="7684" width="14.75" style="310" customWidth="1"/>
    <col min="7685" max="7934" width="9" style="310"/>
    <col min="7935" max="7936" width="0" style="310" hidden="1" customWidth="1"/>
    <col min="7937" max="7937" width="51.125" style="310" customWidth="1"/>
    <col min="7938" max="7940" width="14.75" style="310" customWidth="1"/>
    <col min="7941" max="8190" width="9" style="310"/>
    <col min="8191" max="8192" width="0" style="310" hidden="1" customWidth="1"/>
    <col min="8193" max="8193" width="51.125" style="310" customWidth="1"/>
    <col min="8194" max="8196" width="14.75" style="310" customWidth="1"/>
    <col min="8197" max="8446" width="9" style="310"/>
    <col min="8447" max="8448" width="0" style="310" hidden="1" customWidth="1"/>
    <col min="8449" max="8449" width="51.125" style="310" customWidth="1"/>
    <col min="8450" max="8452" width="14.75" style="310" customWidth="1"/>
    <col min="8453" max="8702" width="9" style="310"/>
    <col min="8703" max="8704" width="0" style="310" hidden="1" customWidth="1"/>
    <col min="8705" max="8705" width="51.125" style="310" customWidth="1"/>
    <col min="8706" max="8708" width="14.75" style="310" customWidth="1"/>
    <col min="8709" max="8958" width="9" style="310"/>
    <col min="8959" max="8960" width="0" style="310" hidden="1" customWidth="1"/>
    <col min="8961" max="8961" width="51.125" style="310" customWidth="1"/>
    <col min="8962" max="8964" width="14.75" style="310" customWidth="1"/>
    <col min="8965" max="9214" width="9" style="310"/>
    <col min="9215" max="9216" width="0" style="310" hidden="1" customWidth="1"/>
    <col min="9217" max="9217" width="51.125" style="310" customWidth="1"/>
    <col min="9218" max="9220" width="14.75" style="310" customWidth="1"/>
    <col min="9221" max="9470" width="9" style="310"/>
    <col min="9471" max="9472" width="0" style="310" hidden="1" customWidth="1"/>
    <col min="9473" max="9473" width="51.125" style="310" customWidth="1"/>
    <col min="9474" max="9476" width="14.75" style="310" customWidth="1"/>
    <col min="9477" max="9726" width="9" style="310"/>
    <col min="9727" max="9728" width="0" style="310" hidden="1" customWidth="1"/>
    <col min="9729" max="9729" width="51.125" style="310" customWidth="1"/>
    <col min="9730" max="9732" width="14.75" style="310" customWidth="1"/>
    <col min="9733" max="9982" width="9" style="310"/>
    <col min="9983" max="9984" width="0" style="310" hidden="1" customWidth="1"/>
    <col min="9985" max="9985" width="51.125" style="310" customWidth="1"/>
    <col min="9986" max="9988" width="14.75" style="310" customWidth="1"/>
    <col min="9989" max="10238" width="9" style="310"/>
    <col min="10239" max="10240" width="0" style="310" hidden="1" customWidth="1"/>
    <col min="10241" max="10241" width="51.125" style="310" customWidth="1"/>
    <col min="10242" max="10244" width="14.75" style="310" customWidth="1"/>
    <col min="10245" max="10494" width="9" style="310"/>
    <col min="10495" max="10496" width="0" style="310" hidden="1" customWidth="1"/>
    <col min="10497" max="10497" width="51.125" style="310" customWidth="1"/>
    <col min="10498" max="10500" width="14.75" style="310" customWidth="1"/>
    <col min="10501" max="10750" width="9" style="310"/>
    <col min="10751" max="10752" width="0" style="310" hidden="1" customWidth="1"/>
    <col min="10753" max="10753" width="51.125" style="310" customWidth="1"/>
    <col min="10754" max="10756" width="14.75" style="310" customWidth="1"/>
    <col min="10757" max="11006" width="9" style="310"/>
    <col min="11007" max="11008" width="0" style="310" hidden="1" customWidth="1"/>
    <col min="11009" max="11009" width="51.125" style="310" customWidth="1"/>
    <col min="11010" max="11012" width="14.75" style="310" customWidth="1"/>
    <col min="11013" max="11262" width="9" style="310"/>
    <col min="11263" max="11264" width="0" style="310" hidden="1" customWidth="1"/>
    <col min="11265" max="11265" width="51.125" style="310" customWidth="1"/>
    <col min="11266" max="11268" width="14.75" style="310" customWidth="1"/>
    <col min="11269" max="11518" width="9" style="310"/>
    <col min="11519" max="11520" width="0" style="310" hidden="1" customWidth="1"/>
    <col min="11521" max="11521" width="51.125" style="310" customWidth="1"/>
    <col min="11522" max="11524" width="14.75" style="310" customWidth="1"/>
    <col min="11525" max="11774" width="9" style="310"/>
    <col min="11775" max="11776" width="0" style="310" hidden="1" customWidth="1"/>
    <col min="11777" max="11777" width="51.125" style="310" customWidth="1"/>
    <col min="11778" max="11780" width="14.75" style="310" customWidth="1"/>
    <col min="11781" max="12030" width="9" style="310"/>
    <col min="12031" max="12032" width="0" style="310" hidden="1" customWidth="1"/>
    <col min="12033" max="12033" width="51.125" style="310" customWidth="1"/>
    <col min="12034" max="12036" width="14.75" style="310" customWidth="1"/>
    <col min="12037" max="12286" width="9" style="310"/>
    <col min="12287" max="12288" width="0" style="310" hidden="1" customWidth="1"/>
    <col min="12289" max="12289" width="51.125" style="310" customWidth="1"/>
    <col min="12290" max="12292" width="14.75" style="310" customWidth="1"/>
    <col min="12293" max="12542" width="9" style="310"/>
    <col min="12543" max="12544" width="0" style="310" hidden="1" customWidth="1"/>
    <col min="12545" max="12545" width="51.125" style="310" customWidth="1"/>
    <col min="12546" max="12548" width="14.75" style="310" customWidth="1"/>
    <col min="12549" max="12798" width="9" style="310"/>
    <col min="12799" max="12800" width="0" style="310" hidden="1" customWidth="1"/>
    <col min="12801" max="12801" width="51.125" style="310" customWidth="1"/>
    <col min="12802" max="12804" width="14.75" style="310" customWidth="1"/>
    <col min="12805" max="13054" width="9" style="310"/>
    <col min="13055" max="13056" width="0" style="310" hidden="1" customWidth="1"/>
    <col min="13057" max="13057" width="51.125" style="310" customWidth="1"/>
    <col min="13058" max="13060" width="14.75" style="310" customWidth="1"/>
    <col min="13061" max="13310" width="9" style="310"/>
    <col min="13311" max="13312" width="0" style="310" hidden="1" customWidth="1"/>
    <col min="13313" max="13313" width="51.125" style="310" customWidth="1"/>
    <col min="13314" max="13316" width="14.75" style="310" customWidth="1"/>
    <col min="13317" max="13566" width="9" style="310"/>
    <col min="13567" max="13568" width="0" style="310" hidden="1" customWidth="1"/>
    <col min="13569" max="13569" width="51.125" style="310" customWidth="1"/>
    <col min="13570" max="13572" width="14.75" style="310" customWidth="1"/>
    <col min="13573" max="13822" width="9" style="310"/>
    <col min="13823" max="13824" width="0" style="310" hidden="1" customWidth="1"/>
    <col min="13825" max="13825" width="51.125" style="310" customWidth="1"/>
    <col min="13826" max="13828" width="14.75" style="310" customWidth="1"/>
    <col min="13829" max="14078" width="9" style="310"/>
    <col min="14079" max="14080" width="0" style="310" hidden="1" customWidth="1"/>
    <col min="14081" max="14081" width="51.125" style="310" customWidth="1"/>
    <col min="14082" max="14084" width="14.75" style="310" customWidth="1"/>
    <col min="14085" max="14334" width="9" style="310"/>
    <col min="14335" max="14336" width="0" style="310" hidden="1" customWidth="1"/>
    <col min="14337" max="14337" width="51.125" style="310" customWidth="1"/>
    <col min="14338" max="14340" width="14.75" style="310" customWidth="1"/>
    <col min="14341" max="14590" width="9" style="310"/>
    <col min="14591" max="14592" width="0" style="310" hidden="1" customWidth="1"/>
    <col min="14593" max="14593" width="51.125" style="310" customWidth="1"/>
    <col min="14594" max="14596" width="14.75" style="310" customWidth="1"/>
    <col min="14597" max="14846" width="9" style="310"/>
    <col min="14847" max="14848" width="0" style="310" hidden="1" customWidth="1"/>
    <col min="14849" max="14849" width="51.125" style="310" customWidth="1"/>
    <col min="14850" max="14852" width="14.75" style="310" customWidth="1"/>
    <col min="14853" max="15102" width="9" style="310"/>
    <col min="15103" max="15104" width="0" style="310" hidden="1" customWidth="1"/>
    <col min="15105" max="15105" width="51.125" style="310" customWidth="1"/>
    <col min="15106" max="15108" width="14.75" style="310" customWidth="1"/>
    <col min="15109" max="15358" width="9" style="310"/>
    <col min="15359" max="15360" width="0" style="310" hidden="1" customWidth="1"/>
    <col min="15361" max="15361" width="51.125" style="310" customWidth="1"/>
    <col min="15362" max="15364" width="14.75" style="310" customWidth="1"/>
    <col min="15365" max="15614" width="9" style="310"/>
    <col min="15615" max="15616" width="0" style="310" hidden="1" customWidth="1"/>
    <col min="15617" max="15617" width="51.125" style="310" customWidth="1"/>
    <col min="15618" max="15620" width="14.75" style="310" customWidth="1"/>
    <col min="15621" max="15870" width="9" style="310"/>
    <col min="15871" max="15872" width="0" style="310" hidden="1" customWidth="1"/>
    <col min="15873" max="15873" width="51.125" style="310" customWidth="1"/>
    <col min="15874" max="15876" width="14.75" style="310" customWidth="1"/>
    <col min="15877" max="16126" width="9" style="310"/>
    <col min="16127" max="16128" width="0" style="310" hidden="1" customWidth="1"/>
    <col min="16129" max="16129" width="51.125" style="310" customWidth="1"/>
    <col min="16130" max="16132" width="14.75" style="310" customWidth="1"/>
    <col min="16133" max="16384" width="9" style="310"/>
  </cols>
  <sheetData>
    <row r="1" spans="1:7" s="323" customFormat="1" ht="36" customHeight="1">
      <c r="A1" s="326"/>
      <c r="B1" s="329"/>
      <c r="C1" s="328" t="s">
        <v>1036</v>
      </c>
      <c r="D1" s="326"/>
    </row>
    <row r="2" spans="1:7" s="323" customFormat="1" ht="37.5" customHeight="1">
      <c r="A2" s="326"/>
      <c r="B2" s="327" t="s">
        <v>1037</v>
      </c>
      <c r="C2" s="327"/>
      <c r="D2" s="327"/>
      <c r="E2" s="327"/>
      <c r="F2" s="327"/>
      <c r="G2" s="327"/>
    </row>
    <row r="3" spans="1:7" s="323" customFormat="1" ht="28.9" customHeight="1">
      <c r="A3" s="326"/>
      <c r="B3" s="325"/>
      <c r="C3" s="325"/>
      <c r="D3" s="324"/>
      <c r="G3" s="324" t="s">
        <v>1035</v>
      </c>
    </row>
    <row r="4" spans="1:7" s="314" customFormat="1" ht="34.15" customHeight="1">
      <c r="A4" s="318"/>
      <c r="B4" s="317"/>
      <c r="C4" s="322" t="s">
        <v>1034</v>
      </c>
      <c r="D4" s="321" t="s">
        <v>1033</v>
      </c>
      <c r="E4" s="321" t="s">
        <v>1032</v>
      </c>
      <c r="F4" s="321" t="s">
        <v>1031</v>
      </c>
      <c r="G4" s="320" t="s">
        <v>1030</v>
      </c>
    </row>
    <row r="5" spans="1:7" s="314" customFormat="1" ht="39" customHeight="1">
      <c r="A5" s="318"/>
      <c r="B5" s="317"/>
      <c r="C5" s="315" t="s">
        <v>1029</v>
      </c>
      <c r="D5" s="315" t="s">
        <v>1007</v>
      </c>
      <c r="E5" s="315" t="s">
        <v>1007</v>
      </c>
      <c r="F5" s="315" t="s">
        <v>1007</v>
      </c>
      <c r="G5" s="315" t="s">
        <v>1007</v>
      </c>
    </row>
    <row r="6" spans="1:7" s="314" customFormat="1" ht="39" customHeight="1">
      <c r="A6" s="318"/>
      <c r="B6" s="317"/>
      <c r="C6" s="316" t="s">
        <v>1028</v>
      </c>
      <c r="D6" s="315" t="s">
        <v>1007</v>
      </c>
      <c r="E6" s="315" t="s">
        <v>1007</v>
      </c>
      <c r="F6" s="315" t="s">
        <v>1007</v>
      </c>
      <c r="G6" s="315" t="s">
        <v>1007</v>
      </c>
    </row>
    <row r="7" spans="1:7" s="314" customFormat="1" ht="39" customHeight="1">
      <c r="A7" s="318"/>
      <c r="B7" s="317"/>
      <c r="C7" s="316" t="s">
        <v>1027</v>
      </c>
      <c r="D7" s="315" t="s">
        <v>1007</v>
      </c>
      <c r="E7" s="315" t="s">
        <v>1007</v>
      </c>
      <c r="F7" s="315" t="s">
        <v>1007</v>
      </c>
      <c r="G7" s="315" t="s">
        <v>1007</v>
      </c>
    </row>
    <row r="8" spans="1:7" s="314" customFormat="1" ht="39" customHeight="1">
      <c r="A8" s="318"/>
      <c r="B8" s="317"/>
      <c r="C8" s="316" t="s">
        <v>1026</v>
      </c>
      <c r="D8" s="315" t="s">
        <v>1007</v>
      </c>
      <c r="E8" s="315" t="s">
        <v>1007</v>
      </c>
      <c r="F8" s="315" t="s">
        <v>1007</v>
      </c>
      <c r="G8" s="315" t="s">
        <v>1007</v>
      </c>
    </row>
    <row r="9" spans="1:7" s="314" customFormat="1" ht="39" customHeight="1">
      <c r="A9" s="318"/>
      <c r="B9" s="317"/>
      <c r="C9" s="316" t="s">
        <v>1025</v>
      </c>
      <c r="D9" s="315" t="s">
        <v>1007</v>
      </c>
      <c r="E9" s="315" t="s">
        <v>1007</v>
      </c>
      <c r="F9" s="315" t="s">
        <v>1007</v>
      </c>
      <c r="G9" s="315" t="s">
        <v>1007</v>
      </c>
    </row>
    <row r="10" spans="1:7" s="314" customFormat="1" ht="39" customHeight="1">
      <c r="A10" s="318"/>
      <c r="B10" s="317"/>
      <c r="C10" s="316" t="s">
        <v>1024</v>
      </c>
      <c r="D10" s="315" t="s">
        <v>1007</v>
      </c>
      <c r="E10" s="315" t="s">
        <v>1007</v>
      </c>
      <c r="F10" s="315" t="s">
        <v>1007</v>
      </c>
      <c r="G10" s="315" t="s">
        <v>1007</v>
      </c>
    </row>
    <row r="11" spans="1:7" s="314" customFormat="1" ht="39" customHeight="1">
      <c r="A11" s="318"/>
      <c r="B11" s="317"/>
      <c r="C11" s="316" t="s">
        <v>1023</v>
      </c>
      <c r="D11" s="315" t="s">
        <v>1007</v>
      </c>
      <c r="E11" s="315" t="s">
        <v>1007</v>
      </c>
      <c r="F11" s="315" t="s">
        <v>1007</v>
      </c>
      <c r="G11" s="315" t="s">
        <v>1007</v>
      </c>
    </row>
    <row r="12" spans="1:7" s="314" customFormat="1" ht="39" customHeight="1">
      <c r="A12" s="318"/>
      <c r="B12" s="317"/>
      <c r="C12" s="316" t="s">
        <v>1022</v>
      </c>
      <c r="D12" s="315" t="s">
        <v>1007</v>
      </c>
      <c r="E12" s="315" t="s">
        <v>1007</v>
      </c>
      <c r="F12" s="315" t="s">
        <v>1007</v>
      </c>
      <c r="G12" s="315" t="s">
        <v>1007</v>
      </c>
    </row>
    <row r="13" spans="1:7" s="314" customFormat="1" ht="39" customHeight="1">
      <c r="A13" s="318"/>
      <c r="B13" s="317"/>
      <c r="C13" s="316" t="s">
        <v>1021</v>
      </c>
      <c r="D13" s="315" t="s">
        <v>1007</v>
      </c>
      <c r="E13" s="315" t="s">
        <v>1007</v>
      </c>
      <c r="F13" s="315" t="s">
        <v>1007</v>
      </c>
      <c r="G13" s="315" t="s">
        <v>1007</v>
      </c>
    </row>
    <row r="14" spans="1:7" s="314" customFormat="1" ht="39" customHeight="1">
      <c r="A14" s="318"/>
      <c r="B14" s="317"/>
      <c r="C14" s="316" t="s">
        <v>1020</v>
      </c>
      <c r="D14" s="315" t="s">
        <v>1007</v>
      </c>
      <c r="E14" s="315" t="s">
        <v>1007</v>
      </c>
      <c r="F14" s="315" t="s">
        <v>1007</v>
      </c>
      <c r="G14" s="315" t="s">
        <v>1007</v>
      </c>
    </row>
    <row r="15" spans="1:7" s="314" customFormat="1" ht="39" customHeight="1">
      <c r="A15" s="318"/>
      <c r="B15" s="317"/>
      <c r="C15" s="316" t="s">
        <v>1019</v>
      </c>
      <c r="D15" s="315" t="s">
        <v>1007</v>
      </c>
      <c r="E15" s="315" t="s">
        <v>1007</v>
      </c>
      <c r="F15" s="315" t="s">
        <v>1007</v>
      </c>
      <c r="G15" s="315" t="s">
        <v>1007</v>
      </c>
    </row>
    <row r="16" spans="1:7" s="314" customFormat="1" ht="39" customHeight="1">
      <c r="A16" s="318"/>
      <c r="B16" s="317"/>
      <c r="C16" s="316" t="s">
        <v>1018</v>
      </c>
      <c r="D16" s="315" t="s">
        <v>1007</v>
      </c>
      <c r="E16" s="315" t="s">
        <v>1007</v>
      </c>
      <c r="F16" s="315" t="s">
        <v>1007</v>
      </c>
      <c r="G16" s="315" t="s">
        <v>1007</v>
      </c>
    </row>
    <row r="17" spans="1:7" s="314" customFormat="1" ht="39" customHeight="1">
      <c r="A17" s="318"/>
      <c r="B17" s="317"/>
      <c r="C17" s="316" t="s">
        <v>1017</v>
      </c>
      <c r="D17" s="315" t="s">
        <v>1007</v>
      </c>
      <c r="E17" s="315" t="s">
        <v>1007</v>
      </c>
      <c r="F17" s="315" t="s">
        <v>1007</v>
      </c>
      <c r="G17" s="315" t="s">
        <v>1007</v>
      </c>
    </row>
    <row r="18" spans="1:7" s="314" customFormat="1" ht="39" customHeight="1">
      <c r="A18" s="318"/>
      <c r="B18" s="317"/>
      <c r="C18" s="316" t="s">
        <v>1016</v>
      </c>
      <c r="D18" s="315" t="s">
        <v>1007</v>
      </c>
      <c r="E18" s="315" t="s">
        <v>1007</v>
      </c>
      <c r="F18" s="315" t="s">
        <v>1007</v>
      </c>
      <c r="G18" s="315" t="s">
        <v>1007</v>
      </c>
    </row>
    <row r="19" spans="1:7" s="314" customFormat="1" ht="39" customHeight="1">
      <c r="A19" s="318"/>
      <c r="B19" s="317"/>
      <c r="C19" s="316" t="s">
        <v>1015</v>
      </c>
      <c r="D19" s="315" t="s">
        <v>1007</v>
      </c>
      <c r="E19" s="315" t="s">
        <v>1007</v>
      </c>
      <c r="F19" s="315" t="s">
        <v>1007</v>
      </c>
      <c r="G19" s="315" t="s">
        <v>1007</v>
      </c>
    </row>
    <row r="20" spans="1:7" s="314" customFormat="1" ht="39" customHeight="1">
      <c r="A20" s="318"/>
      <c r="B20" s="317"/>
      <c r="C20" s="316" t="s">
        <v>1014</v>
      </c>
      <c r="D20" s="315" t="s">
        <v>1007</v>
      </c>
      <c r="E20" s="315" t="s">
        <v>1007</v>
      </c>
      <c r="F20" s="315" t="s">
        <v>1007</v>
      </c>
      <c r="G20" s="315" t="s">
        <v>1007</v>
      </c>
    </row>
    <row r="21" spans="1:7" s="314" customFormat="1" ht="39" customHeight="1">
      <c r="A21" s="318"/>
      <c r="B21" s="317"/>
      <c r="C21" s="319" t="s">
        <v>1013</v>
      </c>
      <c r="D21" s="315" t="s">
        <v>1007</v>
      </c>
      <c r="E21" s="315" t="s">
        <v>1007</v>
      </c>
      <c r="F21" s="315" t="s">
        <v>1007</v>
      </c>
      <c r="G21" s="315" t="s">
        <v>1007</v>
      </c>
    </row>
    <row r="22" spans="1:7" s="314" customFormat="1" ht="39" customHeight="1">
      <c r="A22" s="318"/>
      <c r="B22" s="317"/>
      <c r="C22" s="316" t="s">
        <v>1012</v>
      </c>
      <c r="D22" s="315" t="s">
        <v>1007</v>
      </c>
      <c r="E22" s="315" t="s">
        <v>1007</v>
      </c>
      <c r="F22" s="315" t="s">
        <v>1007</v>
      </c>
      <c r="G22" s="315" t="s">
        <v>1007</v>
      </c>
    </row>
    <row r="23" spans="1:7" s="314" customFormat="1" ht="39" customHeight="1">
      <c r="A23" s="318"/>
      <c r="B23" s="317"/>
      <c r="C23" s="316" t="s">
        <v>1011</v>
      </c>
      <c r="D23" s="315" t="s">
        <v>1007</v>
      </c>
      <c r="E23" s="315" t="s">
        <v>1007</v>
      </c>
      <c r="F23" s="315" t="s">
        <v>1007</v>
      </c>
      <c r="G23" s="315" t="s">
        <v>1007</v>
      </c>
    </row>
    <row r="24" spans="1:7" s="314" customFormat="1" ht="39" customHeight="1">
      <c r="A24" s="318"/>
      <c r="B24" s="317"/>
      <c r="C24" s="316" t="s">
        <v>1010</v>
      </c>
      <c r="D24" s="315" t="s">
        <v>1007</v>
      </c>
      <c r="E24" s="315" t="s">
        <v>1007</v>
      </c>
      <c r="F24" s="315" t="s">
        <v>1007</v>
      </c>
      <c r="G24" s="315" t="s">
        <v>1007</v>
      </c>
    </row>
    <row r="25" spans="1:7" s="314" customFormat="1" ht="39" customHeight="1">
      <c r="A25" s="318"/>
      <c r="B25" s="317"/>
      <c r="C25" s="316" t="s">
        <v>1009</v>
      </c>
      <c r="D25" s="315" t="s">
        <v>1007</v>
      </c>
      <c r="E25" s="315" t="s">
        <v>1007</v>
      </c>
      <c r="F25" s="315" t="s">
        <v>1007</v>
      </c>
      <c r="G25" s="315" t="s">
        <v>1007</v>
      </c>
    </row>
    <row r="26" spans="1:7" s="314" customFormat="1" ht="39" customHeight="1">
      <c r="A26" s="318"/>
      <c r="B26" s="317"/>
      <c r="C26" s="316" t="s">
        <v>1008</v>
      </c>
      <c r="D26" s="315" t="s">
        <v>1007</v>
      </c>
      <c r="E26" s="315" t="s">
        <v>1007</v>
      </c>
      <c r="F26" s="315" t="s">
        <v>1007</v>
      </c>
      <c r="G26" s="315" t="s">
        <v>1007</v>
      </c>
    </row>
    <row r="27" spans="1:7" ht="29.25" customHeight="1">
      <c r="C27" s="310" t="s">
        <v>1006</v>
      </c>
    </row>
  </sheetData>
  <mergeCells count="2">
    <mergeCell ref="B2:G2"/>
    <mergeCell ref="B3:C3"/>
  </mergeCells>
  <phoneticPr fontId="15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7" firstPageNumber="12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7"/>
  <sheetViews>
    <sheetView workbookViewId="0"/>
  </sheetViews>
  <sheetFormatPr defaultRowHeight="15"/>
  <cols>
    <col min="1" max="1" width="31" style="100" customWidth="1"/>
    <col min="2" max="4" width="12.75" style="144" customWidth="1"/>
    <col min="5" max="6" width="12.75" style="162" customWidth="1"/>
    <col min="7" max="7" width="9" style="100"/>
    <col min="8" max="8" width="12" style="100" hidden="1" customWidth="1"/>
    <col min="9" max="16384" width="9" style="100"/>
  </cols>
  <sheetData>
    <row r="1" spans="1:8" s="99" customFormat="1" ht="24" customHeight="1">
      <c r="A1" s="309" t="s">
        <v>1038</v>
      </c>
      <c r="B1" s="96"/>
      <c r="C1" s="96"/>
      <c r="D1" s="96"/>
      <c r="E1" s="147"/>
      <c r="F1" s="147"/>
    </row>
    <row r="2" spans="1:8" ht="22.5">
      <c r="A2" s="280" t="s">
        <v>969</v>
      </c>
      <c r="B2" s="280"/>
      <c r="C2" s="280"/>
      <c r="D2" s="280"/>
      <c r="E2" s="280"/>
      <c r="F2" s="280"/>
    </row>
    <row r="3" spans="1:8" ht="18.75">
      <c r="A3" s="148"/>
      <c r="B3" s="102"/>
      <c r="C3" s="102"/>
      <c r="D3" s="102"/>
      <c r="E3" s="149"/>
      <c r="F3" s="149" t="s">
        <v>534</v>
      </c>
    </row>
    <row r="4" spans="1:8" ht="66" customHeight="1">
      <c r="A4" s="150" t="s">
        <v>521</v>
      </c>
      <c r="B4" s="107" t="s">
        <v>522</v>
      </c>
      <c r="C4" s="107" t="s">
        <v>523</v>
      </c>
      <c r="D4" s="107" t="s">
        <v>524</v>
      </c>
      <c r="E4" s="151" t="s">
        <v>558</v>
      </c>
      <c r="F4" s="151" t="s">
        <v>559</v>
      </c>
    </row>
    <row r="5" spans="1:8" ht="66.75" customHeight="1">
      <c r="A5" s="152" t="s">
        <v>535</v>
      </c>
      <c r="B5" s="153">
        <v>123192</v>
      </c>
      <c r="C5" s="154">
        <v>65695</v>
      </c>
      <c r="D5" s="154">
        <v>68127</v>
      </c>
      <c r="E5" s="155">
        <f>D5/C5*100</f>
        <v>103.70195600882867</v>
      </c>
      <c r="F5" s="156">
        <f>(D5/H5-1)*100</f>
        <v>-35.727426247912675</v>
      </c>
      <c r="H5" s="100">
        <v>105997</v>
      </c>
    </row>
    <row r="6" spans="1:8" ht="66.75" customHeight="1">
      <c r="A6" s="157" t="s">
        <v>536</v>
      </c>
      <c r="B6" s="153">
        <v>1000</v>
      </c>
      <c r="C6" s="154">
        <v>1305</v>
      </c>
      <c r="D6" s="154">
        <v>1305</v>
      </c>
      <c r="E6" s="155">
        <f>D6/C6*100</f>
        <v>100</v>
      </c>
      <c r="F6" s="156">
        <f t="shared" ref="F6:F7" si="0">(D6/H6-1)*100</f>
        <v>25.239923224568138</v>
      </c>
      <c r="H6" s="100">
        <v>1042</v>
      </c>
    </row>
    <row r="7" spans="1:8" ht="64.5" customHeight="1">
      <c r="A7" s="158" t="s">
        <v>537</v>
      </c>
      <c r="B7" s="159">
        <f>SUM(B5:B6)</f>
        <v>124192</v>
      </c>
      <c r="C7" s="159">
        <f>SUM(C5:C6)</f>
        <v>67000</v>
      </c>
      <c r="D7" s="159">
        <f>SUM(D5:D6)</f>
        <v>69432</v>
      </c>
      <c r="E7" s="160">
        <f>D7/C7*100</f>
        <v>103.62985074626864</v>
      </c>
      <c r="F7" s="161">
        <f t="shared" si="0"/>
        <v>-35.133923149506252</v>
      </c>
      <c r="H7" s="159">
        <f>SUM(H5:H6)</f>
        <v>107039</v>
      </c>
    </row>
  </sheetData>
  <mergeCells count="1">
    <mergeCell ref="A2:F2"/>
  </mergeCells>
  <phoneticPr fontId="6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44"/>
  <sheetViews>
    <sheetView workbookViewId="0">
      <pane xSplit="2" ySplit="4" topLeftCell="C5" activePane="bottomRight" state="frozen"/>
      <selection activeCell="A2" sqref="A2:XFD2"/>
      <selection pane="topRight" activeCell="A2" sqref="A2:XFD2"/>
      <selection pane="bottomLeft" activeCell="A2" sqref="A2:XFD2"/>
      <selection pane="bottomRight" activeCell="B1" sqref="B1"/>
    </sheetView>
  </sheetViews>
  <sheetFormatPr defaultRowHeight="15"/>
  <cols>
    <col min="1" max="1" width="7" style="100" hidden="1" customWidth="1"/>
    <col min="2" max="2" width="55.75" style="143" customWidth="1"/>
    <col min="3" max="3" width="13.625" style="144" customWidth="1"/>
    <col min="4" max="4" width="13.875" style="144" customWidth="1"/>
    <col min="5" max="5" width="13.25" style="144" customWidth="1"/>
    <col min="6" max="6" width="14.125" style="145" customWidth="1"/>
    <col min="7" max="7" width="12.75" style="146" customWidth="1"/>
    <col min="8" max="8" width="2.625" style="100" customWidth="1"/>
    <col min="9" max="9" width="10.875" style="100" customWidth="1"/>
    <col min="10" max="16384" width="9" style="100"/>
  </cols>
  <sheetData>
    <row r="1" spans="1:7" s="99" customFormat="1" ht="24" customHeight="1">
      <c r="A1" s="67"/>
      <c r="B1" s="330" t="s">
        <v>1039</v>
      </c>
      <c r="C1" s="96"/>
      <c r="D1" s="96"/>
      <c r="E1" s="96"/>
      <c r="F1" s="97"/>
      <c r="G1" s="98"/>
    </row>
    <row r="2" spans="1:7" ht="22.5">
      <c r="B2" s="280" t="s">
        <v>968</v>
      </c>
      <c r="C2" s="280"/>
      <c r="D2" s="280"/>
      <c r="E2" s="280"/>
      <c r="F2" s="280"/>
      <c r="G2" s="280"/>
    </row>
    <row r="3" spans="1:7" ht="20.25" customHeight="1">
      <c r="B3" s="101"/>
      <c r="C3" s="102"/>
      <c r="D3" s="102"/>
      <c r="E3" s="102"/>
      <c r="F3" s="103"/>
      <c r="G3" s="104" t="s">
        <v>534</v>
      </c>
    </row>
    <row r="4" spans="1:7" ht="50.25" customHeight="1">
      <c r="A4" s="105"/>
      <c r="B4" s="106" t="s">
        <v>521</v>
      </c>
      <c r="C4" s="107" t="s">
        <v>522</v>
      </c>
      <c r="D4" s="107" t="s">
        <v>523</v>
      </c>
      <c r="E4" s="107" t="s">
        <v>524</v>
      </c>
      <c r="F4" s="108" t="s">
        <v>558</v>
      </c>
      <c r="G4" s="109" t="s">
        <v>559</v>
      </c>
    </row>
    <row r="5" spans="1:7" s="115" customFormat="1" ht="30.75" customHeight="1">
      <c r="A5" s="110">
        <v>207</v>
      </c>
      <c r="B5" s="111" t="s">
        <v>525</v>
      </c>
      <c r="C5" s="112"/>
      <c r="D5" s="112">
        <f t="shared" ref="D5:E5" si="0">SUM(D6)</f>
        <v>9</v>
      </c>
      <c r="E5" s="112">
        <f t="shared" si="0"/>
        <v>6</v>
      </c>
      <c r="F5" s="113">
        <f t="shared" ref="F5:F8" si="1">E5/D5*100</f>
        <v>66.666666666666657</v>
      </c>
      <c r="G5" s="114">
        <v>50</v>
      </c>
    </row>
    <row r="6" spans="1:7" s="115" customFormat="1" ht="30.75" customHeight="1">
      <c r="A6" s="110">
        <v>20707</v>
      </c>
      <c r="B6" s="111" t="s">
        <v>70</v>
      </c>
      <c r="C6" s="116"/>
      <c r="D6" s="116">
        <f>SUM(D7)</f>
        <v>9</v>
      </c>
      <c r="E6" s="116">
        <f>SUM(E7)</f>
        <v>6</v>
      </c>
      <c r="F6" s="113">
        <f t="shared" si="1"/>
        <v>66.666666666666657</v>
      </c>
      <c r="G6" s="114">
        <v>50</v>
      </c>
    </row>
    <row r="7" spans="1:7" ht="30.75" customHeight="1">
      <c r="A7" s="117">
        <v>2070799</v>
      </c>
      <c r="B7" s="118" t="s">
        <v>71</v>
      </c>
      <c r="C7" s="119"/>
      <c r="D7" s="119">
        <v>9</v>
      </c>
      <c r="E7" s="119">
        <v>6</v>
      </c>
      <c r="F7" s="120">
        <f t="shared" si="1"/>
        <v>66.666666666666657</v>
      </c>
      <c r="G7" s="121"/>
    </row>
    <row r="8" spans="1:7" s="115" customFormat="1" ht="30.75" customHeight="1">
      <c r="A8" s="110">
        <v>208</v>
      </c>
      <c r="B8" s="111" t="s">
        <v>526</v>
      </c>
      <c r="C8" s="112"/>
      <c r="D8" s="112">
        <f t="shared" ref="D8:E9" si="2">SUM(D9)</f>
        <v>111</v>
      </c>
      <c r="E8" s="112">
        <f t="shared" si="2"/>
        <v>111</v>
      </c>
      <c r="F8" s="113">
        <f t="shared" si="1"/>
        <v>100</v>
      </c>
      <c r="G8" s="114">
        <v>-3.4782608695652195</v>
      </c>
    </row>
    <row r="9" spans="1:7" s="115" customFormat="1" ht="30.75" customHeight="1">
      <c r="A9" s="110">
        <v>20822</v>
      </c>
      <c r="B9" s="111" t="s">
        <v>72</v>
      </c>
      <c r="C9" s="112"/>
      <c r="D9" s="112">
        <f t="shared" si="2"/>
        <v>111</v>
      </c>
      <c r="E9" s="112">
        <f t="shared" si="2"/>
        <v>111</v>
      </c>
      <c r="F9" s="113">
        <f>E9/D9*100</f>
        <v>100</v>
      </c>
      <c r="G9" s="114">
        <v>-3.4782608695652195</v>
      </c>
    </row>
    <row r="10" spans="1:7" ht="30.75" customHeight="1">
      <c r="A10" s="117">
        <v>2082201</v>
      </c>
      <c r="B10" s="118" t="s">
        <v>73</v>
      </c>
      <c r="C10" s="122"/>
      <c r="D10" s="122">
        <v>111</v>
      </c>
      <c r="E10" s="122">
        <v>111</v>
      </c>
      <c r="F10" s="120">
        <f t="shared" ref="F10:F43" si="3">E10/D10*100</f>
        <v>100</v>
      </c>
      <c r="G10" s="121"/>
    </row>
    <row r="11" spans="1:7" s="115" customFormat="1" ht="30.75" customHeight="1">
      <c r="A11" s="110">
        <v>212</v>
      </c>
      <c r="B11" s="111" t="s">
        <v>527</v>
      </c>
      <c r="C11" s="116">
        <f>SUM(C15,C12)</f>
        <v>98938</v>
      </c>
      <c r="D11" s="116">
        <f t="shared" ref="D11:E11" si="4">SUM(D15,D12)</f>
        <v>74349</v>
      </c>
      <c r="E11" s="116">
        <f t="shared" si="4"/>
        <v>71750</v>
      </c>
      <c r="F11" s="113">
        <f t="shared" si="3"/>
        <v>96.504324200729002</v>
      </c>
      <c r="G11" s="114">
        <v>-59.187504266114544</v>
      </c>
    </row>
    <row r="12" spans="1:7" s="115" customFormat="1" ht="30.75" customHeight="1">
      <c r="A12" s="110">
        <v>21208</v>
      </c>
      <c r="B12" s="111" t="s">
        <v>74</v>
      </c>
      <c r="C12" s="116">
        <f>SUM(C13:C14)</f>
        <v>97938</v>
      </c>
      <c r="D12" s="116">
        <f t="shared" ref="D12:E12" si="5">SUM(D13:D14)</f>
        <v>73044</v>
      </c>
      <c r="E12" s="116">
        <f t="shared" si="5"/>
        <v>70445</v>
      </c>
      <c r="F12" s="113"/>
      <c r="G12" s="114">
        <v>-25.227940942332793</v>
      </c>
    </row>
    <row r="13" spans="1:7" ht="30.75" customHeight="1">
      <c r="A13" s="117">
        <v>2120801</v>
      </c>
      <c r="B13" s="123" t="s">
        <v>75</v>
      </c>
      <c r="C13" s="122">
        <v>77458</v>
      </c>
      <c r="D13" s="122">
        <v>28550</v>
      </c>
      <c r="E13" s="122">
        <v>28550</v>
      </c>
      <c r="F13" s="120">
        <f t="shared" si="3"/>
        <v>100</v>
      </c>
      <c r="G13" s="121"/>
    </row>
    <row r="14" spans="1:7" ht="30.75" customHeight="1">
      <c r="A14" s="117">
        <v>2120802</v>
      </c>
      <c r="B14" s="118" t="s">
        <v>76</v>
      </c>
      <c r="C14" s="122">
        <v>20480</v>
      </c>
      <c r="D14" s="122">
        <v>44494</v>
      </c>
      <c r="E14" s="122">
        <v>41895</v>
      </c>
      <c r="F14" s="120">
        <f t="shared" si="3"/>
        <v>94.158762979278109</v>
      </c>
      <c r="G14" s="121"/>
    </row>
    <row r="15" spans="1:7" s="115" customFormat="1" ht="30.75" customHeight="1">
      <c r="A15" s="110">
        <v>21213</v>
      </c>
      <c r="B15" s="111" t="s">
        <v>77</v>
      </c>
      <c r="C15" s="116">
        <f>SUM(C16)</f>
        <v>1000</v>
      </c>
      <c r="D15" s="116">
        <f t="shared" ref="D15:E15" si="6">SUM(D16)</f>
        <v>1305</v>
      </c>
      <c r="E15" s="116">
        <f t="shared" si="6"/>
        <v>1305</v>
      </c>
      <c r="F15" s="113">
        <f t="shared" si="3"/>
        <v>100</v>
      </c>
      <c r="G15" s="114">
        <v>19.615032080659955</v>
      </c>
    </row>
    <row r="16" spans="1:7" ht="30.75" customHeight="1">
      <c r="A16" s="117">
        <v>2121302</v>
      </c>
      <c r="B16" s="118" t="s">
        <v>78</v>
      </c>
      <c r="C16" s="122">
        <v>1000</v>
      </c>
      <c r="D16" s="122">
        <v>1305</v>
      </c>
      <c r="E16" s="122">
        <v>1305</v>
      </c>
      <c r="F16" s="120">
        <f t="shared" si="3"/>
        <v>100</v>
      </c>
      <c r="G16" s="121"/>
    </row>
    <row r="17" spans="1:7" s="115" customFormat="1" ht="30.75" customHeight="1">
      <c r="A17" s="110">
        <v>213</v>
      </c>
      <c r="B17" s="124" t="s">
        <v>528</v>
      </c>
      <c r="C17" s="125"/>
      <c r="D17" s="125">
        <f t="shared" ref="D17:E18" si="7">SUM(D18)</f>
        <v>108</v>
      </c>
      <c r="E17" s="125">
        <f t="shared" si="7"/>
        <v>108</v>
      </c>
      <c r="F17" s="126"/>
      <c r="G17" s="127">
        <v>100</v>
      </c>
    </row>
    <row r="18" spans="1:7" s="115" customFormat="1" ht="30.75" customHeight="1">
      <c r="A18" s="110">
        <v>21366</v>
      </c>
      <c r="B18" s="124" t="s">
        <v>79</v>
      </c>
      <c r="C18" s="125"/>
      <c r="D18" s="125">
        <f t="shared" si="7"/>
        <v>108</v>
      </c>
      <c r="E18" s="125">
        <f t="shared" si="7"/>
        <v>108</v>
      </c>
      <c r="F18" s="126"/>
      <c r="G18" s="127">
        <v>100</v>
      </c>
    </row>
    <row r="19" spans="1:7" s="128" customFormat="1" ht="30.75" customHeight="1">
      <c r="A19" s="117">
        <v>2136601</v>
      </c>
      <c r="B19" s="118" t="s">
        <v>80</v>
      </c>
      <c r="C19" s="122"/>
      <c r="D19" s="122">
        <v>108</v>
      </c>
      <c r="E19" s="122">
        <v>108</v>
      </c>
      <c r="F19" s="120"/>
      <c r="G19" s="121"/>
    </row>
    <row r="20" spans="1:7" s="115" customFormat="1" ht="30.75" customHeight="1">
      <c r="A20" s="110">
        <v>229</v>
      </c>
      <c r="B20" s="111" t="s">
        <v>529</v>
      </c>
      <c r="C20" s="116"/>
      <c r="D20" s="116">
        <f t="shared" ref="D20:E20" si="8">SUM(D21,D23)</f>
        <v>25154</v>
      </c>
      <c r="E20" s="116">
        <f t="shared" si="8"/>
        <v>25154</v>
      </c>
      <c r="F20" s="113">
        <f t="shared" si="3"/>
        <v>100</v>
      </c>
      <c r="G20" s="114">
        <v>6848.6187845303875</v>
      </c>
    </row>
    <row r="21" spans="1:7" s="115" customFormat="1" ht="30.75" customHeight="1">
      <c r="A21" s="110">
        <v>22904</v>
      </c>
      <c r="B21" s="124" t="s">
        <v>81</v>
      </c>
      <c r="C21" s="125"/>
      <c r="D21" s="125">
        <f t="shared" ref="D21:E21" si="9">SUM(D22)</f>
        <v>24200</v>
      </c>
      <c r="E21" s="125">
        <f t="shared" si="9"/>
        <v>24200</v>
      </c>
      <c r="F21" s="126"/>
      <c r="G21" s="129" t="s">
        <v>32</v>
      </c>
    </row>
    <row r="22" spans="1:7" ht="30.75" customHeight="1">
      <c r="A22" s="117">
        <v>2290402</v>
      </c>
      <c r="B22" s="118" t="s">
        <v>560</v>
      </c>
      <c r="C22" s="122"/>
      <c r="D22" s="122">
        <v>24200</v>
      </c>
      <c r="E22" s="122">
        <v>24200</v>
      </c>
      <c r="F22" s="120">
        <f t="shared" ref="F22:F24" si="10">E22/D22*100</f>
        <v>100</v>
      </c>
      <c r="G22" s="121"/>
    </row>
    <row r="23" spans="1:7" s="115" customFormat="1" ht="30.75" customHeight="1">
      <c r="A23" s="110">
        <v>22960</v>
      </c>
      <c r="B23" s="111" t="s">
        <v>82</v>
      </c>
      <c r="C23" s="116"/>
      <c r="D23" s="116">
        <f t="shared" ref="D23:E23" si="11">SUM(D24:D28)</f>
        <v>954</v>
      </c>
      <c r="E23" s="116">
        <f t="shared" si="11"/>
        <v>954</v>
      </c>
      <c r="F23" s="113">
        <f t="shared" si="10"/>
        <v>100</v>
      </c>
      <c r="G23" s="114">
        <v>163.53591160220992</v>
      </c>
    </row>
    <row r="24" spans="1:7" ht="30.75" customHeight="1">
      <c r="A24" s="117">
        <v>2296002</v>
      </c>
      <c r="B24" s="118" t="s">
        <v>83</v>
      </c>
      <c r="C24" s="122"/>
      <c r="D24" s="122">
        <v>854</v>
      </c>
      <c r="E24" s="122">
        <v>854</v>
      </c>
      <c r="F24" s="120">
        <f t="shared" si="10"/>
        <v>100</v>
      </c>
      <c r="G24" s="121"/>
    </row>
    <row r="25" spans="1:7" ht="30.75" customHeight="1">
      <c r="A25" s="117">
        <v>2296003</v>
      </c>
      <c r="B25" s="118" t="s">
        <v>84</v>
      </c>
      <c r="C25" s="122"/>
      <c r="D25" s="122">
        <v>21</v>
      </c>
      <c r="E25" s="122">
        <v>21</v>
      </c>
      <c r="F25" s="120">
        <f t="shared" si="3"/>
        <v>100</v>
      </c>
      <c r="G25" s="121"/>
    </row>
    <row r="26" spans="1:7" ht="30.75" customHeight="1">
      <c r="A26" s="117">
        <v>2296004</v>
      </c>
      <c r="B26" s="118" t="s">
        <v>85</v>
      </c>
      <c r="C26" s="122"/>
      <c r="D26" s="122">
        <v>24</v>
      </c>
      <c r="E26" s="122">
        <v>24</v>
      </c>
      <c r="F26" s="120">
        <f t="shared" si="3"/>
        <v>100</v>
      </c>
      <c r="G26" s="121"/>
    </row>
    <row r="27" spans="1:7" ht="30.75" customHeight="1">
      <c r="A27" s="117">
        <v>2296006</v>
      </c>
      <c r="B27" s="118" t="s">
        <v>86</v>
      </c>
      <c r="C27" s="122"/>
      <c r="D27" s="122">
        <v>17</v>
      </c>
      <c r="E27" s="122">
        <v>17</v>
      </c>
      <c r="F27" s="120">
        <f t="shared" si="3"/>
        <v>100</v>
      </c>
      <c r="G27" s="121"/>
    </row>
    <row r="28" spans="1:7" ht="30.75" customHeight="1">
      <c r="A28" s="117">
        <v>2296013</v>
      </c>
      <c r="B28" s="118" t="s">
        <v>87</v>
      </c>
      <c r="C28" s="130"/>
      <c r="D28" s="130">
        <v>38</v>
      </c>
      <c r="E28" s="130">
        <v>38</v>
      </c>
      <c r="F28" s="120">
        <f t="shared" si="3"/>
        <v>100</v>
      </c>
      <c r="G28" s="121"/>
    </row>
    <row r="29" spans="1:7" s="115" customFormat="1" ht="30.75" customHeight="1">
      <c r="A29" s="110">
        <v>232</v>
      </c>
      <c r="B29" s="111" t="s">
        <v>530</v>
      </c>
      <c r="C29" s="131">
        <f>SUM(C30)</f>
        <v>7600</v>
      </c>
      <c r="D29" s="131">
        <f t="shared" ref="D29:E29" si="12">SUM(D30)</f>
        <v>7430</v>
      </c>
      <c r="E29" s="131">
        <f t="shared" si="12"/>
        <v>7430</v>
      </c>
      <c r="F29" s="113">
        <f t="shared" si="3"/>
        <v>100</v>
      </c>
      <c r="G29" s="114">
        <v>60.718148388492324</v>
      </c>
    </row>
    <row r="30" spans="1:7" s="115" customFormat="1" ht="30.75" customHeight="1">
      <c r="A30" s="110">
        <v>23204</v>
      </c>
      <c r="B30" s="111" t="s">
        <v>88</v>
      </c>
      <c r="C30" s="116">
        <f>SUM(C31:C32)</f>
        <v>7600</v>
      </c>
      <c r="D30" s="116">
        <f t="shared" ref="D30:E30" si="13">SUM(D31:D32)</f>
        <v>7430</v>
      </c>
      <c r="E30" s="116">
        <f t="shared" si="13"/>
        <v>7430</v>
      </c>
      <c r="F30" s="113">
        <f t="shared" si="3"/>
        <v>100</v>
      </c>
      <c r="G30" s="114">
        <v>60.718148388492324</v>
      </c>
    </row>
    <row r="31" spans="1:7" ht="30.75" customHeight="1">
      <c r="A31" s="117">
        <v>2320411</v>
      </c>
      <c r="B31" s="118" t="s">
        <v>89</v>
      </c>
      <c r="C31" s="122">
        <v>2100</v>
      </c>
      <c r="D31" s="122">
        <v>1997</v>
      </c>
      <c r="E31" s="122">
        <v>1997</v>
      </c>
      <c r="F31" s="120">
        <f t="shared" si="3"/>
        <v>100</v>
      </c>
      <c r="G31" s="121"/>
    </row>
    <row r="32" spans="1:7" ht="30.75" customHeight="1">
      <c r="A32" s="117">
        <v>2320431</v>
      </c>
      <c r="B32" s="118" t="s">
        <v>90</v>
      </c>
      <c r="C32" s="122">
        <v>5500</v>
      </c>
      <c r="D32" s="122">
        <v>5433</v>
      </c>
      <c r="E32" s="122">
        <v>5433</v>
      </c>
      <c r="F32" s="120">
        <f t="shared" si="3"/>
        <v>100</v>
      </c>
      <c r="G32" s="121"/>
    </row>
    <row r="33" spans="1:7" s="115" customFormat="1" ht="30.75" customHeight="1">
      <c r="A33" s="110">
        <v>233</v>
      </c>
      <c r="B33" s="111" t="s">
        <v>531</v>
      </c>
      <c r="C33" s="116"/>
      <c r="D33" s="116">
        <f t="shared" ref="D33:E34" si="14">SUM(D34)</f>
        <v>33</v>
      </c>
      <c r="E33" s="116">
        <f t="shared" si="14"/>
        <v>33</v>
      </c>
      <c r="F33" s="113">
        <f t="shared" si="3"/>
        <v>100</v>
      </c>
      <c r="G33" s="114">
        <v>-71.551724137931032</v>
      </c>
    </row>
    <row r="34" spans="1:7" s="115" customFormat="1" ht="30.75" customHeight="1">
      <c r="A34" s="110">
        <v>23304</v>
      </c>
      <c r="B34" s="111" t="s">
        <v>91</v>
      </c>
      <c r="C34" s="116"/>
      <c r="D34" s="116">
        <f t="shared" si="14"/>
        <v>33</v>
      </c>
      <c r="E34" s="116">
        <f t="shared" si="14"/>
        <v>33</v>
      </c>
      <c r="F34" s="113">
        <f t="shared" si="3"/>
        <v>100</v>
      </c>
      <c r="G34" s="114">
        <v>-71.551724137931032</v>
      </c>
    </row>
    <row r="35" spans="1:7" ht="30.75" customHeight="1">
      <c r="A35" s="117">
        <v>2330411</v>
      </c>
      <c r="B35" s="118" t="s">
        <v>92</v>
      </c>
      <c r="C35" s="130"/>
      <c r="D35" s="130">
        <v>33</v>
      </c>
      <c r="E35" s="130">
        <v>33</v>
      </c>
      <c r="F35" s="120">
        <f t="shared" si="3"/>
        <v>100</v>
      </c>
      <c r="G35" s="121"/>
    </row>
    <row r="36" spans="1:7" s="115" customFormat="1" ht="30.75" customHeight="1">
      <c r="A36" s="110">
        <v>234</v>
      </c>
      <c r="B36" s="111" t="s">
        <v>532</v>
      </c>
      <c r="C36" s="131"/>
      <c r="D36" s="131">
        <f t="shared" ref="D36:E36" si="15">SUM(D37,D41)</f>
        <v>8300</v>
      </c>
      <c r="E36" s="131">
        <f t="shared" si="15"/>
        <v>8300</v>
      </c>
      <c r="F36" s="113">
        <f t="shared" si="3"/>
        <v>100</v>
      </c>
      <c r="G36" s="132" t="s">
        <v>32</v>
      </c>
    </row>
    <row r="37" spans="1:7" s="115" customFormat="1" ht="30.75" customHeight="1">
      <c r="A37" s="110">
        <v>23401</v>
      </c>
      <c r="B37" s="111" t="s">
        <v>93</v>
      </c>
      <c r="C37" s="116"/>
      <c r="D37" s="116">
        <f t="shared" ref="D37:E37" si="16">SUM(D38:D40)</f>
        <v>7375</v>
      </c>
      <c r="E37" s="116">
        <f t="shared" si="16"/>
        <v>7375</v>
      </c>
      <c r="F37" s="113">
        <f t="shared" si="3"/>
        <v>100</v>
      </c>
      <c r="G37" s="132" t="s">
        <v>32</v>
      </c>
    </row>
    <row r="38" spans="1:7" ht="30.75" customHeight="1">
      <c r="A38" s="117">
        <v>2340102</v>
      </c>
      <c r="B38" s="123" t="s">
        <v>94</v>
      </c>
      <c r="C38" s="133"/>
      <c r="D38" s="134">
        <v>5375</v>
      </c>
      <c r="E38" s="134">
        <v>5375</v>
      </c>
      <c r="F38" s="135">
        <f>E38/D38*100</f>
        <v>100</v>
      </c>
      <c r="G38" s="136"/>
    </row>
    <row r="39" spans="1:7" ht="30.75" customHeight="1">
      <c r="A39" s="117">
        <v>2340106</v>
      </c>
      <c r="B39" s="118" t="s">
        <v>95</v>
      </c>
      <c r="C39" s="130"/>
      <c r="D39" s="130">
        <v>1600</v>
      </c>
      <c r="E39" s="130">
        <v>1600</v>
      </c>
      <c r="F39" s="120">
        <f t="shared" ref="F39:F41" si="17">E39/D39*100</f>
        <v>100</v>
      </c>
      <c r="G39" s="121"/>
    </row>
    <row r="40" spans="1:7" ht="30.75" customHeight="1">
      <c r="A40" s="117">
        <v>2340199</v>
      </c>
      <c r="B40" s="118" t="s">
        <v>96</v>
      </c>
      <c r="C40" s="130"/>
      <c r="D40" s="130">
        <v>400</v>
      </c>
      <c r="E40" s="130">
        <v>400</v>
      </c>
      <c r="F40" s="120">
        <f t="shared" si="17"/>
        <v>100</v>
      </c>
      <c r="G40" s="121"/>
    </row>
    <row r="41" spans="1:7" s="115" customFormat="1" ht="30.75" customHeight="1">
      <c r="A41" s="110">
        <v>23402</v>
      </c>
      <c r="B41" s="111" t="s">
        <v>97</v>
      </c>
      <c r="C41" s="116"/>
      <c r="D41" s="116">
        <f t="shared" ref="D41:E41" si="18">SUM(D42)</f>
        <v>925</v>
      </c>
      <c r="E41" s="116">
        <f t="shared" si="18"/>
        <v>925</v>
      </c>
      <c r="F41" s="113">
        <f t="shared" si="17"/>
        <v>100</v>
      </c>
      <c r="G41" s="132" t="s">
        <v>32</v>
      </c>
    </row>
    <row r="42" spans="1:7" ht="30.75" customHeight="1">
      <c r="A42" s="117">
        <v>2340299</v>
      </c>
      <c r="B42" s="137" t="s">
        <v>98</v>
      </c>
      <c r="C42" s="138"/>
      <c r="D42" s="139">
        <v>925</v>
      </c>
      <c r="E42" s="138">
        <v>925</v>
      </c>
      <c r="F42" s="140"/>
      <c r="G42" s="141"/>
    </row>
    <row r="43" spans="1:7" ht="39.75" customHeight="1">
      <c r="A43" s="117">
        <v>244</v>
      </c>
      <c r="B43" s="142" t="s">
        <v>533</v>
      </c>
      <c r="C43" s="112">
        <f>SUM(C5,C8,C11,C17,C20,C29,C33,C36)</f>
        <v>106538</v>
      </c>
      <c r="D43" s="112">
        <f t="shared" ref="D43:E43" si="19">SUM(D5,D8,D11,D17,D20,D29,D33,D36)</f>
        <v>115494</v>
      </c>
      <c r="E43" s="112">
        <f t="shared" si="19"/>
        <v>112892</v>
      </c>
      <c r="F43" s="113">
        <f t="shared" si="3"/>
        <v>97.747069111815335</v>
      </c>
      <c r="G43" s="114">
        <v>-37.655595931035243</v>
      </c>
    </row>
    <row r="44" spans="1:7" ht="20.25" customHeight="1"/>
  </sheetData>
  <autoFilter ref="A4:F43"/>
  <mergeCells count="1">
    <mergeCell ref="B2:G2"/>
  </mergeCells>
  <phoneticPr fontId="6" type="noConversion"/>
  <printOptions horizontalCentered="1"/>
  <pageMargins left="0.70866141732283472" right="0.70866141732283472" top="0.78740157480314965" bottom="0.78740157480314965" header="0.16" footer="0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10</vt:i4>
      </vt:variant>
    </vt:vector>
  </HeadingPairs>
  <TitlesOfParts>
    <vt:vector size="30" baseType="lpstr">
      <vt:lpstr>一般预算收入决算表</vt:lpstr>
      <vt:lpstr>一般预算支出决算表</vt:lpstr>
      <vt:lpstr>一般平衡表</vt:lpstr>
      <vt:lpstr>41上级对市县补助</vt:lpstr>
      <vt:lpstr>05-对下补助分项目</vt:lpstr>
      <vt:lpstr>06-基本支出经济分类决算表</vt:lpstr>
      <vt:lpstr>07-预算内基本建设</vt:lpstr>
      <vt:lpstr>基金收入决算表</vt:lpstr>
      <vt:lpstr>基金支出决算表</vt:lpstr>
      <vt:lpstr>基金平衡表</vt:lpstr>
      <vt:lpstr>54-上级对市县基金补助</vt:lpstr>
      <vt:lpstr>13-对下基金补助</vt:lpstr>
      <vt:lpstr>国有资本经营预算</vt:lpstr>
      <vt:lpstr>社保基金收支决算表</vt:lpstr>
      <vt:lpstr>5-一般债务余额 </vt:lpstr>
      <vt:lpstr>10-专项债务余额</vt:lpstr>
      <vt:lpstr>33-债务汇总</vt:lpstr>
      <vt:lpstr>34-分地区汇总</vt:lpstr>
      <vt:lpstr>债券发行、还本付息决算数</vt:lpstr>
      <vt:lpstr>2020年度债券使用情况</vt:lpstr>
      <vt:lpstr>'34-分地区汇总'!Print_Area</vt:lpstr>
      <vt:lpstr>基金平衡表!Print_Area</vt:lpstr>
      <vt:lpstr>基金收入决算表!Print_Area</vt:lpstr>
      <vt:lpstr>基金支出决算表!Print_Area</vt:lpstr>
      <vt:lpstr>社保基金收支决算表!Print_Area</vt:lpstr>
      <vt:lpstr>一般预算支出决算表!Print_Area</vt:lpstr>
      <vt:lpstr>'06-基本支出经济分类决算表'!Print_Titles</vt:lpstr>
      <vt:lpstr>'41上级对市县补助'!Print_Titles</vt:lpstr>
      <vt:lpstr>基金支出决算表!Print_Titles</vt:lpstr>
      <vt:lpstr>一般预算支出决算表!Print_Titles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雷静</dc:creator>
  <cp:lastModifiedBy>熊鹰</cp:lastModifiedBy>
  <cp:lastPrinted>2021-09-08T03:32:35Z</cp:lastPrinted>
  <dcterms:created xsi:type="dcterms:W3CDTF">2016-08-16T08:31:23Z</dcterms:created>
  <dcterms:modified xsi:type="dcterms:W3CDTF">2021-09-08T03:34:16Z</dcterms:modified>
</cp:coreProperties>
</file>