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firstSheet="10" activeTab="14"/>
  </bookViews>
  <sheets>
    <sheet name="2017年公共收入执行表" sheetId="1" r:id="rId1"/>
    <sheet name="2017年公共支出执行表" sheetId="2" r:id="rId2"/>
    <sheet name="2017公共平衡表" sheetId="30" r:id="rId3"/>
    <sheet name="4上级对市县补助" sheetId="48" r:id="rId4"/>
    <sheet name="5-一般债务余额" sheetId="49" r:id="rId5"/>
    <sheet name="6-一般债务限额分地区" sheetId="62" r:id="rId6"/>
    <sheet name="2017年基金收入执行表" sheetId="29" r:id="rId7"/>
    <sheet name="2017年基金支出执行表 " sheetId="31" r:id="rId8"/>
    <sheet name="2017基金平衡表" sheetId="32" r:id="rId9"/>
    <sheet name="上级对市县基金补助" sheetId="51" r:id="rId10"/>
    <sheet name="56-专项债务余额" sheetId="50" r:id="rId11"/>
    <sheet name="23-专项债务限额分地区" sheetId="63" r:id="rId12"/>
    <sheet name="33-债务汇总" sheetId="64" r:id="rId13"/>
    <sheet name="34-分地区限额汇总" sheetId="65" r:id="rId14"/>
    <sheet name="2017年社保基金执行表" sheetId="20" r:id="rId15"/>
    <sheet name="2018年公共收入预算表" sheetId="43" r:id="rId16"/>
    <sheet name="2018年公共支出预算表 " sheetId="57" r:id="rId17"/>
    <sheet name="03-一般平衡" sheetId="55" r:id="rId18"/>
    <sheet name="04-省对市县补助" sheetId="54" r:id="rId19"/>
    <sheet name="2018年一般公共基本支出" sheetId="52" r:id="rId20"/>
    <sheet name="2018年基金收入预算表" sheetId="45" r:id="rId21"/>
    <sheet name="2018年基金支出预算表 " sheetId="36" r:id="rId22"/>
    <sheet name="11-基金平衡" sheetId="56" r:id="rId23"/>
    <sheet name="2018年国有资本经营预算" sheetId="61" r:id="rId24"/>
    <sheet name="2018年社保基金预算表" sheetId="58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。" localSheetId="17">#REF!</definedName>
    <definedName name="。" localSheetId="18">#REF!</definedName>
    <definedName name="。" localSheetId="22">#REF!</definedName>
    <definedName name="。" localSheetId="16">#REF!</definedName>
    <definedName name="。" localSheetId="24">#REF!</definedName>
    <definedName name="。" localSheetId="9">#REF!</definedName>
    <definedName name="。">#REF!</definedName>
    <definedName name="_______________A01" localSheetId="17">#REF!</definedName>
    <definedName name="_______________A01" localSheetId="18">#REF!</definedName>
    <definedName name="_______________A01" localSheetId="22">#REF!</definedName>
    <definedName name="_______________A01" localSheetId="16">#REF!</definedName>
    <definedName name="_______________A01" localSheetId="24">#REF!</definedName>
    <definedName name="_______________A01" localSheetId="11">#REF!</definedName>
    <definedName name="_______________A01" localSheetId="10">#REF!</definedName>
    <definedName name="_______________A01" localSheetId="4">#REF!</definedName>
    <definedName name="_______________A01" localSheetId="5">#REF!</definedName>
    <definedName name="_______________A01" localSheetId="9">#REF!</definedName>
    <definedName name="_______________A01">#REF!</definedName>
    <definedName name="_______________A08" localSheetId="17">'[1]A01-1'!$A$5:$C$36</definedName>
    <definedName name="_______________A08" localSheetId="18">'[1]A01-1'!$A$5:$C$36</definedName>
    <definedName name="_______________A08" localSheetId="22">'[1]A01-1'!$A$5:$C$36</definedName>
    <definedName name="_______________A08" localSheetId="11">'[2]A01-1'!$A$5:$C$36</definedName>
    <definedName name="_______________A08" localSheetId="10">'[3]A01-1'!$A$5:$C$36</definedName>
    <definedName name="_______________A08" localSheetId="4">'[3]A01-1'!$A$5:$C$36</definedName>
    <definedName name="_______________A08" localSheetId="5">'[2]A01-1'!$A$5:$C$36</definedName>
    <definedName name="_______________A08">'[3]A01-1'!$A$5:$C$36</definedName>
    <definedName name="___1A01_" localSheetId="17">#REF!</definedName>
    <definedName name="___1A01_" localSheetId="18">#REF!</definedName>
    <definedName name="___1A01_" localSheetId="22">#REF!</definedName>
    <definedName name="___1A01_" localSheetId="16">#REF!</definedName>
    <definedName name="___1A01_" localSheetId="24">#REF!</definedName>
    <definedName name="___1A01_" localSheetId="11">#REF!</definedName>
    <definedName name="___1A01_" localSheetId="5">#REF!</definedName>
    <definedName name="___1A01_" localSheetId="9">#REF!</definedName>
    <definedName name="___1A01_">#REF!</definedName>
    <definedName name="___2A08_" localSheetId="17">'[1]A01-1'!$A$5:$C$36</definedName>
    <definedName name="___2A08_" localSheetId="18">'[1]A01-1'!$A$5:$C$36</definedName>
    <definedName name="___2A08_" localSheetId="22">'[1]A01-1'!$A$5:$C$36</definedName>
    <definedName name="___2A08_" localSheetId="11">'[2]A01-1'!$A$5:$C$36</definedName>
    <definedName name="___2A08_" localSheetId="10">'[3]A01-1'!$A$5:$C$36</definedName>
    <definedName name="___2A08_" localSheetId="4">'[3]A01-1'!$A$5:$C$36</definedName>
    <definedName name="___2A08_" localSheetId="5">'[2]A01-1'!$A$5:$C$36</definedName>
    <definedName name="___2A08_">'[3]A01-1'!$A$5:$C$36</definedName>
    <definedName name="__1A01_" localSheetId="17">#REF!</definedName>
    <definedName name="__1A01_" localSheetId="18">#REF!</definedName>
    <definedName name="__1A01_" localSheetId="22">#REF!</definedName>
    <definedName name="__1A01_" localSheetId="16">#REF!</definedName>
    <definedName name="__1A01_" localSheetId="24">#REF!</definedName>
    <definedName name="__1A01_" localSheetId="11">#REF!</definedName>
    <definedName name="__1A01_" localSheetId="5">#REF!</definedName>
    <definedName name="__1A01_" localSheetId="9">#REF!</definedName>
    <definedName name="__1A01_">#REF!</definedName>
    <definedName name="__2A08_" localSheetId="17">'[1]A01-1'!$A$5:$C$36</definedName>
    <definedName name="__2A08_" localSheetId="18">'[1]A01-1'!$A$5:$C$36</definedName>
    <definedName name="__2A08_" localSheetId="22">'[1]A01-1'!$A$5:$C$36</definedName>
    <definedName name="__2A08_" localSheetId="11">'[2]A01-1'!$A$5:$C$36</definedName>
    <definedName name="__2A08_" localSheetId="10">'[3]A01-1'!$A$5:$C$36</definedName>
    <definedName name="__2A08_" localSheetId="4">'[3]A01-1'!$A$5:$C$36</definedName>
    <definedName name="__2A08_" localSheetId="5">'[2]A01-1'!$A$5:$C$36</definedName>
    <definedName name="__2A08_">'[3]A01-1'!$A$5:$C$36</definedName>
    <definedName name="__A01" localSheetId="17">#REF!</definedName>
    <definedName name="__A01" localSheetId="18">#REF!</definedName>
    <definedName name="__A01" localSheetId="22">#REF!</definedName>
    <definedName name="__A01" localSheetId="16">#REF!</definedName>
    <definedName name="__A01" localSheetId="24">#REF!</definedName>
    <definedName name="__A01" localSheetId="11">#REF!</definedName>
    <definedName name="__A01" localSheetId="5">#REF!</definedName>
    <definedName name="__A01" localSheetId="9">#REF!</definedName>
    <definedName name="__A01">#REF!</definedName>
    <definedName name="__A08" localSheetId="17">'[1]A01-1'!$A$5:$C$36</definedName>
    <definedName name="__A08" localSheetId="18">'[1]A01-1'!$A$5:$C$36</definedName>
    <definedName name="__A08" localSheetId="22">'[1]A01-1'!$A$5:$C$36</definedName>
    <definedName name="__A08" localSheetId="11">'[2]A01-1'!$A$5:$C$36</definedName>
    <definedName name="__A08" localSheetId="10">'[3]A01-1'!$A$5:$C$36</definedName>
    <definedName name="__A08" localSheetId="4">'[3]A01-1'!$A$5:$C$36</definedName>
    <definedName name="__A08" localSheetId="5">'[2]A01-1'!$A$5:$C$36</definedName>
    <definedName name="__A08">'[3]A01-1'!$A$5:$C$36</definedName>
    <definedName name="_1A01_" localSheetId="17">#REF!</definedName>
    <definedName name="_1A01_" localSheetId="18">#REF!</definedName>
    <definedName name="_1A01_" localSheetId="22">#REF!</definedName>
    <definedName name="_1A01_" localSheetId="16">#REF!</definedName>
    <definedName name="_1A01_" localSheetId="24">#REF!</definedName>
    <definedName name="_1A01_" localSheetId="11">#REF!</definedName>
    <definedName name="_1A01_" localSheetId="5">#REF!</definedName>
    <definedName name="_1A01_" localSheetId="9">#REF!</definedName>
    <definedName name="_1A01_">#REF!</definedName>
    <definedName name="_2A01_" localSheetId="17">#REF!</definedName>
    <definedName name="_2A01_" localSheetId="18">#REF!</definedName>
    <definedName name="_2A01_" localSheetId="22">#REF!</definedName>
    <definedName name="_2A01_" localSheetId="16">#REF!</definedName>
    <definedName name="_2A01_" localSheetId="24">#REF!</definedName>
    <definedName name="_2A01_" localSheetId="11">#REF!</definedName>
    <definedName name="_2A01_" localSheetId="5">#REF!</definedName>
    <definedName name="_2A01_" localSheetId="9">#REF!</definedName>
    <definedName name="_2A01_">#REF!</definedName>
    <definedName name="_2A08_" localSheetId="17">'[4]A01-1'!$A$5:$C$36</definedName>
    <definedName name="_2A08_" localSheetId="18">'[4]A01-1'!$A$5:$C$36</definedName>
    <definedName name="_2A08_" localSheetId="22">'[4]A01-1'!$A$5:$C$36</definedName>
    <definedName name="_2A08_" localSheetId="11">'[5]A01-1'!$A$5:$C$36</definedName>
    <definedName name="_2A08_" localSheetId="10">'[6]A01-1'!$A$5:$C$36</definedName>
    <definedName name="_2A08_" localSheetId="4">'[6]A01-1'!$A$5:$C$36</definedName>
    <definedName name="_2A08_" localSheetId="5">'[5]A01-1'!$A$5:$C$36</definedName>
    <definedName name="_2A08_">'[6]A01-1'!$A$5:$C$36</definedName>
    <definedName name="_4A08_" localSheetId="17">'[1]A01-1'!$A$5:$C$36</definedName>
    <definedName name="_4A08_" localSheetId="18">'[1]A01-1'!$A$5:$C$36</definedName>
    <definedName name="_4A08_" localSheetId="22">'[1]A01-1'!$A$5:$C$36</definedName>
    <definedName name="_4A08_" localSheetId="11">'[2]A01-1'!$A$5:$C$36</definedName>
    <definedName name="_4A08_" localSheetId="10">'[3]A01-1'!$A$5:$C$36</definedName>
    <definedName name="_4A08_" localSheetId="4">'[3]A01-1'!$A$5:$C$36</definedName>
    <definedName name="_4A08_" localSheetId="5">'[2]A01-1'!$A$5:$C$36</definedName>
    <definedName name="_4A08_">'[3]A01-1'!$A$5:$C$36</definedName>
    <definedName name="_A01" localSheetId="17">#REF!</definedName>
    <definedName name="_A01" localSheetId="18">#REF!</definedName>
    <definedName name="_A01" localSheetId="22">#REF!</definedName>
    <definedName name="_A01" localSheetId="16">#REF!</definedName>
    <definedName name="_A01" localSheetId="24">#REF!</definedName>
    <definedName name="_A01" localSheetId="11">#REF!</definedName>
    <definedName name="_A01" localSheetId="5">#REF!</definedName>
    <definedName name="_A01" localSheetId="9">#REF!</definedName>
    <definedName name="_A01">#REF!</definedName>
    <definedName name="_A08" localSheetId="17">'[1]A01-1'!$A$5:$C$36</definedName>
    <definedName name="_A08" localSheetId="18">'[1]A01-1'!$A$5:$C$36</definedName>
    <definedName name="_A08" localSheetId="22">'[1]A01-1'!$A$5:$C$36</definedName>
    <definedName name="_A08" localSheetId="11">'[2]A01-1'!$A$5:$C$36</definedName>
    <definedName name="_A08" localSheetId="10">'[3]A01-1'!$A$5:$C$36</definedName>
    <definedName name="_A08" localSheetId="4">'[3]A01-1'!$A$5:$C$36</definedName>
    <definedName name="_A08" localSheetId="5">'[2]A01-1'!$A$5:$C$36</definedName>
    <definedName name="_A08">'[3]A01-1'!$A$5:$C$36</definedName>
    <definedName name="_xlnm._FilterDatabase" localSheetId="1" hidden="1">'2017年公共支出执行表'!$A$4:$F$462</definedName>
    <definedName name="_xlnm._FilterDatabase" localSheetId="7" hidden="1">'2017年基金支出执行表 '!$A$4:$F$41</definedName>
    <definedName name="_xlnm._FilterDatabase" localSheetId="16" hidden="1">'2018年公共支出预算表 '!$A$4:$E$346</definedName>
    <definedName name="_xlnm._FilterDatabase" localSheetId="21" hidden="1">'2018年基金支出预算表 '!$A$4:$B$8</definedName>
    <definedName name="a">#N/A</definedName>
    <definedName name="aaa">#REF!</definedName>
    <definedName name="b">#N/A</definedName>
    <definedName name="d">#N/A</definedName>
    <definedName name="_xlnm.Database" localSheetId="17">#REF!</definedName>
    <definedName name="_xlnm.Database" localSheetId="18">#REF!</definedName>
    <definedName name="_xlnm.Database" localSheetId="22">#REF!</definedName>
    <definedName name="_xlnm.Database" localSheetId="16">#REF!</definedName>
    <definedName name="_xlnm.Database" localSheetId="24">#REF!</definedName>
    <definedName name="_xlnm.Database" localSheetId="11">#REF!</definedName>
    <definedName name="_xlnm.Database" localSheetId="10">#REF!</definedName>
    <definedName name="_xlnm.Database" localSheetId="4">#REF!</definedName>
    <definedName name="_xlnm.Database" localSheetId="5">#REF!</definedName>
    <definedName name="_xlnm.Database" localSheetId="9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2">'2017公共平衡表'!$A$1:$D$19</definedName>
    <definedName name="_xlnm.Print_Area" localSheetId="8">'2017基金平衡表'!$A$1:$D$11</definedName>
    <definedName name="_xlnm.Print_Area" localSheetId="15">'2018年公共收入预算表'!$A$1:$G$28</definedName>
    <definedName name="_xlnm.Print_Area" localSheetId="20">'2018年基金收入预算表'!$A$1:$G$8</definedName>
    <definedName name="_xlnm.Print_Area" localSheetId="21">'2018年基金支出预算表 '!$A$1:$B$8</definedName>
    <definedName name="_xlnm.Print_Area" hidden="1">#N/A</definedName>
    <definedName name="_xlnm.Print_Titles" localSheetId="1">'2017年公共支出执行表'!$4:$5</definedName>
    <definedName name="_xlnm.Print_Titles" localSheetId="7">'2017年基金支出执行表 '!$4:$4</definedName>
    <definedName name="_xlnm.Print_Titles" localSheetId="16">'2018年公共支出预算表 '!$4:$5</definedName>
    <definedName name="_xlnm.Print_Titles" localSheetId="21">'2018年基金支出预算表 '!$4:$5</definedName>
    <definedName name="_xlnm.Print_Titles" localSheetId="19">'2018年一般公共基本支出'!$4:$4</definedName>
    <definedName name="_xlnm.Print_Titles" hidden="1">#N/A</definedName>
    <definedName name="qsq" localSheetId="23">#REF!</definedName>
    <definedName name="qsq" localSheetId="24">#REF!</definedName>
    <definedName name="qsq">#REF!</definedName>
    <definedName name="s">#N/A</definedName>
    <definedName name="ss">#N/A</definedName>
    <definedName name="x" localSheetId="16">#REF!</definedName>
    <definedName name="x" localSheetId="23">#REF!</definedName>
    <definedName name="x" localSheetId="24">#REF!</definedName>
    <definedName name="x">#REF!</definedName>
    <definedName name="xxxx">#REF!</definedName>
    <definedName name="地区名称" localSheetId="17">#REF!</definedName>
    <definedName name="地区名称" localSheetId="18">#REF!</definedName>
    <definedName name="地区名称" localSheetId="22">#REF!</definedName>
    <definedName name="地区名称" localSheetId="16">#REF!</definedName>
    <definedName name="地区名称" localSheetId="24">#REF!</definedName>
    <definedName name="地区名称" localSheetId="11">#REF!</definedName>
    <definedName name="地区名称" localSheetId="10">#REF!</definedName>
    <definedName name="地区名称" localSheetId="4">#REF!</definedName>
    <definedName name="地区名称" localSheetId="5">#REF!</definedName>
    <definedName name="地区名称" localSheetId="9">#REF!</definedName>
    <definedName name="地区名称">#REF!</definedName>
    <definedName name="支出" localSheetId="17">#REF!</definedName>
    <definedName name="支出" localSheetId="18">#REF!</definedName>
    <definedName name="支出" localSheetId="22">#REF!</definedName>
    <definedName name="支出" localSheetId="16">#REF!</definedName>
    <definedName name="支出" localSheetId="24">#REF!</definedName>
    <definedName name="支出" localSheetId="11">#REF!</definedName>
    <definedName name="支出" localSheetId="10">#REF!</definedName>
    <definedName name="支出" localSheetId="4">#REF!</definedName>
    <definedName name="支出" localSheetId="5">#REF!</definedName>
    <definedName name="支出" localSheetId="9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B9" i="64"/>
  <c r="B9" i="49"/>
  <c r="B10" i="65"/>
  <c r="B10" i="63"/>
  <c r="B12" i="62"/>
  <c r="I6" i="57" l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C6" i="43"/>
  <c r="D6"/>
  <c r="B11"/>
  <c r="B8" l="1"/>
  <c r="B9"/>
  <c r="B10"/>
  <c r="B12"/>
  <c r="B13"/>
  <c r="B14"/>
  <c r="B15"/>
  <c r="B16"/>
  <c r="B17"/>
  <c r="B18"/>
  <c r="B19"/>
  <c r="B7"/>
  <c r="B23"/>
  <c r="B24"/>
  <c r="B25"/>
  <c r="B26"/>
  <c r="B27"/>
  <c r="B22"/>
  <c r="B20"/>
  <c r="B6" l="1"/>
  <c r="B209" i="2" l="1"/>
  <c r="B6" i="45" l="1"/>
  <c r="I6" s="1"/>
  <c r="B7"/>
  <c r="I7" s="1"/>
  <c r="C8"/>
  <c r="D8"/>
  <c r="B21" i="43"/>
  <c r="D21"/>
  <c r="C21"/>
  <c r="D21" i="1"/>
  <c r="E21"/>
  <c r="C26"/>
  <c r="F26" s="1"/>
  <c r="C7" i="29"/>
  <c r="F7" s="1"/>
  <c r="C8"/>
  <c r="F8" s="1"/>
  <c r="B9"/>
  <c r="D9"/>
  <c r="E9"/>
  <c r="G9"/>
  <c r="B7" i="1"/>
  <c r="D7"/>
  <c r="E7"/>
  <c r="C8"/>
  <c r="C9"/>
  <c r="C10"/>
  <c r="C11"/>
  <c r="F11" s="1"/>
  <c r="C12"/>
  <c r="F12" s="1"/>
  <c r="C13"/>
  <c r="F13" s="1"/>
  <c r="C14"/>
  <c r="F14" s="1"/>
  <c r="C15"/>
  <c r="C16"/>
  <c r="F16" s="1"/>
  <c r="C17"/>
  <c r="F17" s="1"/>
  <c r="C18"/>
  <c r="F18" s="1"/>
  <c r="C19"/>
  <c r="C20"/>
  <c r="B21"/>
  <c r="C22"/>
  <c r="C23"/>
  <c r="F23" s="1"/>
  <c r="C24"/>
  <c r="F24" s="1"/>
  <c r="C25"/>
  <c r="C27"/>
  <c r="F27" s="1"/>
  <c r="C9" i="29"/>
  <c r="F8" i="1"/>
  <c r="H7" i="45" l="1"/>
  <c r="B8"/>
  <c r="H8" s="1"/>
  <c r="C28" i="43"/>
  <c r="D28"/>
  <c r="F20" i="1"/>
  <c r="F9" i="29"/>
  <c r="C21" i="1"/>
  <c r="H6" i="45"/>
  <c r="F10" i="1"/>
  <c r="E28"/>
  <c r="F25"/>
  <c r="F21"/>
  <c r="F22"/>
  <c r="D28"/>
  <c r="B28"/>
  <c r="F19"/>
  <c r="F15"/>
  <c r="C7"/>
  <c r="I8" i="45" l="1"/>
  <c r="F7" i="1"/>
  <c r="C28"/>
  <c r="F28" l="1"/>
  <c r="B28" i="43" l="1"/>
</calcChain>
</file>

<file path=xl/sharedStrings.xml><?xml version="1.0" encoding="utf-8"?>
<sst xmlns="http://schemas.openxmlformats.org/spreadsheetml/2006/main" count="2407" uniqueCount="1780">
  <si>
    <t>预算科目</t>
    <phoneticPr fontId="5" type="noConversion"/>
  </si>
  <si>
    <t xml:space="preserve">  社会保险基金收入</t>
    <phoneticPr fontId="5" type="noConversion"/>
  </si>
  <si>
    <t xml:space="preserve">  社会保险基金支出</t>
    <phoneticPr fontId="5" type="noConversion"/>
  </si>
  <si>
    <t xml:space="preserve">    基本养老保险基金收入</t>
    <phoneticPr fontId="5" type="noConversion"/>
  </si>
  <si>
    <t xml:space="preserve">    基本养老保险基金支出</t>
    <phoneticPr fontId="5" type="noConversion"/>
  </si>
  <si>
    <t xml:space="preserve">    失业保险基金收入</t>
    <phoneticPr fontId="5" type="noConversion"/>
  </si>
  <si>
    <t xml:space="preserve">    失业保险基金支出</t>
    <phoneticPr fontId="5" type="noConversion"/>
  </si>
  <si>
    <t xml:space="preserve">    基本医疗保险基金收入</t>
    <phoneticPr fontId="5" type="noConversion"/>
  </si>
  <si>
    <t xml:space="preserve">    基本医疗保险基金支出</t>
    <phoneticPr fontId="5" type="noConversion"/>
  </si>
  <si>
    <t xml:space="preserve">    工伤保险基金收入</t>
    <phoneticPr fontId="5" type="noConversion"/>
  </si>
  <si>
    <t xml:space="preserve">    工伤保险基金支出</t>
    <phoneticPr fontId="5" type="noConversion"/>
  </si>
  <si>
    <t xml:space="preserve">    生育保险基金支出</t>
    <phoneticPr fontId="5" type="noConversion"/>
  </si>
  <si>
    <t xml:space="preserve">    新型农村合作医疗基金收入</t>
    <phoneticPr fontId="5" type="noConversion"/>
  </si>
  <si>
    <t xml:space="preserve">    新型农村合作医疗基金支出</t>
    <phoneticPr fontId="5" type="noConversion"/>
  </si>
  <si>
    <t xml:space="preserve">    城镇居民基本医疗保险基金收入</t>
    <phoneticPr fontId="5" type="noConversion"/>
  </si>
  <si>
    <t xml:space="preserve">    城镇居民基本医疗保险基金支出</t>
    <phoneticPr fontId="5" type="noConversion"/>
  </si>
  <si>
    <t xml:space="preserve">    城乡居民基本医疗保险基金收入</t>
    <phoneticPr fontId="5" type="noConversion"/>
  </si>
  <si>
    <t xml:space="preserve">    城乡居民基本医疗保险基金支出</t>
    <phoneticPr fontId="5" type="noConversion"/>
  </si>
  <si>
    <t xml:space="preserve">    其他社会保险基金收入</t>
    <phoneticPr fontId="5" type="noConversion"/>
  </si>
  <si>
    <t xml:space="preserve">    其他社会保险基金支出</t>
    <phoneticPr fontId="5" type="noConversion"/>
  </si>
  <si>
    <t xml:space="preserve">  转移性收入</t>
    <phoneticPr fontId="5" type="noConversion"/>
  </si>
  <si>
    <t xml:space="preserve">   转移性支出</t>
    <phoneticPr fontId="5" type="noConversion"/>
  </si>
  <si>
    <t xml:space="preserve">    上年结余收入</t>
    <phoneticPr fontId="5" type="noConversion"/>
  </si>
  <si>
    <t xml:space="preserve">      年终结余</t>
    <phoneticPr fontId="5" type="noConversion"/>
  </si>
  <si>
    <t>社会保险基金总收入</t>
    <phoneticPr fontId="5" type="noConversion"/>
  </si>
  <si>
    <t>社会保险基金总支出</t>
    <phoneticPr fontId="5" type="noConversion"/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</si>
  <si>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</si>
  <si>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</si>
  <si>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</si>
  <si>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</si>
  <si>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</si>
  <si>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</si>
  <si>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</si>
  <si>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</si>
  <si>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</si>
  <si>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</si>
  <si>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</si>
  <si>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</si>
  <si>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</si>
  <si>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</si>
  <si>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</si>
  <si>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</si>
  <si>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</si>
  <si>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</si>
  <si>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</si>
  <si>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</si>
  <si>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</si>
  <si>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</si>
  <si>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合计</t>
    <phoneticPr fontId="5" type="noConversion"/>
  </si>
  <si>
    <t>预算科目</t>
    <phoneticPr fontId="5" type="noConversion"/>
  </si>
  <si>
    <t xml:space="preserve">    城乡居民养老保险基金收入</t>
    <phoneticPr fontId="5" type="noConversion"/>
  </si>
  <si>
    <t xml:space="preserve">    城乡居民养老保险基金支出</t>
    <phoneticPr fontId="5" type="noConversion"/>
  </si>
  <si>
    <t>执行数</t>
    <phoneticPr fontId="5" type="noConversion"/>
  </si>
  <si>
    <t>一、税收收入</t>
    <phoneticPr fontId="5" type="noConversion"/>
  </si>
  <si>
    <r>
      <t xml:space="preserve">    生育保险基金</t>
    </r>
    <r>
      <rPr>
        <sz val="9"/>
        <color indexed="8"/>
        <rFont val="宋体"/>
        <family val="3"/>
        <charset val="134"/>
      </rPr>
      <t>收入</t>
    </r>
    <phoneticPr fontId="5" type="noConversion"/>
  </si>
  <si>
    <t>区本级</t>
    <phoneticPr fontId="5" type="noConversion"/>
  </si>
  <si>
    <t>攀枝花钒钛园区</t>
    <phoneticPr fontId="5" type="noConversion"/>
  </si>
  <si>
    <t>预    算    科    目</t>
  </si>
  <si>
    <t>一、国有土地使用权出让收入及对应专项债务收入安排的支出</t>
    <phoneticPr fontId="12" type="noConversion"/>
  </si>
  <si>
    <t>二、城市基础设施配套费及对应专项债务收入安排的支出</t>
    <phoneticPr fontId="12" type="noConversion"/>
  </si>
  <si>
    <t>调整预算数</t>
    <phoneticPr fontId="5" type="noConversion"/>
  </si>
  <si>
    <t>实际执行数</t>
    <phoneticPr fontId="5" type="noConversion"/>
  </si>
  <si>
    <t>上年同期完成数</t>
    <phoneticPr fontId="5" type="noConversion"/>
  </si>
  <si>
    <t>合计</t>
    <phoneticPr fontId="5" type="noConversion"/>
  </si>
  <si>
    <t>其中：</t>
    <phoneticPr fontId="5" type="noConversion"/>
  </si>
  <si>
    <t>占预算</t>
    <phoneticPr fontId="5" type="noConversion"/>
  </si>
  <si>
    <t>区本级</t>
    <phoneticPr fontId="5" type="noConversion"/>
  </si>
  <si>
    <t>攀枝花钒钛园区</t>
    <phoneticPr fontId="5" type="noConversion"/>
  </si>
  <si>
    <t>单位：万元</t>
    <phoneticPr fontId="5" type="noConversion"/>
  </si>
  <si>
    <t>单位：万元</t>
    <phoneticPr fontId="26" type="noConversion"/>
  </si>
  <si>
    <t>一般公共预算收入合计</t>
    <phoneticPr fontId="5" type="noConversion"/>
  </si>
  <si>
    <t>政府性基金预算支出合计</t>
    <phoneticPr fontId="5" type="noConversion"/>
  </si>
  <si>
    <t xml:space="preserve"> 一般公共预算支出合计</t>
    <phoneticPr fontId="5" type="noConversion"/>
  </si>
  <si>
    <t>政府性基金预算收入合计</t>
    <phoneticPr fontId="5" type="noConversion"/>
  </si>
  <si>
    <t>单位：万元</t>
  </si>
  <si>
    <t>预算科目</t>
  </si>
  <si>
    <t>一般公共预算收入</t>
  </si>
  <si>
    <t>一般公共预算支出</t>
  </si>
  <si>
    <t>上级补助收入</t>
  </si>
  <si>
    <t>上解上级支出</t>
    <phoneticPr fontId="5" type="noConversion"/>
  </si>
  <si>
    <t>上解上级支出</t>
    <phoneticPr fontId="5" type="noConversion"/>
  </si>
  <si>
    <t>债务还本支出</t>
    <phoneticPr fontId="5" type="noConversion"/>
  </si>
  <si>
    <t>债务转贷收入</t>
  </si>
  <si>
    <t>上年结余</t>
  </si>
  <si>
    <t xml:space="preserve">调入资金   </t>
  </si>
  <si>
    <t>收  入  总  计</t>
  </si>
  <si>
    <t>支  出  总  计</t>
  </si>
  <si>
    <t>年终结余</t>
    <phoneticPr fontId="5" type="noConversion"/>
  </si>
  <si>
    <t xml:space="preserve">  其中：结转下年支出</t>
    <phoneticPr fontId="5" type="noConversion"/>
  </si>
  <si>
    <t xml:space="preserve">        净结余</t>
    <phoneticPr fontId="5" type="noConversion"/>
  </si>
  <si>
    <t>执 行 数</t>
    <phoneticPr fontId="33" type="noConversion"/>
  </si>
  <si>
    <t>政府性基金收入</t>
  </si>
  <si>
    <t>政府性基金支出</t>
  </si>
  <si>
    <t>政府性基金上级补助收入</t>
  </si>
  <si>
    <t>债务还本支出</t>
  </si>
  <si>
    <t>政府性基金上年结余</t>
  </si>
  <si>
    <t xml:space="preserve">    地方政府专项债务转贷收入</t>
    <phoneticPr fontId="33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</si>
  <si>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专项债务还本支出</t>
    </r>
    <phoneticPr fontId="33" type="noConversion"/>
  </si>
  <si>
    <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地方政府一般债券还本支出</t>
    </r>
    <phoneticPr fontId="33" type="noConversion"/>
  </si>
  <si>
    <r>
      <t xml:space="preserve">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政府住房基金收入</t>
    </r>
    <phoneticPr fontId="5" type="noConversion"/>
  </si>
  <si>
    <t>安排预算稳定调节基金</t>
  </si>
  <si>
    <t>调入预算稳定调节基金</t>
  </si>
  <si>
    <t xml:space="preserve">    一、国有土地使用权出让金收入</t>
    <phoneticPr fontId="5" type="noConversion"/>
  </si>
  <si>
    <t xml:space="preserve">    二、城市基础设施配套费收入</t>
    <phoneticPr fontId="5" type="noConversion"/>
  </si>
  <si>
    <t>单位：  万元</t>
    <phoneticPr fontId="52" type="noConversion"/>
  </si>
  <si>
    <t>预算数</t>
    <phoneticPr fontId="52" type="noConversion"/>
  </si>
  <si>
    <t>合计</t>
    <phoneticPr fontId="52" type="noConversion"/>
  </si>
  <si>
    <t>区本级</t>
    <phoneticPr fontId="52" type="noConversion"/>
  </si>
  <si>
    <t>攀枝花钒钛园区</t>
    <phoneticPr fontId="52" type="noConversion"/>
  </si>
  <si>
    <t>合计</t>
    <phoneticPr fontId="52" type="noConversion"/>
  </si>
  <si>
    <t>区本级</t>
    <phoneticPr fontId="52" type="noConversion"/>
  </si>
  <si>
    <t xml:space="preserve">    政府住房基金收入</t>
    <phoneticPr fontId="52" type="noConversion"/>
  </si>
  <si>
    <t>一般公共预算收入合计</t>
    <phoneticPr fontId="52" type="noConversion"/>
  </si>
  <si>
    <t>二、 城市基础设施配套费收入</t>
    <phoneticPr fontId="52" type="noConversion"/>
  </si>
  <si>
    <t>政府性基金收入合计</t>
    <phoneticPr fontId="52" type="noConversion"/>
  </si>
  <si>
    <t xml:space="preserve">   地方政府一般债券转贷收入</t>
    <phoneticPr fontId="5" type="noConversion"/>
  </si>
  <si>
    <t xml:space="preserve">   返还性收入</t>
    <phoneticPr fontId="5" type="noConversion"/>
  </si>
  <si>
    <t xml:space="preserve">   一般性转移支付收入</t>
    <phoneticPr fontId="5" type="noConversion"/>
  </si>
  <si>
    <t xml:space="preserve">   专项转移支付</t>
    <phoneticPr fontId="5" type="noConversion"/>
  </si>
  <si>
    <t xml:space="preserve">  地方政府债务还本支出</t>
    <phoneticPr fontId="5" type="noConversion"/>
  </si>
  <si>
    <t xml:space="preserve">    一般债务还本支出</t>
    <phoneticPr fontId="5" type="noConversion"/>
  </si>
  <si>
    <t>预算数</t>
    <phoneticPr fontId="5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</si>
  <si>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</si>
  <si>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</si>
  <si>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</si>
  <si>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</si>
  <si>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</si>
  <si>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</si>
  <si>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</si>
  <si>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政府办公厅（室）及相关机构事务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</si>
  <si>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</si>
  <si>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</si>
  <si>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</si>
  <si>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</si>
  <si>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</si>
  <si>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</si>
  <si>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</si>
  <si>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统计信息事务</t>
  </si>
  <si>
    <t xml:space="preserve">    专项统计业务</t>
  </si>
  <si>
    <t xml:space="preserve">  财政事务</t>
  </si>
  <si>
    <t xml:space="preserve">    信息化建设</t>
  </si>
  <si>
    <t xml:space="preserve">  审计事务</t>
  </si>
  <si>
    <t xml:space="preserve">    审计业务</t>
  </si>
  <si>
    <t xml:space="preserve">  人力资源事务</t>
  </si>
  <si>
    <t xml:space="preserve">    公务员考核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</si>
  <si>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</si>
  <si>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</si>
  <si>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</si>
  <si>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</si>
  <si>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工商行政管理事务</t>
  </si>
  <si>
    <t xml:space="preserve">    工商行政管理专项</t>
  </si>
  <si>
    <t xml:space="preserve">  质量技术监督与检验检疫事务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</si>
  <si>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</si>
  <si>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</si>
  <si>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</si>
  <si>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</si>
  <si>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</si>
  <si>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</si>
  <si>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</si>
  <si>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</si>
  <si>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</si>
  <si>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</si>
  <si>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</si>
  <si>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</t>
  </si>
  <si>
    <t xml:space="preserve">    其他一般公共服务支出</t>
  </si>
  <si>
    <t xml:space="preserve">  武装警察</t>
  </si>
  <si>
    <t xml:space="preserve">    内卫</t>
  </si>
  <si>
    <t xml:space="preserve">    消防</t>
  </si>
  <si>
    <t xml:space="preserve">    森林</t>
  </si>
  <si>
    <t xml:space="preserve">  公安</t>
  </si>
  <si>
    <t xml:space="preserve">    治安管理</t>
  </si>
  <si>
    <t xml:space="preserve">    禁毒管理</t>
  </si>
  <si>
    <t xml:space="preserve">  检察</t>
  </si>
  <si>
    <t xml:space="preserve">  法院</t>
  </si>
  <si>
    <t xml:space="preserve">    案件审判</t>
  </si>
  <si>
    <t xml:space="preserve">  司法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</si>
  <si>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</si>
  <si>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</si>
  <si>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</si>
  <si>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</si>
  <si>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</si>
  <si>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</si>
  <si>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</si>
  <si>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</si>
  <si>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</si>
  <si>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</si>
  <si>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</si>
  <si>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</si>
  <si>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</si>
  <si>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</si>
  <si>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</si>
  <si>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</si>
  <si>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</si>
  <si>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</si>
  <si>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</si>
  <si>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</si>
  <si>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</si>
  <si>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文化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</si>
  <si>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</si>
  <si>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</si>
  <si>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</si>
  <si>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</si>
  <si>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博物馆</t>
  </si>
  <si>
    <t xml:space="preserve">  新闻出版广播影视</t>
  </si>
  <si>
    <t xml:space="preserve">    电影</t>
  </si>
  <si>
    <t xml:space="preserve">    其他新闻出版广播影视支出</t>
  </si>
  <si>
    <t xml:space="preserve">  人力资源和社会保障管理事务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</si>
  <si>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</si>
  <si>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</si>
  <si>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</si>
  <si>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</si>
  <si>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老龄事务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</si>
  <si>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</si>
  <si>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</si>
  <si>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</si>
  <si>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</si>
  <si>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</si>
  <si>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就业补助</t>
  </si>
  <si>
    <t xml:space="preserve">  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</si>
  <si>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</si>
  <si>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</si>
  <si>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</si>
  <si>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</si>
  <si>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</si>
  <si>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</si>
  <si>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</si>
  <si>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</si>
  <si>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</si>
  <si>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</si>
  <si>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</si>
  <si>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</si>
  <si>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</si>
  <si>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</si>
  <si>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</si>
  <si>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</si>
  <si>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</si>
  <si>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</si>
  <si>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</si>
  <si>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特困人员供养</t>
  </si>
  <si>
    <t xml:space="preserve">    农村特困人员救助供养支出</t>
  </si>
  <si>
    <t xml:space="preserve">  其他社会保障和就业支出</t>
  </si>
  <si>
    <t xml:space="preserve">    其他社会保障和就业支出</t>
  </si>
  <si>
    <t xml:space="preserve">  医疗卫生与计划生育管理事务</t>
  </si>
  <si>
    <t xml:space="preserve">    其他医疗卫生与计划管理管理事务支出</t>
  </si>
  <si>
    <t xml:space="preserve">  公立医院</t>
  </si>
  <si>
    <t xml:space="preserve">    综合医院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</si>
  <si>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</si>
  <si>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</si>
  <si>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</si>
  <si>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</si>
  <si>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</si>
  <si>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</si>
  <si>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</si>
  <si>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</si>
  <si>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采供血机构</t>
  </si>
  <si>
    <t xml:space="preserve">    基本公共卫生服务</t>
  </si>
  <si>
    <t xml:space="preserve">    重大公共卫生专项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</si>
  <si>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</si>
  <si>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</si>
  <si>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</si>
  <si>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</si>
  <si>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</si>
  <si>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</si>
  <si>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</si>
  <si>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</si>
  <si>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</si>
  <si>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</si>
  <si>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医疗救助</t>
  </si>
  <si>
    <t xml:space="preserve">    城乡医疗救助</t>
  </si>
  <si>
    <t xml:space="preserve">  环境保护管理事务</t>
  </si>
  <si>
    <t xml:space="preserve">    其他环境保护管理事务支出</t>
  </si>
  <si>
    <t xml:space="preserve">  污染防治</t>
  </si>
  <si>
    <t xml:space="preserve">  城乡社区管理事务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</si>
  <si>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</si>
  <si>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</si>
  <si>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</si>
  <si>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</si>
  <si>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</si>
  <si>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</si>
  <si>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</si>
  <si>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  其他城乡社区支出</t>
  </si>
  <si>
    <t>农林水支出</t>
  </si>
  <si>
    <t xml:space="preserve">  农业</t>
  </si>
  <si>
    <t xml:space="preserve">    病虫害控制</t>
  </si>
  <si>
    <t xml:space="preserve">    农产品质量安全</t>
  </si>
  <si>
    <t xml:space="preserve">    稳定农民收入补贴</t>
  </si>
  <si>
    <t xml:space="preserve">    对高校毕业生到基层任职补助</t>
  </si>
  <si>
    <t xml:space="preserve">  林业</t>
  </si>
  <si>
    <t xml:space="preserve">    林业事业机构</t>
  </si>
  <si>
    <t xml:space="preserve">    林业防灾减灾</t>
  </si>
  <si>
    <t xml:space="preserve">  水利</t>
  </si>
  <si>
    <t xml:space="preserve">    水利工程运行与维护</t>
  </si>
  <si>
    <t xml:space="preserve">    防汛</t>
  </si>
  <si>
    <t xml:space="preserve">    抗旱</t>
  </si>
  <si>
    <t xml:space="preserve">    其他水利支出</t>
  </si>
  <si>
    <t xml:space="preserve">  扶贫</t>
  </si>
  <si>
    <t xml:space="preserve">    农村基础设施建设</t>
  </si>
  <si>
    <t xml:space="preserve">  农业综合开发</t>
  </si>
  <si>
    <t xml:space="preserve">    对村级一事一议的补助</t>
  </si>
  <si>
    <t xml:space="preserve">    农村综合改革示范试点补助</t>
  </si>
  <si>
    <t>交通运输支出</t>
  </si>
  <si>
    <t xml:space="preserve">  公路水路运输</t>
  </si>
  <si>
    <t xml:space="preserve">    公路养护</t>
  </si>
  <si>
    <t xml:space="preserve">    其他公路水路运输支出</t>
  </si>
  <si>
    <t xml:space="preserve">  安全生产监管</t>
  </si>
  <si>
    <t xml:space="preserve">    其他安全生产监管支出</t>
  </si>
  <si>
    <t>商业服务业等支出</t>
  </si>
  <si>
    <t xml:space="preserve">  商业流通事务</t>
  </si>
  <si>
    <t xml:space="preserve">  旅游业管理与服务支出</t>
  </si>
  <si>
    <t>国土海洋气象等支出</t>
  </si>
  <si>
    <t xml:space="preserve">  国土资源事务</t>
  </si>
  <si>
    <t xml:space="preserve">    地质灾害防治</t>
  </si>
  <si>
    <t xml:space="preserve">    地质矿产资源利用与保护</t>
  </si>
  <si>
    <t xml:space="preserve">  地震事务</t>
  </si>
  <si>
    <t xml:space="preserve">    地震监测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</si>
  <si>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</si>
  <si>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</si>
  <si>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</si>
  <si>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</si>
  <si>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公共租赁住房</t>
  </si>
  <si>
    <t xml:space="preserve">    住房公积金</t>
  </si>
  <si>
    <t>粮油物资储备支出</t>
  </si>
  <si>
    <t xml:space="preserve">  粮油事务</t>
  </si>
  <si>
    <t xml:space="preserve">    粮食信息统计</t>
  </si>
  <si>
    <t>预备费</t>
  </si>
  <si>
    <t xml:space="preserve">  地方政府一般债务还本支出</t>
  </si>
  <si>
    <t xml:space="preserve">    地方政府一般债券还本支出</t>
  </si>
  <si>
    <t>执行数</t>
    <phoneticPr fontId="33" type="noConversion"/>
  </si>
  <si>
    <t>调出资金</t>
    <phoneticPr fontId="5" type="noConversion"/>
  </si>
  <si>
    <t>调入资金</t>
    <phoneticPr fontId="33" type="noConversion"/>
  </si>
  <si>
    <t>结余资金</t>
    <phoneticPr fontId="5" type="noConversion"/>
  </si>
  <si>
    <t>收　入　总　计　</t>
    <phoneticPr fontId="33" type="noConversion"/>
  </si>
  <si>
    <t>支　出　总　计</t>
    <phoneticPr fontId="33" type="noConversion"/>
  </si>
  <si>
    <t>预算数</t>
    <phoneticPr fontId="52" type="noConversion"/>
  </si>
  <si>
    <t>合计</t>
    <phoneticPr fontId="52" type="noConversion"/>
  </si>
  <si>
    <t>区本级</t>
    <phoneticPr fontId="52" type="noConversion"/>
  </si>
  <si>
    <t>攀枝花钒钛园区</t>
    <phoneticPr fontId="52" type="noConversion"/>
  </si>
  <si>
    <t>预算科目</t>
    <phoneticPr fontId="5" type="noConversion"/>
  </si>
  <si>
    <t>政府性基金预算支出合计</t>
    <phoneticPr fontId="5" type="noConversion"/>
  </si>
  <si>
    <t>预  算  科  目</t>
    <phoneticPr fontId="52" type="noConversion"/>
  </si>
  <si>
    <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科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目</t>
    </r>
    <phoneticPr fontId="52" type="noConversion"/>
  </si>
  <si>
    <t>2017年仁和区一般公共预算收入执行表</t>
    <phoneticPr fontId="5" type="noConversion"/>
  </si>
  <si>
    <r>
      <t>201</t>
    </r>
    <r>
      <rPr>
        <b/>
        <sz val="20"/>
        <rFont val="宋体"/>
        <family val="3"/>
        <charset val="134"/>
      </rPr>
      <t>7</t>
    </r>
    <r>
      <rPr>
        <b/>
        <sz val="20"/>
        <rFont val="宋体"/>
        <family val="3"/>
        <charset val="134"/>
      </rPr>
      <t>年仁和区一般公共预算支出执行表</t>
    </r>
    <phoneticPr fontId="5" type="noConversion"/>
  </si>
  <si>
    <t>单位：万元</t>
    <phoneticPr fontId="75" type="noConversion"/>
  </si>
  <si>
    <t>预 算 科 目</t>
    <phoneticPr fontId="75" type="noConversion"/>
  </si>
  <si>
    <t>决算数</t>
    <phoneticPr fontId="75" type="noConversion"/>
  </si>
  <si>
    <t>上级补助收入</t>
    <phoneticPr fontId="75" type="noConversion"/>
  </si>
  <si>
    <t xml:space="preserve">  返还性收入</t>
    <phoneticPr fontId="75" type="noConversion"/>
  </si>
  <si>
    <t xml:space="preserve">    增值税和消费税税收返还收入</t>
    <phoneticPr fontId="75" type="noConversion"/>
  </si>
  <si>
    <t xml:space="preserve">    所得税基数返还收入</t>
    <phoneticPr fontId="75" type="noConversion"/>
  </si>
  <si>
    <t xml:space="preserve">    成品油价格和税费改革税收返还收入</t>
    <phoneticPr fontId="75" type="noConversion"/>
  </si>
  <si>
    <t xml:space="preserve">    其他税收返还收入</t>
    <phoneticPr fontId="75" type="noConversion"/>
  </si>
  <si>
    <t xml:space="preserve">  一般性转移支付收入</t>
    <phoneticPr fontId="75" type="noConversion"/>
  </si>
  <si>
    <t xml:space="preserve">    均衡性转移支付收入</t>
    <phoneticPr fontId="75" type="noConversion"/>
  </si>
  <si>
    <t xml:space="preserve">    老少边穷转移支付收入</t>
    <phoneticPr fontId="75" type="noConversion"/>
  </si>
  <si>
    <t xml:space="preserve">    县级基本财力保障机制奖补资金收入</t>
    <phoneticPr fontId="75" type="noConversion"/>
  </si>
  <si>
    <t xml:space="preserve">    结算补助收入</t>
    <phoneticPr fontId="75" type="noConversion"/>
  </si>
  <si>
    <t xml:space="preserve">    企业事业单位划转补助收入</t>
    <phoneticPr fontId="75" type="noConversion"/>
  </si>
  <si>
    <t xml:space="preserve">    基层公检法司转移支付收入</t>
    <phoneticPr fontId="75" type="noConversion"/>
  </si>
  <si>
    <t xml:space="preserve">    义务教育等转移支付收入</t>
    <phoneticPr fontId="75" type="noConversion"/>
  </si>
  <si>
    <t xml:space="preserve">    新型农村合作医疗等转移支付收入</t>
    <phoneticPr fontId="75" type="noConversion"/>
  </si>
  <si>
    <t xml:space="preserve">    农村综合改革转移支付收入</t>
    <phoneticPr fontId="75" type="noConversion"/>
  </si>
  <si>
    <t xml:space="preserve">    重点生态功能区转移支付收入</t>
    <phoneticPr fontId="75" type="noConversion"/>
  </si>
  <si>
    <t xml:space="preserve">    固定数额补助收入</t>
    <phoneticPr fontId="75" type="noConversion"/>
  </si>
  <si>
    <t xml:space="preserve">    其他一般性转移支付收入</t>
    <phoneticPr fontId="75" type="noConversion"/>
  </si>
  <si>
    <t xml:space="preserve">  专项转移支付收入</t>
    <phoneticPr fontId="75" type="noConversion"/>
  </si>
  <si>
    <t xml:space="preserve">    一般公共服务</t>
    <phoneticPr fontId="75" type="noConversion"/>
  </si>
  <si>
    <t xml:space="preserve">    公共安全</t>
    <phoneticPr fontId="75" type="noConversion"/>
  </si>
  <si>
    <t xml:space="preserve">    教育</t>
    <phoneticPr fontId="75" type="noConversion"/>
  </si>
  <si>
    <t xml:space="preserve">    科学技术</t>
    <phoneticPr fontId="75" type="noConversion"/>
  </si>
  <si>
    <t xml:space="preserve">    文化体育与传媒</t>
    <phoneticPr fontId="75" type="noConversion"/>
  </si>
  <si>
    <t xml:space="preserve">    社会保障和就业</t>
    <phoneticPr fontId="75" type="noConversion"/>
  </si>
  <si>
    <t xml:space="preserve">    医疗卫生与计划生育</t>
    <phoneticPr fontId="75" type="noConversion"/>
  </si>
  <si>
    <t xml:space="preserve">    节能环保</t>
    <phoneticPr fontId="75" type="noConversion"/>
  </si>
  <si>
    <t xml:space="preserve">    城乡社区</t>
    <phoneticPr fontId="75" type="noConversion"/>
  </si>
  <si>
    <t xml:space="preserve">    农林水</t>
    <phoneticPr fontId="75" type="noConversion"/>
  </si>
  <si>
    <t xml:space="preserve">    交通运输</t>
    <phoneticPr fontId="75" type="noConversion"/>
  </si>
  <si>
    <t xml:space="preserve">    资源勘探信息等</t>
    <phoneticPr fontId="75" type="noConversion"/>
  </si>
  <si>
    <t xml:space="preserve">    商业服务业等</t>
    <phoneticPr fontId="75" type="noConversion"/>
  </si>
  <si>
    <t xml:space="preserve">    国土海洋气象等</t>
    <phoneticPr fontId="75" type="noConversion"/>
  </si>
  <si>
    <t xml:space="preserve">    住房保障</t>
    <phoneticPr fontId="75" type="noConversion"/>
  </si>
  <si>
    <t>2017年仁和区政府性基金预算收入执行表</t>
    <phoneticPr fontId="5" type="noConversion"/>
  </si>
  <si>
    <t>2017年度仁和区政府性基金预算收支平衡表</t>
    <phoneticPr fontId="5" type="noConversion"/>
  </si>
  <si>
    <t>2017年仁和区社会保险基金收支执行表</t>
    <phoneticPr fontId="5" type="noConversion"/>
  </si>
  <si>
    <t>2017年执行数</t>
    <phoneticPr fontId="26" type="noConversion"/>
  </si>
  <si>
    <t>2017年仁和区政府性基金预算支出执行表</t>
    <phoneticPr fontId="5" type="noConversion"/>
  </si>
  <si>
    <t>执行数</t>
    <phoneticPr fontId="26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</si>
  <si>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</si>
  <si>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</si>
  <si>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</si>
  <si>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</si>
  <si>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</si>
  <si>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</si>
  <si>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</si>
  <si>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</si>
  <si>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</si>
  <si>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</si>
  <si>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</si>
  <si>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政府办公厅(室)及相关机构事务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</si>
  <si>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</si>
  <si>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</si>
  <si>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</si>
  <si>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</si>
  <si>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</si>
  <si>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统计信息事务</t>
  </si>
  <si>
    <t xml:space="preserve">      专项统计业务</t>
  </si>
  <si>
    <t xml:space="preserve">      专项普查活动</t>
  </si>
  <si>
    <t xml:space="preserve">    财政事务</t>
  </si>
  <si>
    <t xml:space="preserve">      信息化建设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</si>
  <si>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</si>
  <si>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</si>
  <si>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</si>
  <si>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</si>
  <si>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</si>
  <si>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</si>
  <si>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</si>
  <si>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公务员考核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</si>
  <si>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</si>
  <si>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</si>
  <si>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</si>
  <si>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</si>
  <si>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</si>
  <si>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知识产权事务</t>
  </si>
  <si>
    <t xml:space="preserve">      专利试点和产业化推进</t>
  </si>
  <si>
    <t xml:space="preserve">    工商行政管理事务</t>
  </si>
  <si>
    <t xml:space="preserve">      工商行政管理专项</t>
  </si>
  <si>
    <t xml:space="preserve">    质量技术监督与检验检疫事务</t>
  </si>
  <si>
    <t xml:space="preserve">    民族事务</t>
  </si>
  <si>
    <t xml:space="preserve">      民族工作专项</t>
  </si>
  <si>
    <t xml:space="preserve">      其他民族事务支出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</si>
  <si>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</si>
  <si>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</si>
  <si>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</si>
  <si>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</si>
  <si>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</si>
  <si>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</si>
  <si>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</si>
  <si>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</si>
  <si>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宣传事务</t>
  </si>
  <si>
    <t xml:space="preserve">    统战事务</t>
  </si>
  <si>
    <t xml:space="preserve">    其他一般公共服务支出(款)</t>
  </si>
  <si>
    <t xml:space="preserve">      其他一般公共服务支出(项)</t>
  </si>
  <si>
    <t xml:space="preserve">    武装警察</t>
  </si>
  <si>
    <t xml:space="preserve">      内卫</t>
  </si>
  <si>
    <t xml:space="preserve">      消防</t>
  </si>
  <si>
    <t xml:space="preserve">      森林</t>
  </si>
  <si>
    <t xml:space="preserve">    公安</t>
  </si>
  <si>
    <t xml:space="preserve">      治安管理</t>
  </si>
  <si>
    <t xml:space="preserve">      禁毒管理</t>
  </si>
  <si>
    <t xml:space="preserve">    检察</t>
  </si>
  <si>
    <t xml:space="preserve">      查办和预防职务犯罪</t>
  </si>
  <si>
    <t xml:space="preserve">      其他检察支出</t>
  </si>
  <si>
    <t xml:space="preserve">    法院</t>
  </si>
  <si>
    <t xml:space="preserve">      案件审判</t>
  </si>
  <si>
    <t xml:space="preserve">      其他法院支出</t>
  </si>
  <si>
    <t xml:space="preserve">    司法</t>
  </si>
  <si>
    <t xml:space="preserve">      法律援助</t>
  </si>
  <si>
    <t xml:space="preserve">    其他公共安全支出(款)</t>
  </si>
  <si>
    <t xml:space="preserve">      其他公共安全支出(项)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</si>
  <si>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</si>
  <si>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</si>
  <si>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</si>
  <si>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</si>
  <si>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</si>
  <si>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</si>
  <si>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</si>
  <si>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</si>
  <si>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</si>
  <si>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</si>
  <si>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中专教育</t>
  </si>
  <si>
    <t xml:space="preserve">      技校教育</t>
  </si>
  <si>
    <t xml:space="preserve">    广播电视教育</t>
  </si>
  <si>
    <t xml:space="preserve">      广播电视学校</t>
  </si>
  <si>
    <t xml:space="preserve">    进修及培训</t>
  </si>
  <si>
    <t xml:space="preserve">      教师进修</t>
  </si>
  <si>
    <t xml:space="preserve">      干部教育</t>
  </si>
  <si>
    <t xml:space="preserve">      其他进修及培训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</si>
  <si>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</si>
  <si>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</si>
  <si>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</si>
  <si>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</si>
  <si>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</si>
  <si>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</si>
  <si>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</si>
  <si>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应用技术研究与开发</t>
  </si>
  <si>
    <t xml:space="preserve">    科学技术普及</t>
  </si>
  <si>
    <t xml:space="preserve">      科普活动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</si>
  <si>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</si>
  <si>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</si>
  <si>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</si>
  <si>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</si>
  <si>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</si>
  <si>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</si>
  <si>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</si>
  <si>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</si>
  <si>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</si>
  <si>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</si>
  <si>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</si>
  <si>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</si>
  <si>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</si>
  <si>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体育竞赛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</si>
  <si>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</si>
  <si>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</si>
  <si>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</si>
  <si>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</si>
  <si>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</si>
  <si>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</si>
  <si>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</si>
  <si>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</si>
  <si>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</si>
  <si>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</si>
  <si>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其他文化体育与传媒支出(项)</t>
  </si>
  <si>
    <t xml:space="preserve">    人力资源和社会保障管理事务</t>
  </si>
  <si>
    <t xml:space="preserve">      劳动保障监察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</si>
  <si>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</si>
  <si>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</si>
  <si>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</si>
  <si>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</si>
  <si>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</si>
  <si>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</si>
  <si>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</si>
  <si>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</si>
  <si>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</si>
  <si>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</si>
  <si>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</si>
  <si>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</si>
  <si>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</si>
  <si>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</si>
  <si>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就业补助</t>
  </si>
  <si>
    <t xml:space="preserve">      职业培训补贴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</si>
  <si>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</si>
  <si>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</si>
  <si>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</si>
  <si>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</si>
  <si>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</si>
  <si>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</si>
  <si>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</si>
  <si>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</si>
  <si>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</si>
  <si>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</si>
  <si>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</si>
  <si>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</si>
  <si>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</si>
  <si>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</si>
  <si>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</si>
  <si>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</si>
  <si>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</si>
  <si>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</si>
  <si>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</si>
  <si>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</si>
  <si>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</si>
  <si>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</si>
  <si>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</si>
  <si>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</si>
  <si>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</si>
  <si>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</si>
  <si>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其他自然灾害生活救助支出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</si>
  <si>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</si>
  <si>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</si>
  <si>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</si>
  <si>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</si>
  <si>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</si>
  <si>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</si>
  <si>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</si>
  <si>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</si>
  <si>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</si>
  <si>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</si>
  <si>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</si>
  <si>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</si>
  <si>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其他社会保障和就业支出(款)</t>
  </si>
  <si>
    <t xml:space="preserve">      其他社会保障和就业支出(项)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</si>
  <si>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</si>
  <si>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</si>
  <si>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</si>
  <si>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</si>
  <si>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</si>
  <si>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</si>
  <si>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</si>
  <si>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</si>
  <si>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</si>
  <si>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</si>
  <si>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</si>
  <si>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</si>
  <si>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</si>
  <si>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采供血机构</t>
  </si>
  <si>
    <t xml:space="preserve">      基本公共卫生服务</t>
  </si>
  <si>
    <t xml:space="preserve">      重大公共卫生专项</t>
  </si>
  <si>
    <t xml:space="preserve">    中医药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</si>
  <si>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</si>
  <si>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</si>
  <si>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</si>
  <si>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</si>
  <si>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</si>
  <si>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</si>
  <si>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</si>
  <si>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</si>
  <si>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</si>
  <si>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</si>
  <si>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</si>
  <si>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</si>
  <si>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</si>
  <si>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</si>
  <si>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</si>
  <si>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</si>
  <si>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</si>
  <si>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</si>
  <si>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</si>
  <si>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</si>
  <si>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</si>
  <si>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</si>
  <si>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</si>
  <si>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</si>
  <si>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</si>
  <si>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其他污染防治支出</t>
  </si>
  <si>
    <t xml:space="preserve">    自然生态保护</t>
  </si>
  <si>
    <t xml:space="preserve">      生态保护</t>
  </si>
  <si>
    <t xml:space="preserve">    退耕还林</t>
  </si>
  <si>
    <t xml:space="preserve">      退耕现金</t>
  </si>
  <si>
    <t xml:space="preserve">      退耕还林粮食费用补贴</t>
  </si>
  <si>
    <t xml:space="preserve">    污染减排</t>
  </si>
  <si>
    <t xml:space="preserve">       环境监测与信息</t>
  </si>
  <si>
    <t xml:space="preserve">    其他节能环保支出(款)</t>
  </si>
  <si>
    <t xml:space="preserve">      其他节能环保支出(项)</t>
  </si>
  <si>
    <t xml:space="preserve">    城乡社区管理事务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</si>
  <si>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</si>
  <si>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</si>
  <si>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</si>
  <si>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</si>
  <si>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</si>
  <si>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</si>
  <si>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</si>
  <si>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</si>
  <si>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</si>
  <si>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</si>
  <si>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</si>
  <si>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</si>
  <si>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</si>
  <si>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</si>
  <si>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</si>
  <si>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农业行业业务管理</t>
  </si>
  <si>
    <t xml:space="preserve">      防灾救灾</t>
  </si>
  <si>
    <t xml:space="preserve">      稳定农民收入补贴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</si>
  <si>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</si>
  <si>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</si>
  <si>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</si>
  <si>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农村道路建设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</si>
  <si>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</si>
  <si>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</si>
  <si>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</si>
  <si>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</si>
  <si>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</si>
  <si>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森林资源管理</t>
  </si>
  <si>
    <t xml:space="preserve">      森林生态效益补偿</t>
  </si>
  <si>
    <t xml:space="preserve">      林业执法与监督</t>
  </si>
  <si>
    <t xml:space="preserve">      林业防灾减灾</t>
  </si>
  <si>
    <t xml:space="preserve">    水利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</si>
  <si>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</si>
  <si>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</si>
  <si>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</si>
  <si>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</si>
  <si>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</si>
  <si>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</si>
  <si>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</si>
  <si>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农田水利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</si>
  <si>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</si>
  <si>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</si>
  <si>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</si>
  <si>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</si>
  <si>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</si>
  <si>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</si>
  <si>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</si>
  <si>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农业综合开发</t>
  </si>
  <si>
    <t xml:space="preserve">      土地治理</t>
  </si>
  <si>
    <t xml:space="preserve">      产业化经营</t>
  </si>
  <si>
    <t xml:space="preserve">      其他农业综合开发支出</t>
  </si>
  <si>
    <t xml:space="preserve">    农村综合改革</t>
  </si>
  <si>
    <t xml:space="preserve">      对村级一事一议补助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</si>
  <si>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</si>
  <si>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</si>
  <si>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</si>
  <si>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农业保险保费补贴</t>
  </si>
  <si>
    <t xml:space="preserve">    其他农林水事务支出(款)</t>
  </si>
  <si>
    <t xml:space="preserve">      其他农林水事务支出(项)</t>
  </si>
  <si>
    <t xml:space="preserve">    公路水路运输</t>
  </si>
  <si>
    <t xml:space="preserve">      公路建设</t>
  </si>
  <si>
    <t xml:space="preserve">      公路养护</t>
  </si>
  <si>
    <t xml:space="preserve">      海事管理</t>
  </si>
  <si>
    <t xml:space="preserve">      其他公路水路运输支出</t>
  </si>
  <si>
    <t xml:space="preserve">    成品油价格改革对交通运输的补贴</t>
  </si>
  <si>
    <t xml:space="preserve">      对农村道路客运的补贴</t>
  </si>
  <si>
    <t xml:space="preserve">    车辆购置税支出</t>
  </si>
  <si>
    <t xml:space="preserve">      车辆购置税用于农村公路建设支出</t>
  </si>
  <si>
    <t xml:space="preserve">      车辆购置税用于老旧汽车报废更新补贴</t>
  </si>
  <si>
    <t xml:space="preserve">    资源勘探开发</t>
  </si>
  <si>
    <t xml:space="preserve">      其他资源勘探业支出</t>
  </si>
  <si>
    <t xml:space="preserve">    制造业</t>
  </si>
  <si>
    <t xml:space="preserve">      其他制造业支出</t>
  </si>
  <si>
    <t xml:space="preserve">    安全生产监管</t>
  </si>
  <si>
    <t xml:space="preserve">      煤炭安全</t>
  </si>
  <si>
    <t xml:space="preserve">      其他安全生产监管支出</t>
  </si>
  <si>
    <t xml:space="preserve">    支持中小企业发展和管理支出</t>
  </si>
  <si>
    <t xml:space="preserve">      中小企业发展专项</t>
  </si>
  <si>
    <t xml:space="preserve">    其他资源勘探信息等支出(款)</t>
  </si>
  <si>
    <t xml:space="preserve">      其他资源勘探信息等支出(项)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</si>
  <si>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</si>
  <si>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</si>
  <si>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</si>
  <si>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</si>
  <si>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</si>
  <si>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</si>
  <si>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</si>
  <si>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</si>
  <si>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</si>
  <si>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  金融发展支出</t>
  </si>
  <si>
    <t xml:space="preserve">      其他金融发展支出</t>
  </si>
  <si>
    <t xml:space="preserve">    国土资源事务</t>
  </si>
  <si>
    <t xml:space="preserve">      土地资源调查</t>
  </si>
  <si>
    <t xml:space="preserve">      国土整治</t>
  </si>
  <si>
    <t xml:space="preserve">      地质灾害防治</t>
  </si>
  <si>
    <t xml:space="preserve">      地质矿产资源利用与保护</t>
  </si>
  <si>
    <t xml:space="preserve">      其他国土资源事务支出</t>
  </si>
  <si>
    <t xml:space="preserve">    地震事务</t>
  </si>
  <si>
    <t xml:space="preserve">      地震监测</t>
  </si>
  <si>
    <t xml:space="preserve">    气象事务</t>
  </si>
  <si>
    <t xml:space="preserve">      气象事业机构</t>
  </si>
  <si>
    <t xml:space="preserve">      气象服务</t>
  </si>
  <si>
    <t xml:space="preserve">    保障性安居工程支出</t>
  </si>
  <si>
    <t xml:space="preserve">      棚户区改造</t>
  </si>
  <si>
    <t xml:space="preserve">      农村危房改造</t>
  </si>
  <si>
    <t xml:space="preserve">      公共租赁住房</t>
  </si>
  <si>
    <t xml:space="preserve">    住房改革支出</t>
  </si>
  <si>
    <t xml:space="preserve">      住房公积金</t>
  </si>
  <si>
    <t xml:space="preserve">    粮油事务</t>
  </si>
  <si>
    <t xml:space="preserve">      粮食信息统计</t>
  </si>
  <si>
    <t xml:space="preserve">      其他粮油事务支出</t>
  </si>
  <si>
    <t xml:space="preserve">    粮油储备</t>
  </si>
  <si>
    <t xml:space="preserve">      储备粮油补贴</t>
  </si>
  <si>
    <t xml:space="preserve">      储备粮(油)库建设</t>
  </si>
  <si>
    <t xml:space="preserve">    其他支出(款)</t>
  </si>
  <si>
    <t xml:space="preserve">      其他支出(项)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</si>
  <si>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</si>
  <si>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</si>
  <si>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</si>
  <si>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>一、一般公共服务支出</t>
    <phoneticPr fontId="5" type="noConversion"/>
  </si>
  <si>
    <t>二、公共安全支出</t>
    <phoneticPr fontId="5" type="noConversion"/>
  </si>
  <si>
    <t>三、教育支出</t>
    <phoneticPr fontId="5" type="noConversion"/>
  </si>
  <si>
    <t>四、科学技术支出</t>
    <phoneticPr fontId="5" type="noConversion"/>
  </si>
  <si>
    <t>五、文化体育与传媒支出</t>
    <phoneticPr fontId="5" type="noConversion"/>
  </si>
  <si>
    <t>六、社会保障和就业支出</t>
    <phoneticPr fontId="5" type="noConversion"/>
  </si>
  <si>
    <t>七、医疗卫生与计划生育支出</t>
    <phoneticPr fontId="5" type="noConversion"/>
  </si>
  <si>
    <t>八、节能环保支出</t>
    <phoneticPr fontId="5" type="noConversion"/>
  </si>
  <si>
    <t>九、城乡社区支出</t>
    <phoneticPr fontId="5" type="noConversion"/>
  </si>
  <si>
    <t>十、农林水支出</t>
    <phoneticPr fontId="5" type="noConversion"/>
  </si>
  <si>
    <t>十一、交通运输支出</t>
    <phoneticPr fontId="5" type="noConversion"/>
  </si>
  <si>
    <t>十二、资源勘探信息等支出</t>
    <phoneticPr fontId="5" type="noConversion"/>
  </si>
  <si>
    <t>十三、商业服务业等支出</t>
    <phoneticPr fontId="5" type="noConversion"/>
  </si>
  <si>
    <t>十四、金融支出</t>
    <phoneticPr fontId="5" type="noConversion"/>
  </si>
  <si>
    <t>十五、国土海洋气象等支出</t>
    <phoneticPr fontId="5" type="noConversion"/>
  </si>
  <si>
    <t>十六、住房保障支出</t>
    <phoneticPr fontId="5" type="noConversion"/>
  </si>
  <si>
    <t>十七、粮油物资储备支出</t>
    <phoneticPr fontId="5" type="noConversion"/>
  </si>
  <si>
    <t>十八、其他支出(类)</t>
    <phoneticPr fontId="5" type="noConversion"/>
  </si>
  <si>
    <t>十九、债务付息支出</t>
    <phoneticPr fontId="5" type="noConversion"/>
  </si>
  <si>
    <t>二十、债务发行费用支出</t>
    <phoneticPr fontId="5" type="noConversion"/>
  </si>
  <si>
    <t>附表1：</t>
    <phoneticPr fontId="5" type="noConversion"/>
  </si>
  <si>
    <t>附表3：</t>
    <phoneticPr fontId="5" type="noConversion"/>
  </si>
  <si>
    <t>附表4</t>
    <phoneticPr fontId="75" type="noConversion"/>
  </si>
  <si>
    <t>附表5：</t>
    <phoneticPr fontId="5" type="noConversion"/>
  </si>
  <si>
    <t>2017年仁和区地方政府一般债务余额情况表</t>
    <phoneticPr fontId="5" type="noConversion"/>
  </si>
  <si>
    <t>项        目</t>
    <phoneticPr fontId="5" type="noConversion"/>
  </si>
  <si>
    <t>金    额</t>
    <phoneticPr fontId="5" type="noConversion"/>
  </si>
  <si>
    <t>一、2016年末地方政府一般债务余额</t>
    <phoneticPr fontId="5" type="noConversion"/>
  </si>
  <si>
    <t>二、2017年地方政府一般债务举借额</t>
    <phoneticPr fontId="5" type="noConversion"/>
  </si>
  <si>
    <t>三、2017年地方政府一般债务偿还减少额</t>
    <phoneticPr fontId="5" type="noConversion"/>
  </si>
  <si>
    <t xml:space="preserve">    其中：一般公共预算安排还本额</t>
    <phoneticPr fontId="5" type="noConversion"/>
  </si>
  <si>
    <t>四、2017年末地方政府一般债务余额</t>
    <phoneticPr fontId="5" type="noConversion"/>
  </si>
  <si>
    <t>注：本表反映的举借额和偿还额均包含置换债券。</t>
    <phoneticPr fontId="5" type="noConversion"/>
  </si>
  <si>
    <t xml:space="preserve">    国家电影事业发展专项资金及对应专项债务收入安排的支出</t>
  </si>
  <si>
    <t xml:space="preserve">      资助城市影院</t>
  </si>
  <si>
    <t xml:space="preserve">      其他国家电影事业发展专项资金支出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</si>
  <si>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</si>
  <si>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</si>
  <si>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</si>
  <si>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</si>
  <si>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</si>
  <si>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</si>
  <si>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</si>
  <si>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</si>
  <si>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公共租赁住房支出</t>
  </si>
  <si>
    <t xml:space="preserve">      其他国有土地使用权出让收入安排的支出</t>
  </si>
  <si>
    <t xml:space="preserve">      城市公共设施</t>
  </si>
  <si>
    <t xml:space="preserve">      城市环境卫生</t>
  </si>
  <si>
    <t xml:space="preserve">    城市基础设施配套费及对应专项债务收入安排的支出</t>
  </si>
  <si>
    <t xml:space="preserve">    大中型水库库区基金及对应专项债务收入安排的支出</t>
  </si>
  <si>
    <t xml:space="preserve">      其他大中型水库库区基金支出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</si>
  <si>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</si>
  <si>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</si>
  <si>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</si>
  <si>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</si>
  <si>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</si>
  <si>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</si>
  <si>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</si>
  <si>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</si>
  <si>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</si>
  <si>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</si>
  <si>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一、文化体育与传媒支出</t>
    <phoneticPr fontId="33" type="noConversion"/>
  </si>
  <si>
    <t>二、社会保障和就业支出</t>
    <phoneticPr fontId="33" type="noConversion"/>
  </si>
  <si>
    <t>三、城乡社区支出</t>
    <phoneticPr fontId="33" type="noConversion"/>
  </si>
  <si>
    <t>四、农林水支出</t>
    <phoneticPr fontId="33" type="noConversion"/>
  </si>
  <si>
    <t>五、其他支出</t>
    <phoneticPr fontId="33" type="noConversion"/>
  </si>
  <si>
    <t>六、债务付息支出</t>
    <phoneticPr fontId="33" type="noConversion"/>
  </si>
  <si>
    <t>七、债务发行费用支出</t>
    <phoneticPr fontId="33" type="noConversion"/>
  </si>
  <si>
    <t>2017年仁和区地方政府专项债务余额情况表</t>
    <phoneticPr fontId="5" type="noConversion"/>
  </si>
  <si>
    <t>一、2016年末地方政府专项债务余额</t>
    <phoneticPr fontId="5" type="noConversion"/>
  </si>
  <si>
    <t>二、2017年地方政府专项债务举借额</t>
    <phoneticPr fontId="5" type="noConversion"/>
  </si>
  <si>
    <t>三、2017年地方政府专项债务偿还减少额</t>
    <phoneticPr fontId="5" type="noConversion"/>
  </si>
  <si>
    <t xml:space="preserve">    其中：政府性基金预算安排还本额</t>
    <phoneticPr fontId="5" type="noConversion"/>
  </si>
  <si>
    <t>四、2017年末地方政府专项债务余额</t>
    <phoneticPr fontId="5" type="noConversion"/>
  </si>
  <si>
    <t>预 算 科 目</t>
  </si>
  <si>
    <t>决算数</t>
    <phoneticPr fontId="117" type="noConversion"/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</si>
  <si>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</si>
  <si>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</si>
  <si>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</si>
  <si>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四、国有土地使用权出让收入</t>
    <phoneticPr fontId="117" type="noConversion"/>
  </si>
  <si>
    <r>
      <t xml:space="preserve"> </t>
    </r>
    <r>
      <rPr>
        <sz val="12"/>
        <rFont val="宋体"/>
        <family val="3"/>
        <charset val="134"/>
      </rPr>
      <t xml:space="preserve">   金融</t>
    </r>
    <phoneticPr fontId="74" type="noConversion"/>
  </si>
  <si>
    <t xml:space="preserve">    粮油物资储备</t>
    <phoneticPr fontId="75" type="noConversion"/>
  </si>
  <si>
    <t xml:space="preserve">   五、城市基础设施配套费收入</t>
    <phoneticPr fontId="74" type="noConversion"/>
  </si>
  <si>
    <t xml:space="preserve">   六、大中型水库库区基金收入</t>
    <phoneticPr fontId="74" type="noConversion"/>
  </si>
  <si>
    <t xml:space="preserve">   七、旅游发展基金收入</t>
    <phoneticPr fontId="74" type="noConversion"/>
  </si>
  <si>
    <t xml:space="preserve">   八、彩票公益金收入</t>
    <phoneticPr fontId="74" type="noConversion"/>
  </si>
  <si>
    <t>2018年仁和区一般公共预算收入预算表（草案）</t>
    <phoneticPr fontId="52" type="noConversion"/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</si>
  <si>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</si>
  <si>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</si>
  <si>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</si>
  <si>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</si>
  <si>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</si>
  <si>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</si>
  <si>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</si>
  <si>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</si>
  <si>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</si>
  <si>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</si>
  <si>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</si>
  <si>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</si>
  <si>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</si>
  <si>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</si>
  <si>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</si>
  <si>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</si>
  <si>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</si>
  <si>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</si>
  <si>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</si>
  <si>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</si>
  <si>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</si>
  <si>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</si>
  <si>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</si>
  <si>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</si>
  <si>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</si>
  <si>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</si>
  <si>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</si>
  <si>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</si>
  <si>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</si>
  <si>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</si>
  <si>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</si>
  <si>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</si>
  <si>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</si>
  <si>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</si>
  <si>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</si>
  <si>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</si>
  <si>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</si>
  <si>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</si>
  <si>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</si>
  <si>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</si>
  <si>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</si>
  <si>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</si>
  <si>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</si>
  <si>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</si>
  <si>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</si>
  <si>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</si>
  <si>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</si>
  <si>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</si>
  <si>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</si>
  <si>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</si>
  <si>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</si>
  <si>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</si>
  <si>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</si>
  <si>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十二、债务还本支出</t>
  </si>
  <si>
    <t xml:space="preserve">        国内债务还本</t>
  </si>
  <si>
    <t xml:space="preserve">        国外债务还本</t>
  </si>
  <si>
    <t>十三、转移性支出</t>
  </si>
  <si>
    <t xml:space="preserve">        上下级政府间转移性支出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</si>
  <si>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</si>
  <si>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</si>
  <si>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</si>
  <si>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</si>
  <si>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</si>
  <si>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</si>
  <si>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</si>
  <si>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</si>
  <si>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</si>
  <si>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</si>
  <si>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</si>
  <si>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合计</t>
  </si>
  <si>
    <t>同口径增减率</t>
    <phoneticPr fontId="52" type="noConversion"/>
  </si>
  <si>
    <t>预 算 科 目</t>
    <phoneticPr fontId="5" type="noConversion"/>
  </si>
  <si>
    <t>上级补助收入</t>
    <phoneticPr fontId="5" type="noConversion"/>
  </si>
  <si>
    <t xml:space="preserve">  返还性收入</t>
    <phoneticPr fontId="5" type="noConversion"/>
  </si>
  <si>
    <t xml:space="preserve">    所得税基数返还收入</t>
  </si>
  <si>
    <t xml:space="preserve">    成品油价格和税费改革税收返还收入</t>
  </si>
  <si>
    <t xml:space="preserve">    增值税和消费税税收返还收入</t>
  </si>
  <si>
    <t xml:space="preserve">    其他税收返还收入</t>
  </si>
  <si>
    <t xml:space="preserve"> 一般性转移支付收入</t>
    <phoneticPr fontId="5" type="noConversion"/>
  </si>
  <si>
    <t xml:space="preserve">    均衡性转移支付收入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</si>
  <si>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县级基本财力保障机制奖补资金收入</t>
    </r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</si>
  <si>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结算补助收入</t>
    </r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</si>
  <si>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企业事业单位划转补助收入</t>
    </r>
    <phoneticPr fontId="5" type="noConversion"/>
  </si>
  <si>
    <t xml:space="preserve">    固定数额补助</t>
    <phoneticPr fontId="5" type="noConversion"/>
  </si>
  <si>
    <t xml:space="preserve">    教育转移支付收入</t>
    <phoneticPr fontId="5" type="noConversion"/>
  </si>
  <si>
    <t>收  入</t>
  </si>
  <si>
    <t>预算数</t>
  </si>
  <si>
    <t>支  出</t>
  </si>
  <si>
    <t xml:space="preserve">预算数 </t>
  </si>
  <si>
    <t>转移性收入</t>
  </si>
  <si>
    <t>转移性支出</t>
  </si>
  <si>
    <t xml:space="preserve">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</si>
  <si>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</si>
  <si>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</si>
  <si>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</si>
  <si>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上解支出</t>
  </si>
  <si>
    <t xml:space="preserve">    体制上解支出</t>
  </si>
  <si>
    <t xml:space="preserve">    专项上解支出</t>
  </si>
  <si>
    <t xml:space="preserve">  上年结余收入</t>
  </si>
  <si>
    <t xml:space="preserve">  调入资金   </t>
  </si>
  <si>
    <t xml:space="preserve">      调入预算稳定调节金</t>
    <phoneticPr fontId="5" type="noConversion"/>
  </si>
  <si>
    <t xml:space="preserve">    补充预算稳定调节基金</t>
  </si>
  <si>
    <t xml:space="preserve">      从政府性基金预算调入</t>
    <phoneticPr fontId="5" type="noConversion"/>
  </si>
  <si>
    <t xml:space="preserve">    补充预算财转金</t>
  </si>
  <si>
    <t xml:space="preserve">      从国有资本经营预算调入</t>
    <phoneticPr fontId="5" type="noConversion"/>
  </si>
  <si>
    <t xml:space="preserve">    其他调出资金</t>
  </si>
  <si>
    <t xml:space="preserve">      从其他资金调入</t>
    <phoneticPr fontId="5" type="noConversion"/>
  </si>
  <si>
    <t>2018年仁和区一般公共预算收支预算平衡表</t>
    <phoneticPr fontId="5" type="noConversion"/>
  </si>
  <si>
    <t>2018年上级对仁和区税收返还和转移支付补助预算表</t>
    <phoneticPr fontId="5" type="noConversion"/>
  </si>
  <si>
    <t>支出总计</t>
    <phoneticPr fontId="5" type="noConversion"/>
  </si>
  <si>
    <t>收入总计</t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</si>
  <si>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  <phoneticPr fontId="5" type="noConversion"/>
  </si>
  <si>
    <r>
      <t xml:space="preserve"> 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专项债务还本支出</t>
    </r>
    <phoneticPr fontId="5" type="noConversion"/>
  </si>
  <si>
    <t xml:space="preserve">  专项债务收入</t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</si>
  <si>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地方政府债务还本支出</t>
    </r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</si>
  <si>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  <phoneticPr fontId="5" type="noConversion"/>
  </si>
  <si>
    <t>调出资金</t>
    <phoneticPr fontId="5" type="noConversion"/>
  </si>
  <si>
    <t>调入资金</t>
    <phoneticPr fontId="5" type="noConversion"/>
  </si>
  <si>
    <t>上解上级支出</t>
    <phoneticPr fontId="5" type="noConversion"/>
  </si>
  <si>
    <t>上级补助收入</t>
    <phoneticPr fontId="5" type="noConversion"/>
  </si>
  <si>
    <t>转移性支出</t>
    <phoneticPr fontId="5" type="noConversion"/>
  </si>
  <si>
    <t>转移性收入</t>
    <phoneticPr fontId="5" type="noConversion"/>
  </si>
  <si>
    <t>政府性基金支出</t>
    <phoneticPr fontId="5" type="noConversion"/>
  </si>
  <si>
    <t>政府性基金收入</t>
    <phoneticPr fontId="5" type="noConversion"/>
  </si>
  <si>
    <t>预算数</t>
    <phoneticPr fontId="5" type="noConversion"/>
  </si>
  <si>
    <t>支 出</t>
    <phoneticPr fontId="5" type="noConversion"/>
  </si>
  <si>
    <t>收 入</t>
    <phoneticPr fontId="5" type="noConversion"/>
  </si>
  <si>
    <t>单位：万元</t>
    <phoneticPr fontId="5" type="noConversion"/>
  </si>
  <si>
    <t>2018年仁和区一般公共预算基本支出草案表</t>
    <phoneticPr fontId="117" type="noConversion"/>
  </si>
  <si>
    <t>201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</si>
  <si>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</si>
  <si>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</si>
  <si>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</si>
  <si>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</si>
  <si>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</si>
  <si>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</si>
  <si>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</si>
  <si>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</si>
  <si>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</si>
  <si>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</si>
  <si>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</si>
  <si>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</si>
  <si>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</si>
  <si>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</si>
  <si>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</si>
  <si>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227</t>
  </si>
  <si>
    <t>229</t>
  </si>
  <si>
    <t>231</t>
  </si>
  <si>
    <t>232</t>
  </si>
  <si>
    <t>1</t>
    <phoneticPr fontId="7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</si>
  <si>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</si>
  <si>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</si>
  <si>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</si>
  <si>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</si>
  <si>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</si>
  <si>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</si>
  <si>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</si>
  <si>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</si>
  <si>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</si>
  <si>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</si>
  <si>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</si>
  <si>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</si>
  <si>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</si>
  <si>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</si>
  <si>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</si>
  <si>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</si>
  <si>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</si>
  <si>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</si>
  <si>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</si>
  <si>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</si>
  <si>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</si>
  <si>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</si>
  <si>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</si>
  <si>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</si>
  <si>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</si>
  <si>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</si>
  <si>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</si>
  <si>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</si>
  <si>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</si>
  <si>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</si>
  <si>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</si>
  <si>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</si>
  <si>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</si>
  <si>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</si>
  <si>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</si>
  <si>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</si>
  <si>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</si>
  <si>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</si>
  <si>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</si>
  <si>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</si>
  <si>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</si>
  <si>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</si>
  <si>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</si>
  <si>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</si>
  <si>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</si>
  <si>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</si>
  <si>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</si>
  <si>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</si>
  <si>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</si>
  <si>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</si>
  <si>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</si>
  <si>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</si>
  <si>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</si>
  <si>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</si>
  <si>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</si>
  <si>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</si>
  <si>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</si>
  <si>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</si>
  <si>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</si>
  <si>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</si>
  <si>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</si>
  <si>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</si>
  <si>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</si>
  <si>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</si>
  <si>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</si>
  <si>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</si>
  <si>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</si>
  <si>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</si>
  <si>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</si>
  <si>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</si>
  <si>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</si>
  <si>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</si>
  <si>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</si>
  <si>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</si>
  <si>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</si>
  <si>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</si>
  <si>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</si>
  <si>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</si>
  <si>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</si>
  <si>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</si>
  <si>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</si>
  <si>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</si>
  <si>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</si>
  <si>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</si>
  <si>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</si>
  <si>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</si>
  <si>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</si>
  <si>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</si>
  <si>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</si>
  <si>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</si>
  <si>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</si>
  <si>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</si>
  <si>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</si>
  <si>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</si>
  <si>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</si>
  <si>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</si>
  <si>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</si>
  <si>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</si>
  <si>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</si>
  <si>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</si>
  <si>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</si>
  <si>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</si>
  <si>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</si>
  <si>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</si>
  <si>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</si>
  <si>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</si>
  <si>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</si>
  <si>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</si>
  <si>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</si>
  <si>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</si>
  <si>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</si>
  <si>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</si>
  <si>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</si>
  <si>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</si>
  <si>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</si>
  <si>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</si>
  <si>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</si>
  <si>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</si>
  <si>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</si>
  <si>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</si>
  <si>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</si>
  <si>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</si>
  <si>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</si>
  <si>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</si>
  <si>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</si>
  <si>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</si>
  <si>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</si>
  <si>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</si>
  <si>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</si>
  <si>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</si>
  <si>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</si>
  <si>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</si>
  <si>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</si>
  <si>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</si>
  <si>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</si>
  <si>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</si>
  <si>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</si>
  <si>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</si>
  <si>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</si>
  <si>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</si>
  <si>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</si>
  <si>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</si>
  <si>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</si>
  <si>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</si>
  <si>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</si>
  <si>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</si>
  <si>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</si>
  <si>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</si>
  <si>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</si>
  <si>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</si>
  <si>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</si>
  <si>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</si>
  <si>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</si>
  <si>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</si>
  <si>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</si>
  <si>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</si>
  <si>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</si>
  <si>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</si>
  <si>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</si>
  <si>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</si>
  <si>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</si>
  <si>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</si>
  <si>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</si>
  <si>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</si>
  <si>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</si>
  <si>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</si>
  <si>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</si>
  <si>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</si>
  <si>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</si>
  <si>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</si>
  <si>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</si>
  <si>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</si>
  <si>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</si>
  <si>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</si>
  <si>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</si>
  <si>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</si>
  <si>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</si>
  <si>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</si>
  <si>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</si>
  <si>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</si>
  <si>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</si>
  <si>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</si>
  <si>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</si>
  <si>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</si>
  <si>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</si>
  <si>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</si>
  <si>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</si>
  <si>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</si>
  <si>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</si>
  <si>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</si>
  <si>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</si>
  <si>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</si>
  <si>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</si>
  <si>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</si>
  <si>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</si>
  <si>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</si>
  <si>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</si>
  <si>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</si>
  <si>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</si>
  <si>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202</t>
  </si>
  <si>
    <t>203</t>
  </si>
  <si>
    <t>209</t>
  </si>
  <si>
    <t>217</t>
  </si>
  <si>
    <t>218</t>
  </si>
  <si>
    <t>219</t>
  </si>
  <si>
    <t>223</t>
  </si>
  <si>
    <t>224</t>
  </si>
  <si>
    <t>225</t>
  </si>
  <si>
    <t>226</t>
  </si>
  <si>
    <t>228</t>
  </si>
  <si>
    <t>230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</si>
  <si>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</si>
  <si>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</si>
  <si>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</si>
  <si>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</si>
  <si>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</si>
  <si>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</si>
  <si>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</si>
  <si>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</si>
  <si>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</si>
  <si>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</si>
  <si>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</si>
  <si>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</si>
  <si>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</si>
  <si>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</si>
  <si>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</si>
  <si>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</si>
  <si>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</si>
  <si>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</si>
  <si>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</si>
  <si>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</si>
  <si>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</si>
  <si>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</si>
  <si>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</si>
  <si>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</si>
  <si>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</si>
  <si>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</si>
  <si>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</si>
  <si>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</si>
  <si>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</si>
  <si>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</si>
  <si>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</si>
  <si>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</si>
  <si>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</si>
  <si>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</si>
  <si>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</si>
  <si>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</si>
  <si>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</si>
  <si>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</si>
  <si>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</si>
  <si>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</si>
  <si>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</si>
  <si>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</si>
  <si>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</si>
  <si>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</si>
  <si>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</si>
  <si>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</si>
  <si>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</si>
  <si>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</si>
  <si>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</si>
  <si>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</si>
  <si>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</si>
  <si>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</si>
  <si>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</si>
  <si>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</si>
  <si>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</si>
  <si>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</si>
  <si>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</si>
  <si>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</si>
  <si>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</si>
  <si>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</si>
  <si>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</si>
  <si>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</si>
  <si>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</si>
  <si>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</si>
  <si>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</si>
  <si>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</si>
  <si>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</si>
  <si>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</si>
  <si>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</si>
  <si>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</si>
  <si>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</si>
  <si>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</si>
  <si>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</si>
  <si>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</si>
  <si>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</si>
  <si>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</si>
  <si>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</si>
  <si>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</si>
  <si>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</si>
  <si>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</si>
  <si>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</si>
  <si>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</si>
  <si>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</si>
  <si>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</si>
  <si>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</si>
  <si>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</si>
  <si>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</si>
  <si>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</si>
  <si>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</si>
  <si>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</si>
  <si>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</si>
  <si>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</si>
  <si>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</si>
  <si>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</si>
  <si>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</si>
  <si>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</si>
  <si>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</si>
  <si>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</si>
  <si>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</si>
  <si>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</si>
  <si>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</si>
  <si>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</si>
  <si>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</si>
  <si>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</si>
  <si>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</si>
  <si>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</si>
  <si>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</si>
  <si>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</si>
  <si>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科目编码</t>
    <phoneticPr fontId="74" type="noConversion"/>
  </si>
  <si>
    <t>序号</t>
    <phoneticPr fontId="74" type="noConversion"/>
  </si>
  <si>
    <t xml:space="preserve">      事业运行</t>
    <phoneticPr fontId="74" type="noConversion"/>
  </si>
  <si>
    <t xml:space="preserve">      财政国库业务</t>
    <phoneticPr fontId="74" type="noConversion"/>
  </si>
  <si>
    <t xml:space="preserve">      预算改革业务</t>
    <phoneticPr fontId="74" type="noConversion"/>
  </si>
  <si>
    <t xml:space="preserve">      财政委托业务支出</t>
    <phoneticPr fontId="74" type="noConversion"/>
  </si>
  <si>
    <t xml:space="preserve">      公诉和审判监督</t>
    <phoneticPr fontId="74" type="noConversion"/>
  </si>
  <si>
    <t xml:space="preserve">      其他文物支出</t>
    <phoneticPr fontId="74" type="noConversion"/>
  </si>
  <si>
    <t xml:space="preserve">      事业单位离退休</t>
    <phoneticPr fontId="74" type="noConversion"/>
  </si>
  <si>
    <t xml:space="preserve">      财政对城乡居民基本养老保险基金的补助</t>
    <phoneticPr fontId="74" type="noConversion"/>
  </si>
  <si>
    <t xml:space="preserve">      动植物保护</t>
    <phoneticPr fontId="74" type="noConversion"/>
  </si>
  <si>
    <t xml:space="preserve">      农村综合改革示范试点补助</t>
    <phoneticPr fontId="74" type="noConversion"/>
  </si>
  <si>
    <t xml:space="preserve">      行政运行</t>
    <phoneticPr fontId="74" type="noConversion"/>
  </si>
  <si>
    <t xml:space="preserve">    财政对基本养老保险基金的补助</t>
    <phoneticPr fontId="74" type="noConversion"/>
  </si>
  <si>
    <t>十四、国土海洋气象等支出</t>
    <phoneticPr fontId="5" type="noConversion"/>
  </si>
  <si>
    <t>十五、住房保障支出</t>
    <phoneticPr fontId="5" type="noConversion"/>
  </si>
  <si>
    <t>十六、粮油物资储备支出</t>
    <phoneticPr fontId="5" type="noConversion"/>
  </si>
  <si>
    <t>十七、预备费</t>
    <phoneticPr fontId="5" type="noConversion"/>
  </si>
  <si>
    <t xml:space="preserve">    地方政府一般债务付息支出</t>
    <phoneticPr fontId="74" type="noConversion"/>
  </si>
  <si>
    <t xml:space="preserve">      地方政府一般债券付息支出</t>
    <phoneticPr fontId="74" type="noConversion"/>
  </si>
  <si>
    <t xml:space="preserve">  调出资金   </t>
    <phoneticPr fontId="5" type="noConversion"/>
  </si>
  <si>
    <t xml:space="preserve">  20101</t>
  </si>
  <si>
    <t xml:space="preserve">    2010101</t>
  </si>
  <si>
    <t xml:space="preserve">    2010102</t>
  </si>
  <si>
    <t xml:space="preserve">    2010104</t>
  </si>
  <si>
    <t xml:space="preserve">    2010108</t>
  </si>
  <si>
    <t xml:space="preserve">    2010150</t>
  </si>
  <si>
    <t xml:space="preserve">  20102</t>
  </si>
  <si>
    <t xml:space="preserve">    2010201</t>
  </si>
  <si>
    <t xml:space="preserve">    2010202</t>
  </si>
  <si>
    <t xml:space="preserve">    2010204</t>
  </si>
  <si>
    <t xml:space="preserve">  20103</t>
  </si>
  <si>
    <t xml:space="preserve">    2010301</t>
  </si>
  <si>
    <t xml:space="preserve">    2010302</t>
  </si>
  <si>
    <t xml:space="preserve">    2010303</t>
  </si>
  <si>
    <t xml:space="preserve">    2010305</t>
  </si>
  <si>
    <t xml:space="preserve">    2010306</t>
  </si>
  <si>
    <t xml:space="preserve">    2010308</t>
  </si>
  <si>
    <t xml:space="preserve">    2010350</t>
  </si>
  <si>
    <t xml:space="preserve">    2010399</t>
  </si>
  <si>
    <t xml:space="preserve">  20104</t>
  </si>
  <si>
    <t xml:space="preserve">    2010401</t>
  </si>
  <si>
    <t xml:space="preserve">    2010402</t>
  </si>
  <si>
    <t xml:space="preserve">    2010450</t>
  </si>
  <si>
    <t xml:space="preserve">  20105</t>
  </si>
  <si>
    <t xml:space="preserve">    2010501</t>
  </si>
  <si>
    <t xml:space="preserve">    2010505</t>
  </si>
  <si>
    <t xml:space="preserve">    2010550</t>
  </si>
  <si>
    <t xml:space="preserve">  20106</t>
  </si>
  <si>
    <t xml:space="preserve">    2010601</t>
  </si>
  <si>
    <t xml:space="preserve">    2010604</t>
  </si>
  <si>
    <t xml:space="preserve">    2010605</t>
  </si>
  <si>
    <t xml:space="preserve">    2010607</t>
  </si>
  <si>
    <t xml:space="preserve">    2010608</t>
  </si>
  <si>
    <t xml:space="preserve">    2010650</t>
  </si>
  <si>
    <t xml:space="preserve">  20107</t>
  </si>
  <si>
    <t xml:space="preserve">  税收事务</t>
  </si>
  <si>
    <t xml:space="preserve">    2010799</t>
  </si>
  <si>
    <t xml:space="preserve">    其他税收事务支出</t>
  </si>
  <si>
    <t xml:space="preserve">  20108</t>
  </si>
  <si>
    <t xml:space="preserve">    2010801</t>
  </si>
  <si>
    <t xml:space="preserve">    2010804</t>
  </si>
  <si>
    <t xml:space="preserve">    2010850</t>
  </si>
  <si>
    <t xml:space="preserve">  20110</t>
  </si>
  <si>
    <t xml:space="preserve">    2011009</t>
  </si>
  <si>
    <t xml:space="preserve">  20111</t>
  </si>
  <si>
    <t xml:space="preserve">    2011101</t>
  </si>
  <si>
    <t xml:space="preserve">    2011102</t>
  </si>
  <si>
    <t xml:space="preserve">    2011150</t>
  </si>
  <si>
    <t xml:space="preserve">    2011199</t>
  </si>
  <si>
    <t xml:space="preserve">  20113</t>
  </si>
  <si>
    <t xml:space="preserve">    2011301</t>
  </si>
  <si>
    <t xml:space="preserve">    2011308</t>
  </si>
  <si>
    <t xml:space="preserve">    2011350</t>
  </si>
  <si>
    <t xml:space="preserve">  20115</t>
  </si>
  <si>
    <t xml:space="preserve">    2011501</t>
  </si>
  <si>
    <t xml:space="preserve">    2011502</t>
  </si>
  <si>
    <t xml:space="preserve">    2011504</t>
  </si>
  <si>
    <t xml:space="preserve">    2011550</t>
  </si>
  <si>
    <t xml:space="preserve">  20117</t>
  </si>
  <si>
    <t xml:space="preserve">    2011702</t>
  </si>
  <si>
    <t xml:space="preserve">  20123</t>
  </si>
  <si>
    <t xml:space="preserve">    2012301</t>
  </si>
  <si>
    <t xml:space="preserve">    2012304</t>
  </si>
  <si>
    <t xml:space="preserve">    2012350</t>
  </si>
  <si>
    <t xml:space="preserve">  20126</t>
  </si>
  <si>
    <t xml:space="preserve">    2012601</t>
  </si>
  <si>
    <t xml:space="preserve">    2012604</t>
  </si>
  <si>
    <t xml:space="preserve">  20128</t>
  </si>
  <si>
    <t xml:space="preserve">    2012801</t>
  </si>
  <si>
    <t xml:space="preserve">    2012802</t>
  </si>
  <si>
    <t xml:space="preserve">  20129</t>
  </si>
  <si>
    <t xml:space="preserve">    2012901</t>
  </si>
  <si>
    <t xml:space="preserve">    2012902</t>
  </si>
  <si>
    <t xml:space="preserve">    2012999</t>
  </si>
  <si>
    <t xml:space="preserve">  20131</t>
  </si>
  <si>
    <t xml:space="preserve">    2013101</t>
  </si>
  <si>
    <t xml:space="preserve">    2013102</t>
  </si>
  <si>
    <t xml:space="preserve">    2013150</t>
  </si>
  <si>
    <t xml:space="preserve">  20132</t>
  </si>
  <si>
    <t xml:space="preserve">    2013201</t>
  </si>
  <si>
    <t xml:space="preserve">    2013202</t>
  </si>
  <si>
    <t xml:space="preserve">    2013250</t>
  </si>
  <si>
    <t xml:space="preserve">  20133</t>
  </si>
  <si>
    <t xml:space="preserve">    2013301</t>
  </si>
  <si>
    <t xml:space="preserve">    2013302</t>
  </si>
  <si>
    <t xml:space="preserve">    2013350</t>
  </si>
  <si>
    <t xml:space="preserve">  20134</t>
  </si>
  <si>
    <t xml:space="preserve">    2013401</t>
  </si>
  <si>
    <t xml:space="preserve">    2013402</t>
  </si>
  <si>
    <t xml:space="preserve">  20199</t>
  </si>
  <si>
    <t xml:space="preserve">    2019999</t>
  </si>
  <si>
    <t xml:space="preserve">  20401</t>
  </si>
  <si>
    <t xml:space="preserve">    2040101</t>
  </si>
  <si>
    <t xml:space="preserve">    2040103</t>
  </si>
  <si>
    <t xml:space="preserve">    2040106</t>
  </si>
  <si>
    <t xml:space="preserve">  20402</t>
  </si>
  <si>
    <t xml:space="preserve">    2040202</t>
  </si>
  <si>
    <t xml:space="preserve">    2040204</t>
  </si>
  <si>
    <t xml:space="preserve">    2040211</t>
  </si>
  <si>
    <t xml:space="preserve">  20404</t>
  </si>
  <si>
    <t xml:space="preserve">    2040401</t>
  </si>
  <si>
    <t xml:space="preserve">    2040405</t>
  </si>
  <si>
    <t xml:space="preserve">  20405</t>
  </si>
  <si>
    <t xml:space="preserve">    2040501</t>
  </si>
  <si>
    <t xml:space="preserve">    2040504</t>
  </si>
  <si>
    <t xml:space="preserve">  20406</t>
  </si>
  <si>
    <t xml:space="preserve">    2040601</t>
  </si>
  <si>
    <t xml:space="preserve">    2040602</t>
  </si>
  <si>
    <t xml:space="preserve">    2040607</t>
  </si>
  <si>
    <t xml:space="preserve">  20499</t>
  </si>
  <si>
    <t xml:space="preserve">  其他公共安全支出</t>
  </si>
  <si>
    <t xml:space="preserve">    2049901</t>
  </si>
  <si>
    <t xml:space="preserve">    其他公共安全支出</t>
  </si>
  <si>
    <t xml:space="preserve">  20501</t>
  </si>
  <si>
    <t xml:space="preserve">    2050101</t>
  </si>
  <si>
    <t xml:space="preserve">    2050102</t>
  </si>
  <si>
    <t xml:space="preserve">    2050199</t>
  </si>
  <si>
    <t xml:space="preserve">  20502</t>
  </si>
  <si>
    <t xml:space="preserve">    2050201</t>
  </si>
  <si>
    <t xml:space="preserve">    2050202</t>
  </si>
  <si>
    <t xml:space="preserve">    2050203</t>
  </si>
  <si>
    <t xml:space="preserve">    2050204</t>
  </si>
  <si>
    <t xml:space="preserve">  20508</t>
  </si>
  <si>
    <t xml:space="preserve">    2050801</t>
  </si>
  <si>
    <t xml:space="preserve">    2050802</t>
  </si>
  <si>
    <t xml:space="preserve">  20509</t>
  </si>
  <si>
    <t xml:space="preserve">    2050999</t>
  </si>
  <si>
    <t xml:space="preserve">  20599</t>
  </si>
  <si>
    <t xml:space="preserve">    2059999</t>
  </si>
  <si>
    <t xml:space="preserve">  20601</t>
  </si>
  <si>
    <t xml:space="preserve">    2060101</t>
  </si>
  <si>
    <t xml:space="preserve">    2060199</t>
  </si>
  <si>
    <t xml:space="preserve">  20604</t>
  </si>
  <si>
    <t xml:space="preserve">    2060402</t>
  </si>
  <si>
    <t xml:space="preserve">  20607</t>
  </si>
  <si>
    <t xml:space="preserve">    2060702</t>
  </si>
  <si>
    <t xml:space="preserve">  20699</t>
  </si>
  <si>
    <t xml:space="preserve">  其他科学技术支出</t>
  </si>
  <si>
    <t xml:space="preserve">    2069999</t>
  </si>
  <si>
    <t xml:space="preserve">  20701</t>
  </si>
  <si>
    <t xml:space="preserve">    2070109</t>
  </si>
  <si>
    <t xml:space="preserve">    2070111</t>
  </si>
  <si>
    <t xml:space="preserve">    2070199</t>
  </si>
  <si>
    <t xml:space="preserve">  20702</t>
  </si>
  <si>
    <t xml:space="preserve">    2070205</t>
  </si>
  <si>
    <t xml:space="preserve">    2070299</t>
  </si>
  <si>
    <t xml:space="preserve">  20704</t>
  </si>
  <si>
    <t xml:space="preserve">    2070401</t>
  </si>
  <si>
    <t xml:space="preserve">    2070402</t>
  </si>
  <si>
    <t xml:space="preserve">    2070406</t>
  </si>
  <si>
    <t xml:space="preserve">    2070499</t>
  </si>
  <si>
    <t xml:space="preserve">  20799</t>
  </si>
  <si>
    <t xml:space="preserve">  其他文化体育与传媒支出</t>
  </si>
  <si>
    <t xml:space="preserve">    2079999</t>
  </si>
  <si>
    <t xml:space="preserve">    其他文化体育与传媒支出</t>
  </si>
  <si>
    <t xml:space="preserve">  20801</t>
  </si>
  <si>
    <t xml:space="preserve">    2080101</t>
  </si>
  <si>
    <t xml:space="preserve">    2080102</t>
  </si>
  <si>
    <t xml:space="preserve">    2080108</t>
  </si>
  <si>
    <t xml:space="preserve">    2080109</t>
  </si>
  <si>
    <t xml:space="preserve">    2080111</t>
  </si>
  <si>
    <t xml:space="preserve">    2080199</t>
  </si>
  <si>
    <t xml:space="preserve">  20802</t>
  </si>
  <si>
    <t xml:space="preserve">    2080201</t>
  </si>
  <si>
    <t xml:space="preserve">    2080202</t>
  </si>
  <si>
    <t xml:space="preserve">    2080204</t>
  </si>
  <si>
    <t xml:space="preserve">    拥军优属</t>
  </si>
  <si>
    <t xml:space="preserve">    2080205</t>
  </si>
  <si>
    <t xml:space="preserve">    2080208</t>
  </si>
  <si>
    <t xml:space="preserve">    2080299</t>
  </si>
  <si>
    <t xml:space="preserve">  20805</t>
  </si>
  <si>
    <t xml:space="preserve">    2080502</t>
  </si>
  <si>
    <t xml:space="preserve">    2080504</t>
  </si>
  <si>
    <t xml:space="preserve">    2080505</t>
  </si>
  <si>
    <t xml:space="preserve">    2080506</t>
  </si>
  <si>
    <t xml:space="preserve">    机关事业单位职业年金缴费支出</t>
  </si>
  <si>
    <t xml:space="preserve">  20807</t>
  </si>
  <si>
    <t xml:space="preserve">    2080799</t>
  </si>
  <si>
    <t xml:space="preserve">    其他就业补助支出</t>
  </si>
  <si>
    <t xml:space="preserve">  20808</t>
  </si>
  <si>
    <t xml:space="preserve">    2080801</t>
  </si>
  <si>
    <t xml:space="preserve">    死亡抚恤</t>
  </si>
  <si>
    <t xml:space="preserve">    2080802</t>
  </si>
  <si>
    <t xml:space="preserve">    2080803</t>
  </si>
  <si>
    <t xml:space="preserve">    2080805</t>
  </si>
  <si>
    <t xml:space="preserve">    2080899</t>
  </si>
  <si>
    <t xml:space="preserve">  20809</t>
  </si>
  <si>
    <t xml:space="preserve">    2080901</t>
  </si>
  <si>
    <t xml:space="preserve">    2080904</t>
  </si>
  <si>
    <t xml:space="preserve">  20810</t>
  </si>
  <si>
    <t xml:space="preserve">    2081001</t>
  </si>
  <si>
    <t xml:space="preserve">    2081002</t>
  </si>
  <si>
    <t xml:space="preserve">    老年福利</t>
  </si>
  <si>
    <t xml:space="preserve">  20811</t>
  </si>
  <si>
    <t xml:space="preserve">    2081101</t>
  </si>
  <si>
    <t xml:space="preserve">    2081104</t>
  </si>
  <si>
    <t xml:space="preserve">    2081105</t>
  </si>
  <si>
    <t xml:space="preserve">    2081107</t>
  </si>
  <si>
    <t xml:space="preserve">    2081199</t>
  </si>
  <si>
    <t xml:space="preserve">  20819</t>
  </si>
  <si>
    <t xml:space="preserve">    2081901</t>
  </si>
  <si>
    <t xml:space="preserve">    2081902</t>
  </si>
  <si>
    <t xml:space="preserve">  20820</t>
  </si>
  <si>
    <t xml:space="preserve">    2082001</t>
  </si>
  <si>
    <t xml:space="preserve">    2082002</t>
  </si>
  <si>
    <t xml:space="preserve">    流浪乞讨人员救助支出</t>
  </si>
  <si>
    <t xml:space="preserve">  20821</t>
  </si>
  <si>
    <t xml:space="preserve">    2082102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</si>
  <si>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</si>
  <si>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</si>
  <si>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</si>
  <si>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</si>
  <si>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20826</t>
  </si>
  <si>
    <t xml:space="preserve">    2082602</t>
  </si>
  <si>
    <t xml:space="preserve">  20899</t>
  </si>
  <si>
    <t xml:space="preserve">    2089901</t>
  </si>
  <si>
    <t xml:space="preserve">  21001</t>
  </si>
  <si>
    <t xml:space="preserve">    2100101</t>
  </si>
  <si>
    <t xml:space="preserve">    2100102</t>
  </si>
  <si>
    <t xml:space="preserve">    2100199</t>
  </si>
  <si>
    <t xml:space="preserve">  21002</t>
  </si>
  <si>
    <t xml:space="preserve">    2100201</t>
  </si>
  <si>
    <t xml:space="preserve">  21003</t>
  </si>
  <si>
    <t xml:space="preserve">    2100301</t>
  </si>
  <si>
    <t xml:space="preserve">    2100302</t>
  </si>
  <si>
    <t xml:space="preserve">    2100399</t>
  </si>
  <si>
    <t xml:space="preserve">  21004</t>
  </si>
  <si>
    <t xml:space="preserve">    2100401</t>
  </si>
  <si>
    <t xml:space="preserve">    2100402</t>
  </si>
  <si>
    <t xml:space="preserve">    2100403</t>
  </si>
  <si>
    <t xml:space="preserve">    2100406</t>
  </si>
  <si>
    <t xml:space="preserve">    2100408</t>
  </si>
  <si>
    <t xml:space="preserve">    2100409</t>
  </si>
  <si>
    <t xml:space="preserve">  21007</t>
  </si>
  <si>
    <t xml:space="preserve">    2100717</t>
  </si>
  <si>
    <t xml:space="preserve">    2100799</t>
  </si>
  <si>
    <t xml:space="preserve">  21010</t>
  </si>
  <si>
    <t xml:space="preserve">    2101016</t>
  </si>
  <si>
    <t xml:space="preserve">  21011</t>
  </si>
  <si>
    <t xml:space="preserve">    2101101</t>
  </si>
  <si>
    <t xml:space="preserve">    2101102</t>
  </si>
  <si>
    <t xml:space="preserve">    2101103</t>
  </si>
  <si>
    <t xml:space="preserve">  21012</t>
  </si>
  <si>
    <t xml:space="preserve">    2101202</t>
  </si>
  <si>
    <t xml:space="preserve">    财政对城乡居民基本医疗保险基金的补助</t>
  </si>
  <si>
    <t xml:space="preserve">  21013</t>
  </si>
  <si>
    <t xml:space="preserve">    2101301</t>
  </si>
  <si>
    <t xml:space="preserve">  21101</t>
  </si>
  <si>
    <t xml:space="preserve">    2110101</t>
  </si>
  <si>
    <t xml:space="preserve">    2110199</t>
  </si>
  <si>
    <t xml:space="preserve">  21103</t>
  </si>
  <si>
    <t xml:space="preserve">    2110399</t>
  </si>
  <si>
    <t xml:space="preserve">    其他污染防治支出</t>
  </si>
  <si>
    <t xml:space="preserve">  21201</t>
  </si>
  <si>
    <t xml:space="preserve">    2120101</t>
  </si>
  <si>
    <t xml:space="preserve">    2120102</t>
  </si>
  <si>
    <t xml:space="preserve">    2120199</t>
  </si>
  <si>
    <t xml:space="preserve">  21202</t>
  </si>
  <si>
    <t xml:space="preserve">    2120201</t>
  </si>
  <si>
    <t xml:space="preserve">  21205</t>
  </si>
  <si>
    <t xml:space="preserve">    2120501</t>
  </si>
  <si>
    <t xml:space="preserve">  21206</t>
  </si>
  <si>
    <t xml:space="preserve">    2120601</t>
  </si>
  <si>
    <t xml:space="preserve">  21299</t>
  </si>
  <si>
    <t xml:space="preserve">    2129999</t>
  </si>
  <si>
    <t xml:space="preserve">  21301</t>
  </si>
  <si>
    <t xml:space="preserve">    2130101</t>
  </si>
  <si>
    <t xml:space="preserve">    2130104</t>
  </si>
  <si>
    <t xml:space="preserve">    2130108</t>
  </si>
  <si>
    <t xml:space="preserve">    2130109</t>
  </si>
  <si>
    <t xml:space="preserve">    2130120</t>
  </si>
  <si>
    <t xml:space="preserve">    2130152</t>
  </si>
  <si>
    <t xml:space="preserve">    2130199</t>
  </si>
  <si>
    <t xml:space="preserve">    其他农业支出</t>
  </si>
  <si>
    <t xml:space="preserve">  21302</t>
  </si>
  <si>
    <t xml:space="preserve">    2130201</t>
  </si>
  <si>
    <t xml:space="preserve">    2130204</t>
  </si>
  <si>
    <t xml:space="preserve">    2130211</t>
  </si>
  <si>
    <t xml:space="preserve">    动植物保护</t>
  </si>
  <si>
    <t xml:space="preserve">    2130234</t>
  </si>
  <si>
    <t xml:space="preserve">  21303</t>
  </si>
  <si>
    <t xml:space="preserve">    2130301</t>
  </si>
  <si>
    <t xml:space="preserve">    2130306</t>
  </si>
  <si>
    <t xml:space="preserve">    2130314</t>
  </si>
  <si>
    <t xml:space="preserve">    2130315</t>
  </si>
  <si>
    <t xml:space="preserve">    2130399</t>
  </si>
  <si>
    <t xml:space="preserve">  21305</t>
  </si>
  <si>
    <t xml:space="preserve">    2130504</t>
  </si>
  <si>
    <t xml:space="preserve">    2130599</t>
  </si>
  <si>
    <t xml:space="preserve">    其他扶贫支出</t>
  </si>
  <si>
    <t xml:space="preserve">  21306</t>
  </si>
  <si>
    <t xml:space="preserve">    2130602</t>
  </si>
  <si>
    <t xml:space="preserve">    土地治理</t>
  </si>
  <si>
    <t xml:space="preserve">  21307</t>
  </si>
  <si>
    <t xml:space="preserve">    2130701</t>
  </si>
  <si>
    <t xml:space="preserve">    2130707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</si>
  <si>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</si>
  <si>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</si>
  <si>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</si>
  <si>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</si>
  <si>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 xml:space="preserve">  21399</t>
  </si>
  <si>
    <t xml:space="preserve">    2139999</t>
  </si>
  <si>
    <t xml:space="preserve">    其他农林水支出</t>
  </si>
  <si>
    <t xml:space="preserve">  21401</t>
  </si>
  <si>
    <t xml:space="preserve">    2140101</t>
  </si>
  <si>
    <t xml:space="preserve">    2140106</t>
  </si>
  <si>
    <t xml:space="preserve">    2140131</t>
  </si>
  <si>
    <t xml:space="preserve">    2140199</t>
  </si>
  <si>
    <t xml:space="preserve">  21501</t>
  </si>
  <si>
    <t xml:space="preserve">  资源勘探开发</t>
  </si>
  <si>
    <t xml:space="preserve">    2150101</t>
  </si>
  <si>
    <t xml:space="preserve">  21506</t>
  </si>
  <si>
    <t xml:space="preserve">    2150601</t>
  </si>
  <si>
    <t xml:space="preserve">    2150602</t>
  </si>
  <si>
    <t xml:space="preserve">    2150607</t>
  </si>
  <si>
    <t xml:space="preserve">    2150699</t>
  </si>
  <si>
    <t xml:space="preserve">  21602</t>
  </si>
  <si>
    <t xml:space="preserve">    2160201</t>
  </si>
  <si>
    <t xml:space="preserve">    2160250</t>
  </si>
  <si>
    <t xml:space="preserve">  21605</t>
  </si>
  <si>
    <t xml:space="preserve">    2160501</t>
  </si>
  <si>
    <t xml:space="preserve">    2160504</t>
  </si>
  <si>
    <t xml:space="preserve">  21606</t>
  </si>
  <si>
    <t xml:space="preserve">    2160601</t>
  </si>
  <si>
    <t xml:space="preserve">  22001</t>
  </si>
  <si>
    <t xml:space="preserve">    2200111</t>
  </si>
  <si>
    <t xml:space="preserve">    2200114</t>
  </si>
  <si>
    <t xml:space="preserve">  22004</t>
  </si>
  <si>
    <t xml:space="preserve">    2200404</t>
  </si>
  <si>
    <t xml:space="preserve">  22005</t>
  </si>
  <si>
    <t xml:space="preserve">    2200504</t>
  </si>
  <si>
    <t xml:space="preserve">    2200509</t>
  </si>
  <si>
    <t xml:space="preserve">  22101</t>
  </si>
  <si>
    <t xml:space="preserve">    2210106</t>
  </si>
  <si>
    <t xml:space="preserve">  22102</t>
  </si>
  <si>
    <t xml:space="preserve">    2210201</t>
  </si>
  <si>
    <t xml:space="preserve">  22201</t>
  </si>
  <si>
    <t xml:space="preserve">    2220101</t>
  </si>
  <si>
    <t xml:space="preserve">    2220105</t>
  </si>
  <si>
    <t xml:space="preserve">    2220199</t>
  </si>
  <si>
    <t xml:space="preserve">    其他粮油事务支出</t>
  </si>
  <si>
    <t xml:space="preserve">  22204</t>
  </si>
  <si>
    <t xml:space="preserve">    2220401</t>
  </si>
  <si>
    <t xml:space="preserve">  22999</t>
  </si>
  <si>
    <t xml:space="preserve">    2299901</t>
  </si>
  <si>
    <t xml:space="preserve">  23103</t>
  </si>
  <si>
    <t xml:space="preserve">    2310301</t>
  </si>
  <si>
    <t>一般公共服务支出</t>
    <phoneticPr fontId="5" type="noConversion"/>
  </si>
  <si>
    <t xml:space="preserve">    事业运行</t>
    <phoneticPr fontId="74" type="noConversion"/>
  </si>
  <si>
    <t xml:space="preserve">    预算改革业务</t>
    <phoneticPr fontId="74" type="noConversion"/>
  </si>
  <si>
    <t xml:space="preserve">    财政国库业务</t>
    <phoneticPr fontId="74" type="noConversion"/>
  </si>
  <si>
    <t xml:space="preserve">    财政委托业务支出</t>
    <phoneticPr fontId="74" type="noConversion"/>
  </si>
  <si>
    <t>公共安全支出</t>
    <phoneticPr fontId="5" type="noConversion"/>
  </si>
  <si>
    <t xml:space="preserve">    公诉和审判监督</t>
    <phoneticPr fontId="74" type="noConversion"/>
  </si>
  <si>
    <t>教育支出</t>
    <phoneticPr fontId="5" type="noConversion"/>
  </si>
  <si>
    <t>科学技术支出</t>
    <phoneticPr fontId="5" type="noConversion"/>
  </si>
  <si>
    <t>文化体育与传媒支出</t>
    <phoneticPr fontId="5" type="noConversion"/>
  </si>
  <si>
    <t xml:space="preserve">    其他文物支出</t>
    <phoneticPr fontId="74" type="noConversion"/>
  </si>
  <si>
    <t>社会保障和就业支出</t>
    <phoneticPr fontId="5" type="noConversion"/>
  </si>
  <si>
    <t xml:space="preserve">    事业单位离退休</t>
    <phoneticPr fontId="74" type="noConversion"/>
  </si>
  <si>
    <t xml:space="preserve">  财政对基本养老保险基金的补助</t>
    <phoneticPr fontId="74" type="noConversion"/>
  </si>
  <si>
    <t xml:space="preserve">    财政对城乡居民基本养老保险基金的补助</t>
    <phoneticPr fontId="74" type="noConversion"/>
  </si>
  <si>
    <t>医疗卫生与计划生育支出</t>
    <phoneticPr fontId="5" type="noConversion"/>
  </si>
  <si>
    <t>节能环保支出</t>
    <phoneticPr fontId="5" type="noConversion"/>
  </si>
  <si>
    <t>城乡社区支出</t>
    <phoneticPr fontId="5" type="noConversion"/>
  </si>
  <si>
    <t xml:space="preserve">  其他城乡社区支出</t>
    <phoneticPr fontId="5" type="noConversion"/>
  </si>
  <si>
    <t xml:space="preserve">    行政运行</t>
    <phoneticPr fontId="74" type="noConversion"/>
  </si>
  <si>
    <t xml:space="preserve">  农村综合改革</t>
    <phoneticPr fontId="74" type="noConversion"/>
  </si>
  <si>
    <t xml:space="preserve">  其他农林水支出</t>
    <phoneticPr fontId="5" type="noConversion"/>
  </si>
  <si>
    <t xml:space="preserve">    海事管理</t>
    <phoneticPr fontId="5" type="noConversion"/>
  </si>
  <si>
    <t>资源勘探信息等支出</t>
    <phoneticPr fontId="74" type="noConversion"/>
  </si>
  <si>
    <t xml:space="preserve">    煤炭安全</t>
    <phoneticPr fontId="5" type="noConversion"/>
  </si>
  <si>
    <t xml:space="preserve">    旅游宣传</t>
    <phoneticPr fontId="74" type="noConversion"/>
  </si>
  <si>
    <t xml:space="preserve">  涉外发展服务支出</t>
    <phoneticPr fontId="5" type="noConversion"/>
  </si>
  <si>
    <t xml:space="preserve">    气象事业机构</t>
    <phoneticPr fontId="5" type="noConversion"/>
  </si>
  <si>
    <t xml:space="preserve">  住房改革支出</t>
    <phoneticPr fontId="5" type="noConversion"/>
  </si>
  <si>
    <t xml:space="preserve">  粮油储备</t>
    <phoneticPr fontId="5" type="noConversion"/>
  </si>
  <si>
    <t xml:space="preserve">    储备粮油补贴支出</t>
    <phoneticPr fontId="5" type="noConversion"/>
  </si>
  <si>
    <t>其他支出</t>
    <phoneticPr fontId="74" type="noConversion"/>
  </si>
  <si>
    <t xml:space="preserve">  其他支出</t>
    <phoneticPr fontId="74" type="noConversion"/>
  </si>
  <si>
    <t xml:space="preserve">    其他支出</t>
    <phoneticPr fontId="5" type="noConversion"/>
  </si>
  <si>
    <t>附表2：</t>
    <phoneticPr fontId="5" type="noConversion"/>
  </si>
  <si>
    <r>
      <t>201</t>
    </r>
    <r>
      <rPr>
        <b/>
        <sz val="20"/>
        <color indexed="8"/>
        <rFont val="宋体"/>
        <family val="3"/>
        <charset val="134"/>
      </rPr>
      <t>8</t>
    </r>
    <r>
      <rPr>
        <b/>
        <sz val="20"/>
        <color indexed="8"/>
        <rFont val="宋体"/>
        <family val="3"/>
        <charset val="134"/>
      </rPr>
      <t>年仁和区政府性基金收入预算表（草案）</t>
    </r>
    <phoneticPr fontId="52" type="noConversion"/>
  </si>
  <si>
    <r>
      <t>201</t>
    </r>
    <r>
      <rPr>
        <b/>
        <sz val="20"/>
        <color indexed="8"/>
        <rFont val="宋体"/>
        <family val="3"/>
        <charset val="134"/>
      </rPr>
      <t>8年仁和区政府性基金支出预算表（草案）</t>
    </r>
    <phoneticPr fontId="5" type="noConversion"/>
  </si>
  <si>
    <t>2018年仁和区政府性基金收支预算平衡表</t>
    <phoneticPr fontId="5" type="noConversion"/>
  </si>
  <si>
    <t>2017年度仁和区一般公共预算收支平衡表</t>
    <phoneticPr fontId="5" type="noConversion"/>
  </si>
  <si>
    <t>2017年上级对仁和区税收返还和转移支付补助执行表</t>
    <phoneticPr fontId="75" type="noConversion"/>
  </si>
  <si>
    <t>2017年上级对仁和区政府性基金转移支付补助执行表</t>
    <phoneticPr fontId="117" type="noConversion"/>
  </si>
  <si>
    <t>2018年仁和区一般公共预算支出预算表（草案）</t>
    <phoneticPr fontId="5" type="noConversion"/>
  </si>
  <si>
    <t>经济分类科目</t>
    <phoneticPr fontId="5" type="noConversion"/>
  </si>
  <si>
    <t>执行数</t>
    <phoneticPr fontId="5" type="noConversion"/>
  </si>
  <si>
    <t>单位：万元</t>
    <phoneticPr fontId="5" type="noConversion"/>
  </si>
  <si>
    <t>一、 国有土地使用权出让金收入</t>
    <phoneticPr fontId="52" type="noConversion"/>
  </si>
  <si>
    <t>上年完成数</t>
    <phoneticPr fontId="5" type="noConversion"/>
  </si>
  <si>
    <t>与上年同比增减率</t>
    <phoneticPr fontId="5" type="noConversion"/>
  </si>
  <si>
    <t>单位：万元</t>
    <phoneticPr fontId="110" type="noConversion"/>
  </si>
  <si>
    <t>同比增减率</t>
    <phoneticPr fontId="52" type="noConversion"/>
  </si>
  <si>
    <t>与上年同比增减率</t>
    <phoneticPr fontId="5" type="noConversion"/>
  </si>
  <si>
    <t>2018年仁和区社会保险基金收支预算表</t>
    <phoneticPr fontId="5" type="noConversion"/>
  </si>
  <si>
    <t>说明：2018年仁和区社保基金预算由市级统筹，无社保基金预算</t>
    <phoneticPr fontId="128" type="noConversion"/>
  </si>
  <si>
    <t>-</t>
    <phoneticPr fontId="128" type="noConversion"/>
  </si>
  <si>
    <t xml:space="preserve">预 算 数 </t>
  </si>
  <si>
    <t>预 算 数</t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</si>
  <si>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</si>
  <si>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</si>
  <si>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</si>
  <si>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</si>
  <si>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</si>
  <si>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</si>
  <si>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</si>
  <si>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</si>
  <si>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</si>
  <si>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</si>
  <si>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</si>
  <si>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</si>
  <si>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</si>
  <si>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调出资金</t>
  </si>
  <si>
    <t>国有资本经营收入</t>
  </si>
  <si>
    <t>国有资本经营支出</t>
  </si>
  <si>
    <t>-</t>
    <phoneticPr fontId="128" type="noConversion"/>
  </si>
  <si>
    <t>说明：仁和区无国有资本经营预算</t>
    <phoneticPr fontId="128" type="noConversion"/>
  </si>
  <si>
    <t>2018年仁和区国有资本经营预算收支预算（草案）表</t>
    <phoneticPr fontId="128" type="noConversion"/>
  </si>
  <si>
    <t>2017年仁和区地方政府一般债务分地区限额表</t>
    <phoneticPr fontId="5" type="noConversion"/>
  </si>
  <si>
    <t xml:space="preserve">                                                          </t>
    <phoneticPr fontId="5" type="noConversion"/>
  </si>
  <si>
    <t>单位：万元</t>
    <phoneticPr fontId="74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</si>
  <si>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</si>
  <si>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2017年限额</t>
    <phoneticPr fontId="117" type="noConversion"/>
  </si>
  <si>
    <t>仁和区</t>
    <phoneticPr fontId="117" type="noConversion"/>
  </si>
  <si>
    <t>合       计</t>
  </si>
  <si>
    <t>附表7：</t>
    <phoneticPr fontId="5" type="noConversion"/>
  </si>
  <si>
    <t>附表8：</t>
    <phoneticPr fontId="5" type="noConversion"/>
  </si>
  <si>
    <t>附表9：</t>
    <phoneticPr fontId="5" type="noConversion"/>
  </si>
  <si>
    <t>附表11：</t>
    <phoneticPr fontId="5" type="noConversion"/>
  </si>
  <si>
    <t>2017年地方政府专项债务分地区限额表</t>
    <phoneticPr fontId="5" type="noConversion"/>
  </si>
  <si>
    <t>附表12：</t>
    <phoneticPr fontId="5" type="noConversion"/>
  </si>
  <si>
    <t>附表13：</t>
    <phoneticPr fontId="5" type="noConversion"/>
  </si>
  <si>
    <t>附表6：</t>
    <phoneticPr fontId="5" type="noConversion"/>
  </si>
  <si>
    <t>附表14：</t>
    <phoneticPr fontId="5" type="noConversion"/>
  </si>
  <si>
    <t>2017年仁和区地方政府债务余额情况汇总表</t>
    <phoneticPr fontId="5" type="noConversion"/>
  </si>
  <si>
    <t>项        目</t>
  </si>
  <si>
    <t>金    额</t>
  </si>
  <si>
    <t>一、2016年末地方政府债务余额</t>
    <phoneticPr fontId="5" type="noConversion"/>
  </si>
  <si>
    <t>二、2017年地方政府债务举借额</t>
    <phoneticPr fontId="5" type="noConversion"/>
  </si>
  <si>
    <t>三、2017年地方政府债务偿还减少额</t>
    <phoneticPr fontId="5" type="noConversion"/>
  </si>
  <si>
    <t xml:space="preserve">    其中：一般公共预算和政府性基金预算安排还本额</t>
  </si>
  <si>
    <t>四、2017年末地方政府债务余额预计数</t>
    <phoneticPr fontId="5" type="noConversion"/>
  </si>
  <si>
    <t>注：本表反映举借额和偿还额均包含置换债券。</t>
  </si>
  <si>
    <t>2017年地方政府债务分地区限额汇总表</t>
    <phoneticPr fontId="5" type="noConversion"/>
  </si>
  <si>
    <t>附表15：</t>
    <phoneticPr fontId="5" type="noConversion"/>
  </si>
  <si>
    <t>附表16：</t>
    <phoneticPr fontId="5" type="noConversion"/>
  </si>
  <si>
    <t>附表17：</t>
    <phoneticPr fontId="52" type="noConversion"/>
  </si>
  <si>
    <t>附表18：</t>
    <phoneticPr fontId="5" type="noConversion"/>
  </si>
  <si>
    <t>附表19：</t>
    <phoneticPr fontId="57" type="noConversion"/>
  </si>
  <si>
    <t>附表20：</t>
    <phoneticPr fontId="5" type="noConversion"/>
  </si>
  <si>
    <t>附表21：</t>
    <phoneticPr fontId="57" type="noConversion"/>
  </si>
  <si>
    <r>
      <t>附表22</t>
    </r>
    <r>
      <rPr>
        <sz val="12"/>
        <color indexed="8"/>
        <rFont val="黑体"/>
        <family val="3"/>
        <charset val="134"/>
      </rPr>
      <t>：</t>
    </r>
    <phoneticPr fontId="52" type="noConversion"/>
  </si>
  <si>
    <r>
      <t>附表23</t>
    </r>
    <r>
      <rPr>
        <sz val="12"/>
        <color indexed="8"/>
        <rFont val="黑体"/>
        <family val="3"/>
        <charset val="134"/>
      </rPr>
      <t>：</t>
    </r>
    <phoneticPr fontId="12" type="noConversion"/>
  </si>
  <si>
    <t>附表24：</t>
    <phoneticPr fontId="5" type="noConversion"/>
  </si>
  <si>
    <t>附表25：</t>
    <phoneticPr fontId="128" type="noConversion"/>
  </si>
  <si>
    <t>附表26：</t>
    <phoneticPr fontId="5" type="noConversion"/>
  </si>
</sst>
</file>

<file path=xl/styles.xml><?xml version="1.0" encoding="utf-8"?>
<styleSheet xmlns="http://schemas.openxmlformats.org/spreadsheetml/2006/main">
  <numFmts count="15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 * #,##0_ ;_ * \-#,##0_ ;_ * &quot;-&quot;??_ ;_ @_ "/>
    <numFmt numFmtId="178" formatCode="0.0%"/>
    <numFmt numFmtId="179" formatCode="0_);[Red]\(0\)"/>
    <numFmt numFmtId="180" formatCode="#,##0_);[Red]\(#,##0\)"/>
    <numFmt numFmtId="181" formatCode="* #,##0.0;* \-#,##0.0;* &quot;-&quot;??;@"/>
    <numFmt numFmtId="182" formatCode="#,##0_);\(#,##0\)"/>
    <numFmt numFmtId="183" formatCode="#,##0_ "/>
    <numFmt numFmtId="184" formatCode="_(* #,##0_);_(* \(#,##0\);_(* &quot;-&quot;_);_(@_)"/>
    <numFmt numFmtId="185" formatCode="_-* #,##0.00_-;\-* #,##0.00_-;_-* &quot;-&quot;??_-;_-@_-"/>
    <numFmt numFmtId="186" formatCode="____@"/>
    <numFmt numFmtId="187" formatCode="0.0_);[Red]\(0.0\)"/>
  </numFmts>
  <fonts count="13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  <font>
      <sz val="9"/>
      <name val="仿宋_GB2312"/>
      <family val="3"/>
      <charset val="134"/>
    </font>
    <font>
      <sz val="10"/>
      <name val="Arial"/>
      <family val="2"/>
    </font>
    <font>
      <b/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2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name val="黑体"/>
      <family val="3"/>
      <charset val="134"/>
    </font>
    <font>
      <sz val="12"/>
      <color theme="1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72">
    <xf numFmtId="0" fontId="0" fillId="0" borderId="0"/>
    <xf numFmtId="9" fontId="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67" fillId="0" borderId="0"/>
    <xf numFmtId="0" fontId="67" fillId="0" borderId="0">
      <alignment vertical="center"/>
    </xf>
    <xf numFmtId="1" fontId="55" fillId="0" borderId="0"/>
    <xf numFmtId="43" fontId="8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5" fontId="49" fillId="0" borderId="0" applyFont="0" applyFill="0" applyBorder="0" applyAlignment="0" applyProtection="0">
      <alignment vertical="center"/>
    </xf>
    <xf numFmtId="5" fontId="49" fillId="0" borderId="0" applyFont="0" applyFill="0" applyBorder="0" applyAlignment="0" applyProtection="0">
      <alignment vertical="center"/>
    </xf>
    <xf numFmtId="5" fontId="49" fillId="0" borderId="0" applyFon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6" fontId="67" fillId="0" borderId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37" fontId="93" fillId="0" borderId="0"/>
    <xf numFmtId="0" fontId="94" fillId="0" borderId="0"/>
    <xf numFmtId="0" fontId="76" fillId="41" borderId="15" applyNumberFormat="0" applyFont="0" applyAlignment="0" applyProtection="0">
      <alignment vertical="center"/>
    </xf>
    <xf numFmtId="0" fontId="76" fillId="41" borderId="15" applyNumberFormat="0" applyFont="0" applyAlignment="0" applyProtection="0">
      <alignment vertical="center"/>
    </xf>
    <xf numFmtId="0" fontId="76" fillId="41" borderId="15" applyNumberFormat="0" applyFon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/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104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104" fillId="0" borderId="0">
      <alignment vertical="center"/>
    </xf>
    <xf numFmtId="0" fontId="76" fillId="0" borderId="0"/>
    <xf numFmtId="0" fontId="76" fillId="0" borderId="0"/>
    <xf numFmtId="0" fontId="80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104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80" fillId="0" borderId="0"/>
    <xf numFmtId="0" fontId="76" fillId="0" borderId="0"/>
    <xf numFmtId="0" fontId="76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0">
      <alignment vertical="center"/>
    </xf>
    <xf numFmtId="0" fontId="76" fillId="0" borderId="0"/>
    <xf numFmtId="0" fontId="80" fillId="0" borderId="0">
      <alignment vertical="center"/>
    </xf>
    <xf numFmtId="0" fontId="76" fillId="0" borderId="0"/>
    <xf numFmtId="0" fontId="80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5" fillId="0" borderId="0"/>
    <xf numFmtId="0" fontId="80" fillId="0" borderId="0">
      <alignment vertical="center"/>
    </xf>
    <xf numFmtId="0" fontId="8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1" fontId="106" fillId="0" borderId="0"/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76" fillId="0" borderId="0"/>
    <xf numFmtId="0" fontId="80" fillId="0" borderId="0">
      <alignment vertical="center"/>
    </xf>
    <xf numFmtId="0" fontId="7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76" fillId="0" borderId="0"/>
    <xf numFmtId="0" fontId="76" fillId="0" borderId="0"/>
    <xf numFmtId="0" fontId="104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3" fillId="0" borderId="0">
      <alignment vertical="center"/>
    </xf>
    <xf numFmtId="0" fontId="104" fillId="0" borderId="0"/>
    <xf numFmtId="0" fontId="104" fillId="0" borderId="0"/>
    <xf numFmtId="0" fontId="80" fillId="0" borderId="0"/>
    <xf numFmtId="0" fontId="104" fillId="0" borderId="0"/>
    <xf numFmtId="0" fontId="80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05" fillId="0" borderId="0"/>
    <xf numFmtId="0" fontId="76" fillId="0" borderId="0"/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104" fillId="0" borderId="0">
      <alignment vertical="center"/>
    </xf>
    <xf numFmtId="0" fontId="80" fillId="0" borderId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108" fillId="10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108" fillId="10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38" borderId="9" applyNumberFormat="0" applyAlignment="0" applyProtection="0">
      <alignment vertical="center"/>
    </xf>
    <xf numFmtId="0" fontId="83" fillId="42" borderId="9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39" borderId="10" applyNumberFormat="0" applyAlignment="0" applyProtection="0">
      <alignment vertical="center"/>
    </xf>
    <xf numFmtId="0" fontId="84" fillId="43" borderId="10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4" fillId="0" borderId="0"/>
    <xf numFmtId="184" fontId="76" fillId="0" borderId="0" applyFont="0" applyFill="0" applyBorder="0" applyAlignment="0" applyProtection="0"/>
    <xf numFmtId="4" fontId="94" fillId="0" borderId="0" applyFont="0" applyFill="0" applyBorder="0" applyAlignment="0" applyProtection="0"/>
    <xf numFmtId="176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185" fontId="76" fillId="0" borderId="0" applyFont="0" applyFill="0" applyBorder="0" applyAlignment="0" applyProtection="0">
      <alignment vertical="center"/>
    </xf>
    <xf numFmtId="185" fontId="76" fillId="0" borderId="0" applyFont="0" applyFill="0" applyBorder="0" applyAlignment="0" applyProtection="0">
      <alignment vertical="center"/>
    </xf>
    <xf numFmtId="185" fontId="76" fillId="0" borderId="0" applyFont="0" applyFill="0" applyBorder="0" applyAlignment="0" applyProtection="0">
      <alignment vertical="center"/>
    </xf>
    <xf numFmtId="185" fontId="76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0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38" borderId="16" applyNumberFormat="0" applyAlignment="0" applyProtection="0">
      <alignment vertical="center"/>
    </xf>
    <xf numFmtId="0" fontId="95" fillId="42" borderId="16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18" borderId="9" applyNumberFormat="0" applyAlignment="0" applyProtection="0">
      <alignment vertical="center"/>
    </xf>
    <xf numFmtId="0" fontId="109" fillId="0" borderId="0"/>
    <xf numFmtId="0" fontId="79" fillId="0" borderId="0"/>
    <xf numFmtId="0" fontId="79" fillId="0" borderId="0"/>
    <xf numFmtId="0" fontId="27" fillId="0" borderId="0"/>
    <xf numFmtId="0" fontId="80" fillId="41" borderId="15" applyNumberFormat="0" applyFont="0" applyAlignment="0" applyProtection="0">
      <alignment vertical="center"/>
    </xf>
    <xf numFmtId="0" fontId="80" fillId="41" borderId="15" applyNumberFormat="0" applyFont="0" applyAlignment="0" applyProtection="0">
      <alignment vertical="center"/>
    </xf>
    <xf numFmtId="0" fontId="80" fillId="41" borderId="15" applyNumberFormat="0" applyFont="0" applyAlignment="0" applyProtection="0">
      <alignment vertical="center"/>
    </xf>
    <xf numFmtId="0" fontId="80" fillId="41" borderId="15" applyNumberFormat="0" applyFont="0" applyAlignment="0" applyProtection="0">
      <alignment vertical="center"/>
    </xf>
    <xf numFmtId="0" fontId="80" fillId="49" borderId="15" applyNumberFormat="0" applyFont="0" applyAlignment="0" applyProtection="0">
      <alignment vertical="center"/>
    </xf>
    <xf numFmtId="0" fontId="80" fillId="41" borderId="15" applyNumberFormat="0" applyFont="0" applyAlignment="0" applyProtection="0">
      <alignment vertical="center"/>
    </xf>
    <xf numFmtId="0" fontId="80" fillId="49" borderId="15" applyNumberFormat="0" applyFont="0" applyAlignment="0" applyProtection="0">
      <alignment vertical="center"/>
    </xf>
    <xf numFmtId="0" fontId="67" fillId="0" borderId="0">
      <alignment vertical="center"/>
    </xf>
    <xf numFmtId="0" fontId="16" fillId="0" borderId="0"/>
    <xf numFmtId="0" fontId="67" fillId="0" borderId="0">
      <alignment vertical="center"/>
    </xf>
    <xf numFmtId="0" fontId="16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7" fillId="0" borderId="0"/>
    <xf numFmtId="0" fontId="67" fillId="0" borderId="0">
      <alignment vertical="center"/>
    </xf>
    <xf numFmtId="1" fontId="22" fillId="0" borderId="0"/>
    <xf numFmtId="1" fontId="22" fillId="0" borderId="0"/>
    <xf numFmtId="5" fontId="4" fillId="0" borderId="0" applyFont="0" applyFill="0" applyBorder="0" applyAlignment="0" applyProtection="0">
      <alignment vertical="center"/>
    </xf>
    <xf numFmtId="5" fontId="4" fillId="0" borderId="0" applyFont="0" applyFill="0" applyBorder="0" applyAlignment="0" applyProtection="0">
      <alignment vertical="center"/>
    </xf>
    <xf numFmtId="5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3" fontId="67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6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2" fillId="0" borderId="0">
      <alignment vertical="center"/>
    </xf>
    <xf numFmtId="0" fontId="16" fillId="0" borderId="0"/>
    <xf numFmtId="0" fontId="116" fillId="0" borderId="0"/>
    <xf numFmtId="0" fontId="116" fillId="0" borderId="0">
      <alignment vertical="center"/>
    </xf>
    <xf numFmtId="0" fontId="1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>
      <alignment vertical="center"/>
    </xf>
    <xf numFmtId="0" fontId="16" fillId="0" borderId="0"/>
    <xf numFmtId="0" fontId="16" fillId="0" borderId="0"/>
    <xf numFmtId="0" fontId="127" fillId="0" borderId="0">
      <alignment vertical="center"/>
    </xf>
    <xf numFmtId="0" fontId="1" fillId="0" borderId="0">
      <alignment vertical="center"/>
    </xf>
    <xf numFmtId="9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9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1" fillId="0" borderId="1" xfId="9" applyNumberFormat="1" applyFont="1" applyBorder="1" applyAlignment="1">
      <alignment horizontal="right" vertical="center"/>
    </xf>
    <xf numFmtId="0" fontId="9" fillId="0" borderId="0" xfId="0" applyFont="1"/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3" fontId="6" fillId="0" borderId="1" xfId="0" applyNumberFormat="1" applyFont="1" applyFill="1" applyBorder="1" applyAlignment="1" applyProtection="1">
      <alignment horizontal="right" vertical="center"/>
    </xf>
    <xf numFmtId="3" fontId="0" fillId="0" borderId="0" xfId="0" applyNumberFormat="1"/>
    <xf numFmtId="3" fontId="7" fillId="0" borderId="1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/>
    <xf numFmtId="0" fontId="6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1" xfId="9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3" fontId="19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justify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22" fillId="0" borderId="2" xfId="0" applyFont="1" applyFill="1" applyBorder="1" applyAlignment="1">
      <alignment horizontal="justify" vertical="center"/>
    </xf>
    <xf numFmtId="10" fontId="67" fillId="0" borderId="0" xfId="1" applyNumberFormat="1" applyFont="1" applyAlignment="1"/>
    <xf numFmtId="10" fontId="6" fillId="0" borderId="1" xfId="1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182" fontId="7" fillId="0" borderId="1" xfId="0" applyNumberFormat="1" applyFont="1" applyFill="1" applyBorder="1" applyAlignment="1" applyProtection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182" fontId="7" fillId="0" borderId="1" xfId="9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8" fillId="0" borderId="0" xfId="0" applyFont="1"/>
    <xf numFmtId="0" fontId="16" fillId="0" borderId="0" xfId="0" applyFont="1" applyFill="1" applyAlignment="1">
      <alignment wrapText="1"/>
    </xf>
    <xf numFmtId="181" fontId="7" fillId="0" borderId="0" xfId="9" applyNumberFormat="1" applyFont="1" applyFill="1" applyBorder="1" applyAlignment="1" applyProtection="1">
      <alignment horizontal="center" vertical="center" wrapText="1"/>
    </xf>
    <xf numFmtId="0" fontId="69" fillId="0" borderId="0" xfId="0" applyFont="1"/>
    <xf numFmtId="10" fontId="10" fillId="0" borderId="0" xfId="1" applyNumberFormat="1" applyFont="1" applyAlignment="1">
      <alignment horizontal="center" vertical="center"/>
    </xf>
    <xf numFmtId="10" fontId="11" fillId="0" borderId="1" xfId="1" applyNumberFormat="1" applyFont="1" applyBorder="1" applyAlignment="1">
      <alignment horizontal="right" vertical="center"/>
    </xf>
    <xf numFmtId="10" fontId="10" fillId="0" borderId="1" xfId="1" applyNumberFormat="1" applyFont="1" applyBorder="1" applyAlignment="1">
      <alignment horizontal="right" vertical="center"/>
    </xf>
    <xf numFmtId="41" fontId="67" fillId="0" borderId="0" xfId="15" applyNumberFormat="1" applyFont="1" applyFill="1" applyAlignment="1">
      <alignment horizontal="center"/>
    </xf>
    <xf numFmtId="10" fontId="31" fillId="0" borderId="1" xfId="1" applyNumberFormat="1" applyFont="1" applyFill="1" applyBorder="1" applyAlignment="1" applyProtection="1">
      <alignment horizontal="right" vertical="center"/>
    </xf>
    <xf numFmtId="0" fontId="0" fillId="0" borderId="0" xfId="0" applyFont="1" applyFill="1"/>
    <xf numFmtId="10" fontId="67" fillId="0" borderId="0" xfId="2" applyNumberFormat="1" applyFont="1" applyAlignment="1"/>
    <xf numFmtId="10" fontId="10" fillId="0" borderId="0" xfId="2" applyNumberFormat="1" applyFont="1" applyAlignment="1">
      <alignment horizontal="center" vertical="center"/>
    </xf>
    <xf numFmtId="0" fontId="16" fillId="0" borderId="0" xfId="5"/>
    <xf numFmtId="180" fontId="16" fillId="0" borderId="0" xfId="5" applyNumberFormat="1"/>
    <xf numFmtId="0" fontId="28" fillId="5" borderId="1" xfId="5" applyNumberFormat="1" applyFont="1" applyFill="1" applyBorder="1" applyAlignment="1" applyProtection="1">
      <alignment horizontal="center" vertical="center"/>
    </xf>
    <xf numFmtId="180" fontId="28" fillId="5" borderId="1" xfId="5" applyNumberFormat="1" applyFont="1" applyFill="1" applyBorder="1" applyAlignment="1" applyProtection="1">
      <alignment horizontal="center" vertical="center"/>
    </xf>
    <xf numFmtId="0" fontId="28" fillId="6" borderId="1" xfId="5" applyNumberFormat="1" applyFont="1" applyFill="1" applyBorder="1" applyAlignment="1" applyProtection="1">
      <alignment horizontal="center" vertical="center"/>
    </xf>
    <xf numFmtId="0" fontId="28" fillId="5" borderId="1" xfId="5" applyNumberFormat="1" applyFont="1" applyFill="1" applyBorder="1" applyAlignment="1" applyProtection="1">
      <alignment horizontal="left" vertical="center"/>
    </xf>
    <xf numFmtId="180" fontId="24" fillId="5" borderId="1" xfId="5" applyNumberFormat="1" applyFont="1" applyFill="1" applyBorder="1" applyAlignment="1" applyProtection="1">
      <alignment horizontal="right" vertical="center"/>
    </xf>
    <xf numFmtId="179" fontId="28" fillId="6" borderId="1" xfId="5" applyNumberFormat="1" applyFont="1" applyFill="1" applyBorder="1" applyAlignment="1" applyProtection="1">
      <alignment horizontal="left" vertical="center"/>
    </xf>
    <xf numFmtId="179" fontId="24" fillId="6" borderId="1" xfId="5" applyNumberFormat="1" applyFont="1" applyFill="1" applyBorder="1" applyAlignment="1" applyProtection="1">
      <alignment horizontal="left" vertical="center"/>
    </xf>
    <xf numFmtId="180" fontId="24" fillId="7" borderId="1" xfId="5" applyNumberFormat="1" applyFont="1" applyFill="1" applyBorder="1" applyAlignment="1" applyProtection="1">
      <alignment horizontal="right" vertical="center"/>
    </xf>
    <xf numFmtId="0" fontId="16" fillId="0" borderId="1" xfId="5" applyBorder="1"/>
    <xf numFmtId="180" fontId="16" fillId="0" borderId="1" xfId="5" applyNumberFormat="1" applyBorder="1"/>
    <xf numFmtId="0" fontId="16" fillId="0" borderId="1" xfId="5" applyBorder="1" applyAlignment="1">
      <alignment vertical="center"/>
    </xf>
    <xf numFmtId="180" fontId="16" fillId="5" borderId="1" xfId="5" applyNumberFormat="1" applyFont="1" applyFill="1" applyBorder="1" applyAlignment="1" applyProtection="1">
      <alignment horizontal="right" vertical="center"/>
    </xf>
    <xf numFmtId="0" fontId="37" fillId="5" borderId="1" xfId="5" applyNumberFormat="1" applyFont="1" applyFill="1" applyBorder="1" applyAlignment="1" applyProtection="1">
      <alignment horizontal="left" vertical="center"/>
    </xf>
    <xf numFmtId="0" fontId="37" fillId="5" borderId="3" xfId="5" applyNumberFormat="1" applyFont="1" applyFill="1" applyBorder="1" applyAlignment="1" applyProtection="1">
      <alignment vertical="center"/>
    </xf>
    <xf numFmtId="179" fontId="37" fillId="5" borderId="4" xfId="5" applyNumberFormat="1" applyFont="1" applyFill="1" applyBorder="1" applyAlignment="1" applyProtection="1">
      <alignment vertical="center"/>
    </xf>
    <xf numFmtId="179" fontId="16" fillId="6" borderId="1" xfId="5" applyNumberFormat="1" applyFont="1" applyFill="1" applyBorder="1" applyAlignment="1" applyProtection="1">
      <alignment horizontal="left" vertical="center"/>
    </xf>
    <xf numFmtId="180" fontId="39" fillId="5" borderId="1" xfId="5" applyNumberFormat="1" applyFont="1" applyFill="1" applyBorder="1" applyAlignment="1" applyProtection="1">
      <alignment horizontal="right" vertical="center"/>
    </xf>
    <xf numFmtId="180" fontId="39" fillId="7" borderId="1" xfId="5" applyNumberFormat="1" applyFont="1" applyFill="1" applyBorder="1" applyAlignment="1" applyProtection="1">
      <alignment horizontal="right" vertical="center"/>
    </xf>
    <xf numFmtId="180" fontId="40" fillId="5" borderId="1" xfId="5" applyNumberFormat="1" applyFont="1" applyFill="1" applyBorder="1" applyAlignment="1" applyProtection="1">
      <alignment horizontal="right" vertical="center"/>
    </xf>
    <xf numFmtId="179" fontId="40" fillId="6" borderId="1" xfId="5" applyNumberFormat="1" applyFont="1" applyFill="1" applyBorder="1" applyAlignment="1" applyProtection="1">
      <alignment horizontal="left" vertical="center"/>
    </xf>
    <xf numFmtId="0" fontId="43" fillId="0" borderId="0" xfId="0" applyFont="1" applyFill="1" applyAlignment="1">
      <alignment horizontal="right" vertical="center" wrapText="1"/>
    </xf>
    <xf numFmtId="180" fontId="40" fillId="7" borderId="1" xfId="5" applyNumberFormat="1" applyFont="1" applyFill="1" applyBorder="1" applyAlignment="1" applyProtection="1">
      <alignment horizontal="right" vertical="center"/>
    </xf>
    <xf numFmtId="180" fontId="41" fillId="5" borderId="1" xfId="5" applyNumberFormat="1" applyFont="1" applyFill="1" applyBorder="1" applyAlignment="1" applyProtection="1">
      <alignment horizontal="right" vertical="center"/>
    </xf>
    <xf numFmtId="0" fontId="67" fillId="0" borderId="0" xfId="6"/>
    <xf numFmtId="10" fontId="67" fillId="0" borderId="0" xfId="6" applyNumberFormat="1"/>
    <xf numFmtId="10" fontId="45" fillId="0" borderId="0" xfId="6" applyNumberFormat="1" applyFont="1" applyAlignment="1">
      <alignment horizontal="center" vertical="center"/>
    </xf>
    <xf numFmtId="0" fontId="43" fillId="0" borderId="1" xfId="6" applyFont="1" applyFill="1" applyBorder="1" applyAlignment="1">
      <alignment horizontal="distributed" vertical="center" justifyLastLine="1"/>
    </xf>
    <xf numFmtId="0" fontId="54" fillId="0" borderId="1" xfId="6" applyNumberFormat="1" applyFont="1" applyFill="1" applyBorder="1" applyAlignment="1" applyProtection="1">
      <alignment horizontal="center" vertical="center" wrapText="1"/>
      <protection locked="0"/>
    </xf>
    <xf numFmtId="10" fontId="54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6" applyFont="1" applyFill="1" applyBorder="1" applyAlignment="1">
      <alignment vertical="center"/>
    </xf>
    <xf numFmtId="3" fontId="43" fillId="0" borderId="1" xfId="6" applyNumberFormat="1" applyFont="1" applyFill="1" applyBorder="1" applyAlignment="1" applyProtection="1">
      <alignment horizontal="right" vertical="center"/>
    </xf>
    <xf numFmtId="10" fontId="43" fillId="0" borderId="1" xfId="6" applyNumberFormat="1" applyFont="1" applyFill="1" applyBorder="1" applyAlignment="1" applyProtection="1">
      <alignment horizontal="right" vertical="center"/>
    </xf>
    <xf numFmtId="0" fontId="42" fillId="0" borderId="1" xfId="6" applyFont="1" applyFill="1" applyBorder="1" applyAlignment="1">
      <alignment vertical="center"/>
    </xf>
    <xf numFmtId="3" fontId="44" fillId="0" borderId="1" xfId="6" applyNumberFormat="1" applyFont="1" applyFill="1" applyBorder="1" applyAlignment="1">
      <alignment vertical="center"/>
    </xf>
    <xf numFmtId="3" fontId="44" fillId="0" borderId="1" xfId="6" applyNumberFormat="1" applyFont="1" applyFill="1" applyBorder="1" applyAlignment="1" applyProtection="1">
      <alignment horizontal="right" vertical="center"/>
    </xf>
    <xf numFmtId="10" fontId="44" fillId="0" borderId="1" xfId="6" applyNumberFormat="1" applyFont="1" applyFill="1" applyBorder="1" applyAlignment="1" applyProtection="1">
      <alignment horizontal="right" vertical="center"/>
    </xf>
    <xf numFmtId="10" fontId="44" fillId="0" borderId="1" xfId="6" applyNumberFormat="1" applyFont="1" applyFill="1" applyBorder="1" applyAlignment="1">
      <alignment vertical="center"/>
    </xf>
    <xf numFmtId="43" fontId="67" fillId="0" borderId="0" xfId="6" applyNumberFormat="1"/>
    <xf numFmtId="177" fontId="49" fillId="0" borderId="1" xfId="11" applyNumberFormat="1" applyFont="1" applyBorder="1" applyAlignment="1">
      <alignment horizontal="right" vertical="center"/>
    </xf>
    <xf numFmtId="0" fontId="51" fillId="0" borderId="0" xfId="6" applyFont="1"/>
    <xf numFmtId="0" fontId="45" fillId="0" borderId="1" xfId="6" applyFont="1" applyFill="1" applyBorder="1" applyAlignment="1">
      <alignment vertical="center"/>
    </xf>
    <xf numFmtId="49" fontId="47" fillId="0" borderId="1" xfId="6" applyNumberFormat="1" applyFont="1" applyFill="1" applyBorder="1" applyAlignment="1" applyProtection="1">
      <alignment horizontal="center" vertical="center" wrapText="1"/>
      <protection locked="0"/>
    </xf>
    <xf numFmtId="177" fontId="48" fillId="0" borderId="1" xfId="11" applyNumberFormat="1" applyFont="1" applyBorder="1" applyAlignment="1">
      <alignment horizontal="right" vertical="center"/>
    </xf>
    <xf numFmtId="10" fontId="48" fillId="0" borderId="1" xfId="11" applyNumberFormat="1" applyFont="1" applyBorder="1" applyAlignment="1">
      <alignment horizontal="right" vertical="center"/>
    </xf>
    <xf numFmtId="43" fontId="51" fillId="0" borderId="0" xfId="6" applyNumberFormat="1" applyFont="1"/>
    <xf numFmtId="0" fontId="42" fillId="0" borderId="1" xfId="6" applyNumberFormat="1" applyFont="1" applyFill="1" applyBorder="1" applyAlignment="1" applyProtection="1">
      <alignment vertical="center" wrapText="1"/>
      <protection locked="0"/>
    </xf>
    <xf numFmtId="9" fontId="50" fillId="0" borderId="1" xfId="3" applyFont="1" applyBorder="1" applyAlignment="1">
      <alignment horizontal="right" vertical="center"/>
    </xf>
    <xf numFmtId="178" fontId="45" fillId="0" borderId="0" xfId="3" applyNumberFormat="1" applyFont="1" applyBorder="1" applyAlignment="1">
      <alignment horizontal="right" vertical="center"/>
    </xf>
    <xf numFmtId="0" fontId="67" fillId="0" borderId="0" xfId="6" applyFont="1"/>
    <xf numFmtId="178" fontId="50" fillId="0" borderId="0" xfId="3" applyNumberFormat="1" applyFont="1" applyBorder="1" applyAlignment="1">
      <alignment horizontal="right" vertical="center"/>
    </xf>
    <xf numFmtId="10" fontId="49" fillId="0" borderId="1" xfId="13" applyNumberFormat="1" applyFont="1" applyBorder="1" applyAlignment="1">
      <alignment horizontal="right" vertical="center"/>
    </xf>
    <xf numFmtId="10" fontId="49" fillId="0" borderId="1" xfId="13" applyNumberFormat="1" applyFont="1" applyBorder="1" applyAlignment="1">
      <alignment vertical="center"/>
    </xf>
    <xf numFmtId="177" fontId="49" fillId="0" borderId="1" xfId="13" applyNumberFormat="1" applyFont="1" applyBorder="1" applyAlignment="1">
      <alignment vertical="center"/>
    </xf>
    <xf numFmtId="177" fontId="49" fillId="0" borderId="1" xfId="13" applyNumberFormat="1" applyFont="1" applyBorder="1" applyAlignment="1">
      <alignment horizontal="right" vertical="center"/>
    </xf>
    <xf numFmtId="0" fontId="43" fillId="5" borderId="1" xfId="5" applyNumberFormat="1" applyFont="1" applyFill="1" applyBorder="1" applyAlignment="1" applyProtection="1">
      <alignment horizontal="left" vertical="center"/>
    </xf>
    <xf numFmtId="0" fontId="58" fillId="5" borderId="1" xfId="5" applyNumberFormat="1" applyFont="1" applyFill="1" applyBorder="1" applyAlignment="1" applyProtection="1">
      <alignment horizontal="left" vertical="center"/>
    </xf>
    <xf numFmtId="180" fontId="59" fillId="5" borderId="1" xfId="5" applyNumberFormat="1" applyFont="1" applyFill="1" applyBorder="1" applyAlignment="1" applyProtection="1">
      <alignment horizontal="right" vertical="center"/>
    </xf>
    <xf numFmtId="179" fontId="28" fillId="5" borderId="1" xfId="5" applyNumberFormat="1" applyFont="1" applyFill="1" applyBorder="1" applyAlignment="1" applyProtection="1">
      <alignment horizontal="left" vertical="center"/>
    </xf>
    <xf numFmtId="179" fontId="28" fillId="5" borderId="1" xfId="5" applyNumberFormat="1" applyFont="1" applyFill="1" applyBorder="1" applyAlignment="1" applyProtection="1">
      <alignment horizontal="center" vertical="center"/>
    </xf>
    <xf numFmtId="0" fontId="59" fillId="0" borderId="1" xfId="0" applyNumberFormat="1" applyFont="1" applyFill="1" applyBorder="1" applyAlignment="1" applyProtection="1">
      <alignment vertical="center" wrapText="1"/>
      <protection locked="0"/>
    </xf>
    <xf numFmtId="49" fontId="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/>
    <xf numFmtId="177" fontId="61" fillId="0" borderId="1" xfId="10" applyNumberFormat="1" applyFont="1" applyBorder="1" applyAlignment="1">
      <alignment vertical="center"/>
    </xf>
    <xf numFmtId="10" fontId="58" fillId="0" borderId="1" xfId="2" applyNumberFormat="1" applyFont="1" applyFill="1" applyBorder="1" applyAlignment="1" applyProtection="1">
      <alignment horizontal="right" vertical="center"/>
    </xf>
    <xf numFmtId="10" fontId="61" fillId="0" borderId="1" xfId="2" applyNumberFormat="1" applyFont="1" applyFill="1" applyBorder="1" applyAlignment="1">
      <alignment horizontal="right" vertical="center"/>
    </xf>
    <xf numFmtId="177" fontId="62" fillId="0" borderId="1" xfId="10" applyNumberFormat="1" applyFont="1" applyBorder="1" applyAlignment="1">
      <alignment horizontal="right" vertical="center"/>
    </xf>
    <xf numFmtId="177" fontId="62" fillId="0" borderId="1" xfId="10" applyNumberFormat="1" applyFont="1" applyBorder="1" applyAlignment="1">
      <alignment vertical="center"/>
    </xf>
    <xf numFmtId="10" fontId="59" fillId="0" borderId="1" xfId="2" applyNumberFormat="1" applyFont="1" applyFill="1" applyBorder="1" applyAlignment="1" applyProtection="1">
      <alignment horizontal="right" vertical="center"/>
    </xf>
    <xf numFmtId="10" fontId="62" fillId="0" borderId="1" xfId="2" applyNumberFormat="1" applyFont="1" applyBorder="1" applyAlignment="1">
      <alignment horizontal="right" vertical="center"/>
    </xf>
    <xf numFmtId="0" fontId="60" fillId="5" borderId="1" xfId="5" applyNumberFormat="1" applyFont="1" applyFill="1" applyBorder="1" applyAlignment="1" applyProtection="1">
      <alignment horizontal="center" vertical="center"/>
    </xf>
    <xf numFmtId="180" fontId="60" fillId="5" borderId="2" xfId="5" applyNumberFormat="1" applyFont="1" applyFill="1" applyBorder="1" applyAlignment="1" applyProtection="1">
      <alignment horizontal="center" vertical="center"/>
    </xf>
    <xf numFmtId="0" fontId="60" fillId="5" borderId="3" xfId="5" applyNumberFormat="1" applyFont="1" applyFill="1" applyBorder="1" applyAlignment="1" applyProtection="1">
      <alignment horizontal="left" vertical="center"/>
    </xf>
    <xf numFmtId="180" fontId="60" fillId="5" borderId="1" xfId="5" applyNumberFormat="1" applyFont="1" applyFill="1" applyBorder="1" applyAlignment="1" applyProtection="1">
      <alignment horizontal="right" vertical="center"/>
    </xf>
    <xf numFmtId="179" fontId="60" fillId="5" borderId="4" xfId="5" applyNumberFormat="1" applyFont="1" applyFill="1" applyBorder="1" applyAlignment="1" applyProtection="1">
      <alignment horizontal="left" vertical="center"/>
    </xf>
    <xf numFmtId="0" fontId="60" fillId="5" borderId="3" xfId="5" applyNumberFormat="1" applyFont="1" applyFill="1" applyBorder="1" applyAlignment="1" applyProtection="1">
      <alignment vertical="center"/>
    </xf>
    <xf numFmtId="179" fontId="60" fillId="5" borderId="4" xfId="5" applyNumberFormat="1" applyFont="1" applyFill="1" applyBorder="1" applyAlignment="1" applyProtection="1">
      <alignment vertical="center"/>
    </xf>
    <xf numFmtId="0" fontId="60" fillId="5" borderId="3" xfId="5" applyNumberFormat="1" applyFont="1" applyFill="1" applyBorder="1" applyAlignment="1" applyProtection="1">
      <alignment horizontal="center" vertical="center"/>
    </xf>
    <xf numFmtId="179" fontId="60" fillId="5" borderId="4" xfId="5" applyNumberFormat="1" applyFont="1" applyFill="1" applyBorder="1" applyAlignment="1" applyProtection="1">
      <alignment horizontal="center" vertical="center"/>
    </xf>
    <xf numFmtId="0" fontId="64" fillId="0" borderId="1" xfId="6" applyNumberFormat="1" applyFont="1" applyFill="1" applyBorder="1" applyAlignment="1" applyProtection="1">
      <alignment horizontal="center" vertical="center" wrapText="1"/>
      <protection locked="0"/>
    </xf>
    <xf numFmtId="10" fontId="64" fillId="0" borderId="1" xfId="6" applyNumberFormat="1" applyFont="1" applyFill="1" applyBorder="1" applyAlignment="1" applyProtection="1">
      <alignment horizontal="center" vertical="center" wrapText="1"/>
      <protection locked="0"/>
    </xf>
    <xf numFmtId="49" fontId="58" fillId="0" borderId="1" xfId="6" applyNumberFormat="1" applyFont="1" applyFill="1" applyBorder="1" applyAlignment="1" applyProtection="1">
      <alignment horizontal="center" vertical="center" wrapText="1"/>
      <protection locked="0"/>
    </xf>
    <xf numFmtId="177" fontId="61" fillId="0" borderId="1" xfId="13" applyNumberFormat="1" applyFont="1" applyBorder="1" applyAlignment="1">
      <alignment vertical="center"/>
    </xf>
    <xf numFmtId="10" fontId="61" fillId="0" borderId="1" xfId="13" applyNumberFormat="1" applyFont="1" applyBorder="1" applyAlignment="1">
      <alignment vertical="center"/>
    </xf>
    <xf numFmtId="10" fontId="58" fillId="0" borderId="1" xfId="3" applyNumberFormat="1" applyFont="1" applyFill="1" applyBorder="1" applyAlignment="1" applyProtection="1">
      <alignment horizontal="right" vertical="center"/>
    </xf>
    <xf numFmtId="10" fontId="61" fillId="0" borderId="1" xfId="13" applyNumberFormat="1" applyFont="1" applyBorder="1" applyAlignment="1">
      <alignment horizontal="right" vertical="center"/>
    </xf>
    <xf numFmtId="49" fontId="58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1" fillId="0" borderId="1" xfId="15" applyNumberFormat="1" applyFont="1" applyFill="1" applyBorder="1" applyAlignment="1">
      <alignment horizontal="center" vertical="center"/>
    </xf>
    <xf numFmtId="41" fontId="63" fillId="0" borderId="1" xfId="15" applyNumberFormat="1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 justifyLastLine="1"/>
    </xf>
    <xf numFmtId="0" fontId="73" fillId="0" borderId="0" xfId="7" applyFont="1" applyAlignment="1">
      <alignment horizontal="justify" vertical="center"/>
    </xf>
    <xf numFmtId="183" fontId="77" fillId="0" borderId="0" xfId="18" applyNumberFormat="1" applyFont="1" applyAlignment="1">
      <alignment horizontal="right" vertical="center"/>
    </xf>
    <xf numFmtId="0" fontId="77" fillId="0" borderId="0" xfId="18" applyFont="1" applyAlignment="1">
      <alignment vertical="center"/>
    </xf>
    <xf numFmtId="0" fontId="76" fillId="0" borderId="0" xfId="18" applyFont="1"/>
    <xf numFmtId="0" fontId="76" fillId="0" borderId="0" xfId="18" applyFont="1" applyFill="1" applyAlignment="1">
      <alignment vertical="center"/>
    </xf>
    <xf numFmtId="183" fontId="76" fillId="0" borderId="0" xfId="18" applyNumberFormat="1" applyFont="1" applyAlignment="1">
      <alignment horizontal="right" vertical="center"/>
    </xf>
    <xf numFmtId="0" fontId="72" fillId="0" borderId="1" xfId="18" applyFont="1" applyFill="1" applyBorder="1" applyAlignment="1">
      <alignment horizontal="center" vertical="center"/>
    </xf>
    <xf numFmtId="183" fontId="72" fillId="0" borderId="1" xfId="18" applyNumberFormat="1" applyFont="1" applyFill="1" applyBorder="1" applyAlignment="1">
      <alignment horizontal="center" vertical="center"/>
    </xf>
    <xf numFmtId="0" fontId="72" fillId="6" borderId="1" xfId="18" applyFont="1" applyFill="1" applyBorder="1" applyAlignment="1">
      <alignment horizontal="left" vertical="center"/>
    </xf>
    <xf numFmtId="183" fontId="72" fillId="6" borderId="1" xfId="18" applyNumberFormat="1" applyFont="1" applyFill="1" applyBorder="1" applyAlignment="1">
      <alignment horizontal="right" vertical="center"/>
    </xf>
    <xf numFmtId="49" fontId="72" fillId="6" borderId="1" xfId="19" applyNumberFormat="1" applyFont="1" applyFill="1" applyBorder="1" applyAlignment="1">
      <alignment horizontal="left" vertical="center"/>
    </xf>
    <xf numFmtId="49" fontId="76" fillId="6" borderId="1" xfId="19" applyNumberFormat="1" applyFont="1" applyFill="1" applyBorder="1" applyAlignment="1">
      <alignment horizontal="left" vertical="center"/>
    </xf>
    <xf numFmtId="183" fontId="76" fillId="6" borderId="1" xfId="18" applyNumberFormat="1" applyFont="1" applyFill="1" applyBorder="1" applyAlignment="1">
      <alignment horizontal="right" vertical="center"/>
    </xf>
    <xf numFmtId="0" fontId="76" fillId="0" borderId="0" xfId="18" applyFont="1" applyFill="1"/>
    <xf numFmtId="180" fontId="59" fillId="0" borderId="1" xfId="5" applyNumberFormat="1" applyFont="1" applyFill="1" applyBorder="1" applyAlignment="1" applyProtection="1">
      <alignment horizontal="right" vertical="center"/>
    </xf>
    <xf numFmtId="179" fontId="38" fillId="5" borderId="1" xfId="5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182" fontId="32" fillId="0" borderId="1" xfId="0" applyNumberFormat="1" applyFont="1" applyFill="1" applyBorder="1" applyAlignment="1">
      <alignment vertical="center" wrapText="1"/>
    </xf>
    <xf numFmtId="0" fontId="7" fillId="38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182" fontId="6" fillId="0" borderId="1" xfId="0" applyNumberFormat="1" applyFont="1" applyFill="1" applyBorder="1" applyAlignment="1" applyProtection="1">
      <alignment wrapText="1"/>
    </xf>
    <xf numFmtId="182" fontId="6" fillId="0" borderId="1" xfId="0" applyNumberFormat="1" applyFont="1" applyFill="1" applyBorder="1" applyAlignment="1" applyProtection="1">
      <alignment horizontal="right" vertical="center" wrapText="1"/>
    </xf>
    <xf numFmtId="182" fontId="32" fillId="0" borderId="1" xfId="0" applyNumberFormat="1" applyFont="1" applyFill="1" applyBorder="1" applyAlignment="1" applyProtection="1">
      <alignment vertical="center" wrapText="1"/>
    </xf>
    <xf numFmtId="0" fontId="73" fillId="0" borderId="0" xfId="1032" applyFont="1" applyAlignment="1">
      <alignment horizontal="justify" vertical="center"/>
    </xf>
    <xf numFmtId="0" fontId="67" fillId="0" borderId="0" xfId="1034">
      <alignment vertical="center"/>
    </xf>
    <xf numFmtId="0" fontId="111" fillId="50" borderId="19" xfId="1034" applyFont="1" applyFill="1" applyBorder="1" applyAlignment="1">
      <alignment vertical="center"/>
    </xf>
    <xf numFmtId="0" fontId="112" fillId="0" borderId="1" xfId="1035" applyFont="1" applyFill="1" applyBorder="1" applyAlignment="1">
      <alignment horizontal="center" vertical="center"/>
    </xf>
    <xf numFmtId="0" fontId="112" fillId="0" borderId="1" xfId="1035" applyFont="1" applyFill="1" applyBorder="1" applyAlignment="1">
      <alignment horizontal="left" vertical="center"/>
    </xf>
    <xf numFmtId="0" fontId="111" fillId="0" borderId="1" xfId="1035" applyFont="1" applyFill="1" applyBorder="1" applyAlignment="1">
      <alignment horizontal="left" vertical="center"/>
    </xf>
    <xf numFmtId="0" fontId="111" fillId="50" borderId="0" xfId="1034" applyFont="1" applyFill="1" applyBorder="1">
      <alignment vertical="center"/>
    </xf>
    <xf numFmtId="0" fontId="113" fillId="50" borderId="0" xfId="1034" applyFont="1" applyFill="1" applyBorder="1">
      <alignment vertical="center"/>
    </xf>
    <xf numFmtId="0" fontId="111" fillId="50" borderId="0" xfId="1034" applyFont="1" applyFill="1" applyBorder="1" applyAlignment="1">
      <alignment horizontal="left" vertical="center"/>
    </xf>
    <xf numFmtId="0" fontId="67" fillId="0" borderId="0" xfId="1034" applyBorder="1">
      <alignment vertical="center"/>
    </xf>
    <xf numFmtId="0" fontId="114" fillId="0" borderId="0" xfId="1034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0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177" fontId="9" fillId="0" borderId="1" xfId="9" applyNumberFormat="1" applyFont="1" applyBorder="1" applyAlignment="1">
      <alignment horizontal="right" vertical="center" wrapText="1"/>
    </xf>
    <xf numFmtId="180" fontId="15" fillId="0" borderId="1" xfId="0" applyNumberFormat="1" applyFont="1" applyFill="1" applyBorder="1" applyAlignment="1">
      <alignment horizontal="right" vertical="center" wrapText="1"/>
    </xf>
    <xf numFmtId="177" fontId="10" fillId="0" borderId="1" xfId="9" applyNumberFormat="1" applyFont="1" applyBorder="1" applyAlignment="1">
      <alignment horizontal="right" vertical="center" wrapText="1"/>
    </xf>
    <xf numFmtId="177" fontId="11" fillId="0" borderId="1" xfId="9" applyNumberFormat="1" applyFont="1" applyBorder="1" applyAlignment="1">
      <alignment horizontal="right" vertical="center" wrapText="1"/>
    </xf>
    <xf numFmtId="0" fontId="115" fillId="0" borderId="0" xfId="1050" applyFont="1" applyAlignment="1">
      <alignment horizontal="justify" vertical="center"/>
    </xf>
    <xf numFmtId="0" fontId="16" fillId="0" borderId="0" xfId="1051" applyFill="1"/>
    <xf numFmtId="0" fontId="118" fillId="0" borderId="0" xfId="1051" applyFont="1" applyFill="1"/>
    <xf numFmtId="180" fontId="16" fillId="0" borderId="0" xfId="1035" applyNumberFormat="1" applyFont="1" applyFill="1" applyAlignment="1">
      <alignment horizontal="right" vertical="center" wrapText="1"/>
    </xf>
    <xf numFmtId="0" fontId="28" fillId="0" borderId="1" xfId="1051" applyFont="1" applyFill="1" applyBorder="1" applyAlignment="1">
      <alignment horizontal="center" vertical="center"/>
    </xf>
    <xf numFmtId="180" fontId="28" fillId="0" borderId="1" xfId="1051" applyNumberFormat="1" applyFont="1" applyFill="1" applyBorder="1" applyAlignment="1">
      <alignment horizontal="center" vertical="center"/>
    </xf>
    <xf numFmtId="0" fontId="28" fillId="0" borderId="1" xfId="1051" applyNumberFormat="1" applyFont="1" applyFill="1" applyBorder="1" applyAlignment="1" applyProtection="1">
      <alignment horizontal="left" vertical="center"/>
    </xf>
    <xf numFmtId="180" fontId="14" fillId="0" borderId="1" xfId="1051" applyNumberFormat="1" applyFont="1" applyFill="1" applyBorder="1" applyAlignment="1" applyProtection="1">
      <alignment horizontal="right" vertical="center"/>
    </xf>
    <xf numFmtId="0" fontId="16" fillId="0" borderId="1" xfId="1035" applyFont="1" applyFill="1" applyBorder="1" applyAlignment="1">
      <alignment horizontal="left" vertical="center"/>
    </xf>
    <xf numFmtId="180" fontId="16" fillId="0" borderId="1" xfId="1052" applyNumberFormat="1" applyFont="1" applyFill="1" applyBorder="1" applyAlignment="1">
      <alignment horizontal="right" vertical="center" wrapText="1"/>
    </xf>
    <xf numFmtId="180" fontId="16" fillId="0" borderId="1" xfId="1051" applyNumberFormat="1" applyFont="1" applyFill="1" applyBorder="1" applyAlignment="1">
      <alignment horizontal="right" vertical="center"/>
    </xf>
    <xf numFmtId="0" fontId="16" fillId="0" borderId="1" xfId="1035" applyFill="1" applyBorder="1" applyAlignment="1">
      <alignment horizontal="left" vertical="center"/>
    </xf>
    <xf numFmtId="180" fontId="16" fillId="0" borderId="1" xfId="1051" applyNumberFormat="1" applyFont="1" applyFill="1" applyBorder="1" applyAlignment="1">
      <alignment horizontal="right" vertical="center" wrapText="1"/>
    </xf>
    <xf numFmtId="180" fontId="16" fillId="0" borderId="0" xfId="1051" applyNumberFormat="1" applyFill="1"/>
    <xf numFmtId="49" fontId="16" fillId="6" borderId="1" xfId="19" applyNumberFormat="1" applyFont="1" applyFill="1" applyBorder="1" applyAlignment="1">
      <alignment horizontal="left" vertical="center"/>
    </xf>
    <xf numFmtId="0" fontId="2" fillId="0" borderId="0" xfId="1054">
      <alignment vertical="center"/>
    </xf>
    <xf numFmtId="0" fontId="116" fillId="0" borderId="0" xfId="1056" applyFill="1" applyBorder="1"/>
    <xf numFmtId="0" fontId="9" fillId="0" borderId="1" xfId="1056" applyFont="1" applyFill="1" applyBorder="1" applyAlignment="1">
      <alignment vertical="center"/>
    </xf>
    <xf numFmtId="3" fontId="35" fillId="0" borderId="1" xfId="1056" applyNumberFormat="1" applyFont="1" applyFill="1" applyBorder="1" applyAlignment="1">
      <alignment vertical="center"/>
    </xf>
    <xf numFmtId="0" fontId="67" fillId="0" borderId="1" xfId="1056" applyFont="1" applyFill="1" applyBorder="1" applyAlignment="1">
      <alignment vertical="center"/>
    </xf>
    <xf numFmtId="3" fontId="62" fillId="0" borderId="1" xfId="1056" applyNumberFormat="1" applyFont="1" applyFill="1" applyBorder="1" applyAlignment="1">
      <alignment vertical="center"/>
    </xf>
    <xf numFmtId="0" fontId="120" fillId="0" borderId="1" xfId="1056" applyFont="1" applyFill="1" applyBorder="1" applyAlignment="1">
      <alignment vertical="center"/>
    </xf>
    <xf numFmtId="0" fontId="4" fillId="0" borderId="1" xfId="1056" applyFont="1" applyFill="1" applyBorder="1" applyAlignment="1">
      <alignment vertical="center"/>
    </xf>
    <xf numFmtId="10" fontId="16" fillId="0" borderId="1" xfId="6" applyNumberFormat="1" applyFont="1" applyFill="1" applyBorder="1" applyAlignment="1" applyProtection="1">
      <alignment horizontal="right" vertical="center"/>
    </xf>
    <xf numFmtId="10" fontId="4" fillId="0" borderId="1" xfId="11" applyNumberFormat="1" applyFont="1" applyBorder="1" applyAlignment="1">
      <alignment horizontal="right" vertical="center"/>
    </xf>
    <xf numFmtId="0" fontId="121" fillId="0" borderId="0" xfId="1055" applyFont="1" applyFill="1" applyAlignment="1">
      <alignment vertical="center"/>
    </xf>
    <xf numFmtId="0" fontId="16" fillId="0" borderId="0" xfId="1035" applyFont="1"/>
    <xf numFmtId="0" fontId="16" fillId="0" borderId="0" xfId="1035" applyFont="1" applyFill="1" applyAlignment="1">
      <alignment vertical="center"/>
    </xf>
    <xf numFmtId="0" fontId="14" fillId="0" borderId="1" xfId="1035" applyFont="1" applyFill="1" applyBorder="1" applyAlignment="1">
      <alignment horizontal="center" vertical="center"/>
    </xf>
    <xf numFmtId="0" fontId="14" fillId="6" borderId="1" xfId="1035" applyFont="1" applyFill="1" applyBorder="1" applyAlignment="1">
      <alignment horizontal="left" vertical="center"/>
    </xf>
    <xf numFmtId="0" fontId="16" fillId="6" borderId="0" xfId="1035" applyFont="1" applyFill="1"/>
    <xf numFmtId="49" fontId="14" fillId="6" borderId="1" xfId="1059" applyNumberFormat="1" applyFont="1" applyFill="1" applyBorder="1" applyAlignment="1">
      <alignment horizontal="left" vertical="center"/>
    </xf>
    <xf numFmtId="49" fontId="122" fillId="51" borderId="1" xfId="1032" applyNumberFormat="1" applyFont="1" applyFill="1" applyBorder="1" applyAlignment="1">
      <alignment horizontal="left" vertical="center"/>
    </xf>
    <xf numFmtId="49" fontId="122" fillId="51" borderId="6" xfId="1032" applyNumberFormat="1" applyFont="1" applyFill="1" applyBorder="1" applyAlignment="1">
      <alignment horizontal="left" vertical="center"/>
    </xf>
    <xf numFmtId="49" fontId="16" fillId="6" borderId="1" xfId="1059" applyNumberFormat="1" applyFont="1" applyFill="1" applyBorder="1" applyAlignment="1">
      <alignment horizontal="left" vertical="center"/>
    </xf>
    <xf numFmtId="0" fontId="16" fillId="0" borderId="0" xfId="1035" applyFont="1" applyFill="1"/>
    <xf numFmtId="180" fontId="16" fillId="0" borderId="0" xfId="1064" applyNumberFormat="1"/>
    <xf numFmtId="0" fontId="16" fillId="0" borderId="0" xfId="1064"/>
    <xf numFmtId="180" fontId="16" fillId="0" borderId="19" xfId="1064" applyNumberFormat="1" applyFont="1" applyFill="1" applyBorder="1" applyAlignment="1" applyProtection="1">
      <alignment vertical="center"/>
    </xf>
    <xf numFmtId="0" fontId="16" fillId="0" borderId="19" xfId="1064" applyNumberFormat="1" applyFont="1" applyFill="1" applyBorder="1" applyAlignment="1" applyProtection="1">
      <alignment vertical="center"/>
    </xf>
    <xf numFmtId="180" fontId="16" fillId="0" borderId="19" xfId="1064" applyNumberFormat="1" applyFont="1" applyFill="1" applyBorder="1" applyAlignment="1" applyProtection="1">
      <alignment horizontal="right"/>
    </xf>
    <xf numFmtId="0" fontId="14" fillId="0" borderId="2" xfId="1064" applyNumberFormat="1" applyFont="1" applyFill="1" applyBorder="1" applyAlignment="1" applyProtection="1">
      <alignment horizontal="center" vertical="center"/>
    </xf>
    <xf numFmtId="180" fontId="14" fillId="0" borderId="7" xfId="1064" applyNumberFormat="1" applyFont="1" applyFill="1" applyBorder="1" applyAlignment="1" applyProtection="1">
      <alignment horizontal="center" vertical="center"/>
    </xf>
    <xf numFmtId="0" fontId="14" fillId="0" borderId="1" xfId="1064" applyNumberFormat="1" applyFont="1" applyFill="1" applyBorder="1" applyAlignment="1" applyProtection="1">
      <alignment horizontal="center" vertical="center"/>
    </xf>
    <xf numFmtId="180" fontId="14" fillId="0" borderId="20" xfId="1064" applyNumberFormat="1" applyFont="1" applyFill="1" applyBorder="1" applyAlignment="1" applyProtection="1">
      <alignment horizontal="center" vertical="center"/>
    </xf>
    <xf numFmtId="0" fontId="14" fillId="0" borderId="1" xfId="1064" applyNumberFormat="1" applyFont="1" applyFill="1" applyBorder="1" applyAlignment="1" applyProtection="1">
      <alignment horizontal="left" vertical="center"/>
    </xf>
    <xf numFmtId="180" fontId="14" fillId="0" borderId="1" xfId="1064" applyNumberFormat="1" applyFont="1" applyFill="1" applyBorder="1" applyAlignment="1" applyProtection="1">
      <alignment horizontal="right" vertical="center"/>
    </xf>
    <xf numFmtId="3" fontId="14" fillId="0" borderId="1" xfId="1064" applyNumberFormat="1" applyFont="1" applyFill="1" applyBorder="1" applyAlignment="1" applyProtection="1">
      <alignment horizontal="left" vertical="center"/>
    </xf>
    <xf numFmtId="0" fontId="16" fillId="0" borderId="1" xfId="1064" applyNumberFormat="1" applyFont="1" applyFill="1" applyBorder="1" applyAlignment="1" applyProtection="1">
      <alignment horizontal="left" vertical="center"/>
    </xf>
    <xf numFmtId="180" fontId="16" fillId="0" borderId="1" xfId="1064" applyNumberFormat="1" applyFont="1" applyFill="1" applyBorder="1" applyAlignment="1" applyProtection="1">
      <alignment horizontal="right" vertical="center"/>
    </xf>
    <xf numFmtId="3" fontId="16" fillId="0" borderId="1" xfId="1064" applyNumberFormat="1" applyFont="1" applyFill="1" applyBorder="1" applyAlignment="1" applyProtection="1">
      <alignment horizontal="left" vertical="center"/>
    </xf>
    <xf numFmtId="0" fontId="16" fillId="0" borderId="0" xfId="1064" applyFill="1"/>
    <xf numFmtId="1" fontId="16" fillId="0" borderId="0" xfId="1064" applyNumberFormat="1" applyFill="1"/>
    <xf numFmtId="183" fontId="16" fillId="0" borderId="1" xfId="1063" applyNumberFormat="1" applyFont="1" applyFill="1" applyBorder="1" applyAlignment="1">
      <alignment vertical="center"/>
    </xf>
    <xf numFmtId="0" fontId="16" fillId="0" borderId="1" xfId="1060" applyFont="1" applyFill="1" applyBorder="1" applyAlignment="1">
      <alignment vertical="center"/>
    </xf>
    <xf numFmtId="0" fontId="67" fillId="0" borderId="1" xfId="1060" applyFont="1" applyFill="1" applyBorder="1" applyAlignment="1">
      <alignment vertical="center"/>
    </xf>
    <xf numFmtId="0" fontId="14" fillId="0" borderId="1" xfId="1064" applyNumberFormat="1" applyFont="1" applyFill="1" applyBorder="1" applyAlignment="1" applyProtection="1">
      <alignment vertical="center"/>
    </xf>
    <xf numFmtId="0" fontId="14" fillId="0" borderId="1" xfId="1064" applyFont="1" applyFill="1" applyBorder="1" applyAlignment="1">
      <alignment horizontal="center" vertical="center"/>
    </xf>
    <xf numFmtId="0" fontId="16" fillId="0" borderId="0" xfId="1064" applyAlignment="1">
      <alignment horizontal="center" vertical="center"/>
    </xf>
    <xf numFmtId="183" fontId="16" fillId="0" borderId="0" xfId="1035" applyNumberFormat="1" applyFont="1" applyAlignment="1">
      <alignment horizontal="right" vertical="center"/>
    </xf>
    <xf numFmtId="183" fontId="16" fillId="0" borderId="0" xfId="1035" applyNumberFormat="1" applyFont="1" applyAlignment="1">
      <alignment horizontal="right"/>
    </xf>
    <xf numFmtId="183" fontId="14" fillId="0" borderId="1" xfId="1035" applyNumberFormat="1" applyFont="1" applyFill="1" applyBorder="1" applyAlignment="1">
      <alignment horizontal="center" vertical="center"/>
    </xf>
    <xf numFmtId="183" fontId="14" fillId="6" borderId="1" xfId="1035" applyNumberFormat="1" applyFont="1" applyFill="1" applyBorder="1" applyAlignment="1">
      <alignment horizontal="right" vertical="center"/>
    </xf>
    <xf numFmtId="183" fontId="122" fillId="51" borderId="8" xfId="1032" applyNumberFormat="1" applyFont="1" applyFill="1" applyBorder="1" applyAlignment="1">
      <alignment horizontal="right" vertical="center"/>
    </xf>
    <xf numFmtId="183" fontId="122" fillId="51" borderId="18" xfId="1032" applyNumberFormat="1" applyFont="1" applyFill="1" applyBorder="1" applyAlignment="1">
      <alignment horizontal="right" vertical="center"/>
    </xf>
    <xf numFmtId="183" fontId="16" fillId="6" borderId="1" xfId="1035" applyNumberFormat="1" applyFont="1" applyFill="1" applyBorder="1" applyAlignment="1">
      <alignment horizontal="right" vertical="center"/>
    </xf>
    <xf numFmtId="0" fontId="67" fillId="0" borderId="0" xfId="1032" applyAlignment="1"/>
    <xf numFmtId="180" fontId="67" fillId="0" borderId="0" xfId="1032" applyNumberFormat="1" applyAlignment="1">
      <alignment horizontal="center"/>
    </xf>
    <xf numFmtId="0" fontId="16" fillId="0" borderId="0" xfId="1061" applyFont="1" applyFill="1" applyBorder="1" applyAlignment="1">
      <alignment vertical="center" wrapText="1"/>
    </xf>
    <xf numFmtId="180" fontId="14" fillId="0" borderId="1" xfId="1065" applyNumberFormat="1" applyFont="1" applyFill="1" applyBorder="1" applyAlignment="1">
      <alignment horizontal="right" vertical="center" wrapText="1"/>
    </xf>
    <xf numFmtId="0" fontId="14" fillId="0" borderId="1" xfId="1065" applyFont="1" applyFill="1" applyBorder="1" applyAlignment="1">
      <alignment horizontal="center" vertical="center" justifyLastLine="1"/>
    </xf>
    <xf numFmtId="180" fontId="16" fillId="0" borderId="1" xfId="1066" applyNumberFormat="1" applyFont="1" applyFill="1" applyBorder="1" applyAlignment="1">
      <alignment horizontal="right" vertical="center" wrapText="1"/>
    </xf>
    <xf numFmtId="0" fontId="16" fillId="0" borderId="1" xfId="1066" applyFont="1" applyFill="1" applyBorder="1"/>
    <xf numFmtId="0" fontId="35" fillId="0" borderId="1" xfId="1065" applyFont="1" applyFill="1" applyBorder="1" applyAlignment="1">
      <alignment horizontal="left" vertical="center"/>
    </xf>
    <xf numFmtId="186" fontId="62" fillId="0" borderId="1" xfId="1065" applyNumberFormat="1" applyFont="1" applyFill="1" applyBorder="1" applyAlignment="1">
      <alignment horizontal="left" vertical="center"/>
    </xf>
    <xf numFmtId="180" fontId="16" fillId="0" borderId="1" xfId="1065" applyNumberFormat="1" applyFont="1" applyFill="1" applyBorder="1" applyAlignment="1">
      <alignment horizontal="right" vertical="center" wrapText="1"/>
    </xf>
    <xf numFmtId="180" fontId="14" fillId="0" borderId="1" xfId="1066" applyNumberFormat="1" applyFont="1" applyFill="1" applyBorder="1" applyAlignment="1">
      <alignment horizontal="right" vertical="center" wrapText="1"/>
    </xf>
    <xf numFmtId="186" fontId="35" fillId="0" borderId="1" xfId="1065" applyNumberFormat="1" applyFont="1" applyFill="1" applyBorder="1" applyAlignment="1">
      <alignment vertical="center"/>
    </xf>
    <xf numFmtId="186" fontId="35" fillId="0" borderId="1" xfId="1065" applyNumberFormat="1" applyFont="1" applyFill="1" applyBorder="1" applyAlignment="1">
      <alignment horizontal="left" vertical="center"/>
    </xf>
    <xf numFmtId="0" fontId="35" fillId="0" borderId="1" xfId="1065" applyFont="1" applyFill="1" applyBorder="1" applyAlignment="1">
      <alignment vertical="center"/>
    </xf>
    <xf numFmtId="180" fontId="14" fillId="0" borderId="1" xfId="1067" applyNumberFormat="1" applyFont="1" applyFill="1" applyBorder="1" applyAlignment="1">
      <alignment horizontal="right" vertical="center" wrapText="1"/>
    </xf>
    <xf numFmtId="0" fontId="14" fillId="0" borderId="1" xfId="1065" applyFont="1" applyFill="1" applyBorder="1" applyAlignment="1">
      <alignment horizontal="left" vertical="center" justifyLastLine="1"/>
    </xf>
    <xf numFmtId="180" fontId="14" fillId="0" borderId="1" xfId="1067" applyNumberFormat="1" applyFont="1" applyFill="1" applyBorder="1" applyAlignment="1">
      <alignment horizontal="center" vertical="center"/>
    </xf>
    <xf numFmtId="0" fontId="14" fillId="0" borderId="1" xfId="1067" applyFont="1" applyFill="1" applyBorder="1" applyAlignment="1">
      <alignment horizontal="center" vertical="center" justifyLastLine="1"/>
    </xf>
    <xf numFmtId="0" fontId="67" fillId="0" borderId="0" xfId="1032" applyAlignment="1">
      <alignment vertical="center"/>
    </xf>
    <xf numFmtId="0" fontId="15" fillId="0" borderId="0" xfId="1065" applyFont="1" applyFill="1" applyAlignment="1">
      <alignment vertical="center"/>
    </xf>
    <xf numFmtId="180" fontId="15" fillId="0" borderId="0" xfId="1065" applyNumberFormat="1" applyFont="1" applyFill="1" applyAlignment="1">
      <alignment horizontal="center" vertical="center"/>
    </xf>
    <xf numFmtId="0" fontId="118" fillId="0" borderId="0" xfId="1065" applyFont="1" applyFill="1" applyAlignment="1">
      <alignment vertical="center"/>
    </xf>
    <xf numFmtId="0" fontId="121" fillId="0" borderId="0" xfId="1062" applyFont="1" applyFill="1" applyAlignment="1">
      <alignment vertical="center"/>
    </xf>
    <xf numFmtId="49" fontId="24" fillId="0" borderId="0" xfId="0" applyNumberFormat="1" applyFont="1" applyFill="1" applyAlignment="1">
      <alignment wrapText="1"/>
    </xf>
    <xf numFmtId="49" fontId="25" fillId="0" borderId="0" xfId="0" applyNumberFormat="1" applyFont="1" applyFill="1" applyAlignment="1">
      <alignment wrapText="1"/>
    </xf>
    <xf numFmtId="49" fontId="7" fillId="38" borderId="1" xfId="0" applyNumberFormat="1" applyFont="1" applyFill="1" applyBorder="1" applyAlignment="1" applyProtection="1">
      <alignment horizontal="left" vertical="center"/>
    </xf>
    <xf numFmtId="182" fontId="7" fillId="0" borderId="1" xfId="0" applyNumberFormat="1" applyFont="1" applyFill="1" applyBorder="1" applyAlignment="1" applyProtection="1">
      <alignment horizontal="right" vertical="center" wrapText="1"/>
    </xf>
    <xf numFmtId="181" fontId="7" fillId="0" borderId="0" xfId="9" applyNumberFormat="1" applyFont="1" applyFill="1" applyBorder="1" applyAlignment="1" applyProtection="1">
      <alignment horizontal="right" vertical="center" wrapText="1"/>
    </xf>
    <xf numFmtId="183" fontId="7" fillId="0" borderId="0" xfId="0" applyNumberFormat="1" applyFont="1" applyFill="1" applyAlignment="1">
      <alignment wrapText="1"/>
    </xf>
    <xf numFmtId="183" fontId="6" fillId="0" borderId="0" xfId="0" applyNumberFormat="1" applyFont="1" applyFill="1" applyAlignment="1">
      <alignment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82" fontId="7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80" fontId="77" fillId="0" borderId="0" xfId="1062" applyNumberFormat="1" applyFont="1" applyFill="1" applyAlignment="1">
      <alignment vertical="center"/>
    </xf>
    <xf numFmtId="179" fontId="77" fillId="0" borderId="0" xfId="1062" applyNumberFormat="1" applyFont="1" applyFill="1" applyAlignment="1">
      <alignment vertical="center"/>
    </xf>
    <xf numFmtId="0" fontId="77" fillId="0" borderId="0" xfId="1061" applyFont="1" applyFill="1" applyAlignment="1">
      <alignment vertical="center"/>
    </xf>
    <xf numFmtId="183" fontId="77" fillId="0" borderId="0" xfId="1035" applyNumberFormat="1" applyFont="1" applyAlignment="1">
      <alignment horizontal="right" vertical="center"/>
    </xf>
    <xf numFmtId="0" fontId="77" fillId="0" borderId="0" xfId="1035" applyFont="1" applyAlignment="1">
      <alignment vertical="center"/>
    </xf>
    <xf numFmtId="0" fontId="121" fillId="0" borderId="0" xfId="0" applyFont="1" applyFill="1" applyAlignment="1">
      <alignment vertical="center" wrapText="1"/>
    </xf>
    <xf numFmtId="0" fontId="125" fillId="0" borderId="0" xfId="0" applyFont="1" applyFill="1" applyAlignment="1">
      <alignment vertical="center"/>
    </xf>
    <xf numFmtId="0" fontId="125" fillId="0" borderId="0" xfId="6" applyFont="1" applyAlignment="1">
      <alignment vertical="center"/>
    </xf>
    <xf numFmtId="0" fontId="125" fillId="0" borderId="0" xfId="8" applyNumberFormat="1" applyFont="1" applyFill="1" applyAlignment="1">
      <alignment vertical="center"/>
    </xf>
    <xf numFmtId="0" fontId="124" fillId="0" borderId="0" xfId="0" applyFont="1" applyFill="1" applyBorder="1" applyAlignment="1">
      <alignment vertical="center" wrapText="1"/>
    </xf>
    <xf numFmtId="0" fontId="121" fillId="0" borderId="0" xfId="0" applyFont="1" applyFill="1" applyAlignment="1">
      <alignment horizontal="left" vertical="center" wrapText="1"/>
    </xf>
    <xf numFmtId="0" fontId="115" fillId="0" borderId="0" xfId="0" applyFont="1" applyAlignment="1">
      <alignment vertical="center"/>
    </xf>
    <xf numFmtId="0" fontId="123" fillId="0" borderId="0" xfId="0" applyFont="1" applyAlignment="1">
      <alignment vertical="center"/>
    </xf>
    <xf numFmtId="10" fontId="123" fillId="0" borderId="0" xfId="1" applyNumberFormat="1" applyFont="1" applyAlignment="1">
      <alignment vertical="center"/>
    </xf>
    <xf numFmtId="41" fontId="123" fillId="0" borderId="0" xfId="15" applyNumberFormat="1" applyFont="1" applyFill="1" applyAlignment="1">
      <alignment horizontal="center" vertical="center"/>
    </xf>
    <xf numFmtId="0" fontId="123" fillId="0" borderId="0" xfId="0" applyFont="1" applyFill="1" applyAlignment="1">
      <alignment vertical="center"/>
    </xf>
    <xf numFmtId="0" fontId="123" fillId="0" borderId="0" xfId="6" applyFont="1" applyAlignment="1">
      <alignment vertical="center"/>
    </xf>
    <xf numFmtId="10" fontId="123" fillId="0" borderId="0" xfId="6" applyNumberFormat="1" applyFont="1" applyAlignment="1">
      <alignment vertical="center"/>
    </xf>
    <xf numFmtId="0" fontId="123" fillId="0" borderId="0" xfId="1054" applyFont="1" applyAlignment="1">
      <alignment vertical="center"/>
    </xf>
    <xf numFmtId="180" fontId="77" fillId="0" borderId="0" xfId="1064" applyNumberFormat="1" applyFont="1" applyAlignment="1">
      <alignment vertical="center"/>
    </xf>
    <xf numFmtId="0" fontId="77" fillId="0" borderId="0" xfId="1064" applyFont="1" applyAlignment="1">
      <alignment vertical="center"/>
    </xf>
    <xf numFmtId="49" fontId="121" fillId="0" borderId="0" xfId="0" applyNumberFormat="1" applyFont="1" applyFill="1" applyAlignment="1">
      <alignment vertical="center" wrapText="1"/>
    </xf>
    <xf numFmtId="0" fontId="124" fillId="0" borderId="0" xfId="0" applyFont="1" applyFill="1" applyAlignment="1">
      <alignment vertical="center" wrapText="1"/>
    </xf>
    <xf numFmtId="183" fontId="124" fillId="0" borderId="0" xfId="0" applyNumberFormat="1" applyFont="1" applyFill="1" applyAlignment="1">
      <alignment vertical="center" wrapText="1"/>
    </xf>
    <xf numFmtId="180" fontId="77" fillId="0" borderId="0" xfId="1033" applyNumberFormat="1" applyFont="1" applyAlignment="1">
      <alignment vertical="center"/>
    </xf>
    <xf numFmtId="0" fontId="77" fillId="0" borderId="0" xfId="1033" applyFont="1" applyAlignment="1">
      <alignment vertical="center"/>
    </xf>
    <xf numFmtId="180" fontId="77" fillId="0" borderId="0" xfId="5" applyNumberFormat="1" applyFont="1" applyAlignment="1">
      <alignment vertical="center"/>
    </xf>
    <xf numFmtId="0" fontId="77" fillId="0" borderId="0" xfId="5" applyFont="1" applyAlignment="1">
      <alignment vertical="center"/>
    </xf>
    <xf numFmtId="10" fontId="123" fillId="0" borderId="0" xfId="2" applyNumberFormat="1" applyFont="1" applyAlignment="1">
      <alignment vertical="center"/>
    </xf>
    <xf numFmtId="0" fontId="9" fillId="0" borderId="1" xfId="1056" applyFont="1" applyFill="1" applyBorder="1" applyAlignment="1">
      <alignment horizontal="center" vertical="center"/>
    </xf>
    <xf numFmtId="0" fontId="7" fillId="0" borderId="1" xfId="6" applyNumberFormat="1" applyFont="1" applyFill="1" applyBorder="1" applyAlignment="1" applyProtection="1">
      <alignment vertical="center" wrapText="1"/>
      <protection locked="0"/>
    </xf>
    <xf numFmtId="180" fontId="16" fillId="0" borderId="0" xfId="1035" applyNumberFormat="1" applyFont="1" applyAlignment="1">
      <alignment horizontal="right" vertical="center" wrapText="1"/>
    </xf>
    <xf numFmtId="41" fontId="62" fillId="0" borderId="0" xfId="15" applyNumberFormat="1" applyFont="1" applyFill="1" applyAlignment="1">
      <alignment horizontal="right" vertical="center"/>
    </xf>
    <xf numFmtId="180" fontId="111" fillId="50" borderId="19" xfId="1034" applyNumberFormat="1" applyFont="1" applyFill="1" applyBorder="1" applyAlignment="1">
      <alignment horizontal="right" vertical="center"/>
    </xf>
    <xf numFmtId="180" fontId="112" fillId="0" borderId="1" xfId="1035" applyNumberFormat="1" applyFont="1" applyFill="1" applyBorder="1" applyAlignment="1">
      <alignment horizontal="center" vertical="center"/>
    </xf>
    <xf numFmtId="180" fontId="112" fillId="0" borderId="1" xfId="1034" applyNumberFormat="1" applyFont="1" applyFill="1" applyBorder="1" applyAlignment="1">
      <alignment horizontal="right" vertical="center" wrapText="1"/>
    </xf>
    <xf numFmtId="180" fontId="111" fillId="0" borderId="1" xfId="1034" applyNumberFormat="1" applyFont="1" applyFill="1" applyBorder="1" applyAlignment="1">
      <alignment horizontal="right" vertical="center" wrapText="1"/>
    </xf>
    <xf numFmtId="180" fontId="35" fillId="0" borderId="1" xfId="1034" applyNumberFormat="1" applyFont="1" applyFill="1" applyBorder="1" applyAlignment="1" applyProtection="1">
      <alignment vertical="center" wrapText="1"/>
    </xf>
    <xf numFmtId="180" fontId="111" fillId="50" borderId="0" xfId="1034" applyNumberFormat="1" applyFont="1" applyFill="1" applyBorder="1" applyAlignment="1">
      <alignment horizontal="left" vertical="center" wrapText="1"/>
    </xf>
    <xf numFmtId="180" fontId="67" fillId="0" borderId="0" xfId="1034" applyNumberFormat="1" applyBorder="1">
      <alignment vertical="center"/>
    </xf>
    <xf numFmtId="180" fontId="67" fillId="0" borderId="0" xfId="1034" applyNumberFormat="1">
      <alignment vertical="center"/>
    </xf>
    <xf numFmtId="0" fontId="121" fillId="0" borderId="0" xfId="6" applyFont="1" applyFill="1" applyAlignment="1">
      <alignment vertical="center" wrapText="1"/>
    </xf>
    <xf numFmtId="0" fontId="123" fillId="0" borderId="0" xfId="6" applyFont="1" applyFill="1" applyAlignment="1">
      <alignment vertical="center"/>
    </xf>
    <xf numFmtId="0" fontId="67" fillId="0" borderId="0" xfId="6" applyFill="1"/>
    <xf numFmtId="0" fontId="67" fillId="0" borderId="0" xfId="6" applyFill="1" applyAlignment="1">
      <alignment vertical="center"/>
    </xf>
    <xf numFmtId="0" fontId="67" fillId="0" borderId="0" xfId="6" applyFill="1" applyAlignment="1"/>
    <xf numFmtId="0" fontId="67" fillId="0" borderId="0" xfId="6" applyFill="1" applyAlignment="1">
      <alignment wrapText="1"/>
    </xf>
    <xf numFmtId="181" fontId="7" fillId="0" borderId="0" xfId="10" applyNumberFormat="1" applyFont="1" applyFill="1" applyBorder="1" applyAlignment="1" applyProtection="1">
      <alignment horizontal="center" vertical="center" wrapText="1"/>
    </xf>
    <xf numFmtId="0" fontId="6" fillId="0" borderId="2" xfId="6" applyNumberFormat="1" applyFont="1" applyFill="1" applyBorder="1" applyAlignment="1" applyProtection="1">
      <alignment horizontal="center" vertical="center"/>
      <protection locked="0"/>
    </xf>
    <xf numFmtId="0" fontId="23" fillId="0" borderId="2" xfId="6" applyNumberFormat="1" applyFont="1" applyFill="1" applyBorder="1" applyAlignment="1" applyProtection="1">
      <alignment horizontal="center" vertical="center"/>
      <protection locked="0"/>
    </xf>
    <xf numFmtId="0" fontId="6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29" fillId="0" borderId="1" xfId="6" applyFont="1" applyFill="1" applyBorder="1" applyAlignment="1">
      <alignment horizontal="justify" vertical="center"/>
    </xf>
    <xf numFmtId="3" fontId="11" fillId="0" borderId="1" xfId="6" applyNumberFormat="1" applyFont="1" applyFill="1" applyBorder="1" applyAlignment="1">
      <alignment horizontal="center" vertical="center"/>
    </xf>
    <xf numFmtId="0" fontId="130" fillId="51" borderId="1" xfId="0" applyFont="1" applyFill="1" applyBorder="1" applyAlignment="1">
      <alignment horizontal="left" vertical="center" wrapText="1"/>
    </xf>
    <xf numFmtId="3" fontId="11" fillId="0" borderId="1" xfId="6" applyNumberFormat="1" applyFont="1" applyFill="1" applyBorder="1" applyAlignment="1">
      <alignment vertical="center"/>
    </xf>
    <xf numFmtId="0" fontId="10" fillId="0" borderId="1" xfId="6" applyFont="1" applyFill="1" applyBorder="1" applyAlignment="1">
      <alignment vertical="center"/>
    </xf>
    <xf numFmtId="0" fontId="130" fillId="51" borderId="3" xfId="0" applyFont="1" applyFill="1" applyBorder="1" applyAlignment="1">
      <alignment horizontal="left" vertical="center" wrapText="1"/>
    </xf>
    <xf numFmtId="3" fontId="10" fillId="0" borderId="1" xfId="6" applyNumberFormat="1" applyFont="1" applyFill="1" applyBorder="1" applyAlignment="1">
      <alignment vertical="center"/>
    </xf>
    <xf numFmtId="0" fontId="23" fillId="0" borderId="1" xfId="6" applyFont="1" applyFill="1" applyBorder="1" applyAlignment="1">
      <alignment horizontal="justify" vertical="center"/>
    </xf>
    <xf numFmtId="0" fontId="6" fillId="52" borderId="3" xfId="0" applyNumberFormat="1" applyFont="1" applyFill="1" applyBorder="1" applyAlignment="1" applyProtection="1">
      <alignment horizontal="left" vertical="center" wrapText="1"/>
    </xf>
    <xf numFmtId="0" fontId="5" fillId="0" borderId="1" xfId="6" applyFont="1" applyFill="1" applyBorder="1" applyAlignment="1">
      <alignment horizontal="justify" vertical="center"/>
    </xf>
    <xf numFmtId="0" fontId="22" fillId="0" borderId="1" xfId="6" applyFont="1" applyFill="1" applyBorder="1" applyAlignment="1">
      <alignment vertical="center" wrapText="1"/>
    </xf>
    <xf numFmtId="0" fontId="129" fillId="0" borderId="1" xfId="6" applyFont="1" applyFill="1" applyBorder="1" applyAlignment="1">
      <alignment horizontal="center" vertical="center"/>
    </xf>
    <xf numFmtId="0" fontId="129" fillId="0" borderId="1" xfId="6" applyFont="1" applyFill="1" applyBorder="1" applyAlignment="1">
      <alignment horizontal="center" vertical="center" wrapText="1"/>
    </xf>
    <xf numFmtId="0" fontId="6" fillId="0" borderId="2" xfId="6" applyNumberFormat="1" applyFont="1" applyFill="1" applyBorder="1" applyAlignment="1" applyProtection="1">
      <alignment horizontal="left" vertical="center"/>
      <protection locked="0"/>
    </xf>
    <xf numFmtId="0" fontId="6" fillId="52" borderId="1" xfId="0" applyNumberFormat="1" applyFont="1" applyFill="1" applyBorder="1" applyAlignment="1" applyProtection="1">
      <alignment horizontal="center" vertical="center" wrapText="1"/>
    </xf>
    <xf numFmtId="0" fontId="132" fillId="50" borderId="0" xfId="1034" applyFont="1" applyFill="1" applyBorder="1" applyAlignment="1">
      <alignment vertical="center" wrapText="1"/>
    </xf>
    <xf numFmtId="0" fontId="112" fillId="50" borderId="1" xfId="1034" applyFont="1" applyFill="1" applyBorder="1" applyAlignment="1">
      <alignment horizontal="center" vertical="center" wrapText="1"/>
    </xf>
    <xf numFmtId="0" fontId="62" fillId="52" borderId="1" xfId="1034" applyNumberFormat="1" applyFont="1" applyFill="1" applyBorder="1" applyAlignment="1" applyProtection="1">
      <alignment horizontal="center" vertical="center"/>
    </xf>
    <xf numFmtId="177" fontId="16" fillId="0" borderId="1" xfId="1071" applyNumberFormat="1" applyFont="1" applyFill="1" applyBorder="1" applyAlignment="1">
      <alignment horizontal="right" vertical="center" wrapText="1"/>
    </xf>
    <xf numFmtId="187" fontId="16" fillId="0" borderId="1" xfId="1035" applyNumberFormat="1" applyFont="1" applyFill="1" applyBorder="1" applyAlignment="1">
      <alignment horizontal="right" vertical="center" wrapText="1"/>
    </xf>
    <xf numFmtId="0" fontId="35" fillId="52" borderId="1" xfId="1034" applyNumberFormat="1" applyFont="1" applyFill="1" applyBorder="1" applyAlignment="1" applyProtection="1">
      <alignment horizontal="center" vertical="center"/>
    </xf>
    <xf numFmtId="177" fontId="14" fillId="0" borderId="1" xfId="1071" applyNumberFormat="1" applyFont="1" applyFill="1" applyBorder="1" applyAlignment="1">
      <alignment horizontal="right" vertical="center" wrapText="1"/>
    </xf>
    <xf numFmtId="177" fontId="67" fillId="0" borderId="0" xfId="1071" applyNumberFormat="1">
      <alignment vertical="center"/>
    </xf>
    <xf numFmtId="0" fontId="62" fillId="0" borderId="19" xfId="1034" applyFont="1" applyFill="1" applyBorder="1" applyAlignment="1">
      <alignment vertical="center"/>
    </xf>
    <xf numFmtId="177" fontId="111" fillId="50" borderId="19" xfId="1071" applyNumberFormat="1" applyFont="1" applyFill="1" applyBorder="1" applyAlignment="1">
      <alignment horizontal="right" vertical="center"/>
    </xf>
    <xf numFmtId="0" fontId="35" fillId="0" borderId="1" xfId="1034" applyFont="1" applyFill="1" applyBorder="1" applyAlignment="1">
      <alignment horizontal="center" vertical="center"/>
    </xf>
    <xf numFmtId="177" fontId="35" fillId="0" borderId="1" xfId="1071" applyNumberFormat="1" applyFont="1" applyFill="1" applyBorder="1" applyAlignment="1">
      <alignment horizontal="center" vertical="center"/>
    </xf>
    <xf numFmtId="0" fontId="35" fillId="0" borderId="1" xfId="1034" applyFont="1" applyFill="1" applyBorder="1" applyAlignment="1">
      <alignment horizontal="left" vertical="center"/>
    </xf>
    <xf numFmtId="177" fontId="35" fillId="0" borderId="1" xfId="1071" applyNumberFormat="1" applyFont="1" applyFill="1" applyBorder="1" applyAlignment="1">
      <alignment horizontal="right" vertical="center" wrapText="1"/>
    </xf>
    <xf numFmtId="0" fontId="62" fillId="0" borderId="1" xfId="1034" applyFont="1" applyFill="1" applyBorder="1" applyAlignment="1">
      <alignment horizontal="left" vertical="center"/>
    </xf>
    <xf numFmtId="177" fontId="62" fillId="0" borderId="1" xfId="1071" applyNumberFormat="1" applyFont="1" applyFill="1" applyBorder="1" applyAlignment="1">
      <alignment horizontal="right" vertical="center" wrapText="1"/>
    </xf>
    <xf numFmtId="0" fontId="62" fillId="0" borderId="0" xfId="1034" applyFont="1" applyFill="1" applyBorder="1" applyAlignment="1">
      <alignment horizontal="left" vertical="center"/>
    </xf>
    <xf numFmtId="9" fontId="14" fillId="0" borderId="1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horizontal="center" vertical="center" justifyLastLine="1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9" fillId="4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right" vertical="center"/>
    </xf>
    <xf numFmtId="0" fontId="34" fillId="0" borderId="0" xfId="18" applyFont="1" applyAlignment="1">
      <alignment horizontal="center" vertical="center" wrapText="1"/>
    </xf>
    <xf numFmtId="0" fontId="78" fillId="0" borderId="0" xfId="18" applyFont="1" applyAlignment="1">
      <alignment horizontal="center" vertical="center" wrapText="1"/>
    </xf>
    <xf numFmtId="0" fontId="34" fillId="50" borderId="0" xfId="1034" applyFont="1" applyFill="1" applyBorder="1" applyAlignment="1">
      <alignment horizontal="center" vertical="center" wrapText="1"/>
    </xf>
    <xf numFmtId="0" fontId="114" fillId="0" borderId="0" xfId="1034" applyFont="1" applyAlignment="1">
      <alignment horizontal="left" vertical="center" wrapText="1"/>
    </xf>
    <xf numFmtId="0" fontId="131" fillId="50" borderId="0" xfId="1034" applyFont="1" applyFill="1" applyBorder="1" applyAlignment="1">
      <alignment horizontal="center" vertical="center" wrapText="1"/>
    </xf>
    <xf numFmtId="9" fontId="14" fillId="0" borderId="2" xfId="2" applyFont="1" applyFill="1" applyBorder="1" applyAlignment="1" applyProtection="1">
      <alignment horizontal="center" vertical="center" wrapText="1"/>
      <protection locked="0"/>
    </xf>
    <xf numFmtId="9" fontId="14" fillId="0" borderId="5" xfId="2" applyFont="1" applyFill="1" applyBorder="1" applyAlignment="1" applyProtection="1">
      <alignment horizontal="center" vertical="center" wrapText="1"/>
      <protection locked="0"/>
    </xf>
    <xf numFmtId="9" fontId="14" fillId="0" borderId="6" xfId="2" applyFont="1" applyFill="1" applyBorder="1" applyAlignment="1" applyProtection="1">
      <alignment horizontal="center" vertical="center" wrapText="1"/>
      <protection locked="0"/>
    </xf>
    <xf numFmtId="10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38" borderId="2" xfId="0" applyNumberFormat="1" applyFont="1" applyFill="1" applyBorder="1" applyAlignment="1" applyProtection="1">
      <alignment horizontal="center" vertical="center"/>
    </xf>
    <xf numFmtId="0" fontId="7" fillId="38" borderId="6" xfId="0" applyNumberFormat="1" applyFont="1" applyFill="1" applyBorder="1" applyAlignment="1" applyProtection="1">
      <alignment horizontal="center" vertical="center"/>
    </xf>
    <xf numFmtId="0" fontId="34" fillId="4" borderId="0" xfId="5" applyNumberFormat="1" applyFont="1" applyFill="1" applyAlignment="1" applyProtection="1">
      <alignment horizontal="center" vertical="center"/>
    </xf>
    <xf numFmtId="0" fontId="34" fillId="0" borderId="0" xfId="1051" applyFont="1" applyFill="1" applyAlignment="1">
      <alignment horizontal="center" vertical="center"/>
    </xf>
    <xf numFmtId="0" fontId="29" fillId="0" borderId="0" xfId="1034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30" fillId="0" borderId="0" xfId="6" applyFont="1" applyAlignment="1">
      <alignment horizontal="center" vertical="center"/>
    </xf>
    <xf numFmtId="0" fontId="53" fillId="0" borderId="0" xfId="6" applyFont="1" applyAlignment="1">
      <alignment horizontal="center" vertical="center"/>
    </xf>
    <xf numFmtId="0" fontId="65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65" fillId="0" borderId="4" xfId="6" applyNumberFormat="1" applyFont="1" applyFill="1" applyBorder="1" applyAlignment="1" applyProtection="1">
      <alignment horizontal="center" vertical="center" wrapText="1"/>
      <protection locked="0"/>
    </xf>
    <xf numFmtId="0" fontId="65" fillId="0" borderId="8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3" xfId="6" applyNumberFormat="1" applyFont="1" applyFill="1" applyBorder="1" applyAlignment="1" applyProtection="1">
      <alignment horizontal="center" vertical="center" wrapText="1"/>
      <protection locked="0"/>
    </xf>
    <xf numFmtId="10" fontId="65" fillId="0" borderId="4" xfId="6" applyNumberFormat="1" applyFont="1" applyFill="1" applyBorder="1" applyAlignment="1" applyProtection="1">
      <alignment horizontal="center" vertical="center" wrapText="1"/>
      <protection locked="0"/>
    </xf>
    <xf numFmtId="10" fontId="65" fillId="0" borderId="8" xfId="6" applyNumberFormat="1" applyFont="1" applyFill="1" applyBorder="1" applyAlignment="1" applyProtection="1">
      <alignment horizontal="center" vertical="center" wrapText="1"/>
      <protection locked="0"/>
    </xf>
    <xf numFmtId="49" fontId="7" fillId="38" borderId="2" xfId="0" applyNumberFormat="1" applyFont="1" applyFill="1" applyBorder="1" applyAlignment="1" applyProtection="1">
      <alignment horizontal="center" vertical="center"/>
    </xf>
    <xf numFmtId="49" fontId="7" fillId="38" borderId="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9" fillId="4" borderId="0" xfId="1064" applyNumberFormat="1" applyFont="1" applyFill="1" applyAlignment="1" applyProtection="1">
      <alignment horizontal="center" vertical="center"/>
    </xf>
    <xf numFmtId="0" fontId="34" fillId="0" borderId="0" xfId="1035" applyFont="1" applyAlignment="1">
      <alignment horizontal="center" vertical="center" wrapText="1"/>
    </xf>
    <xf numFmtId="0" fontId="126" fillId="0" borderId="0" xfId="1056" applyFont="1" applyFill="1" applyBorder="1" applyAlignment="1">
      <alignment horizontal="center" vertical="center"/>
    </xf>
    <xf numFmtId="0" fontId="64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64" fillId="0" borderId="4" xfId="6" applyNumberFormat="1" applyFont="1" applyFill="1" applyBorder="1" applyAlignment="1" applyProtection="1">
      <alignment horizontal="center" vertical="center" wrapText="1"/>
      <protection locked="0"/>
    </xf>
    <xf numFmtId="0" fontId="64" fillId="0" borderId="8" xfId="6" applyNumberFormat="1" applyFont="1" applyFill="1" applyBorder="1" applyAlignment="1" applyProtection="1">
      <alignment horizontal="center" vertical="center" wrapText="1"/>
      <protection locked="0"/>
    </xf>
    <xf numFmtId="10" fontId="15" fillId="0" borderId="3" xfId="6" applyNumberFormat="1" applyFont="1" applyFill="1" applyBorder="1" applyAlignment="1" applyProtection="1">
      <alignment horizontal="center" vertical="center" wrapText="1"/>
      <protection locked="0"/>
    </xf>
    <xf numFmtId="10" fontId="64" fillId="0" borderId="4" xfId="6" applyNumberFormat="1" applyFont="1" applyFill="1" applyBorder="1" applyAlignment="1" applyProtection="1">
      <alignment horizontal="center" vertical="center" wrapText="1"/>
      <protection locked="0"/>
    </xf>
    <xf numFmtId="10" fontId="64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45" fillId="0" borderId="7" xfId="6" applyFont="1" applyBorder="1" applyAlignment="1">
      <alignment horizontal="center"/>
    </xf>
    <xf numFmtId="0" fontId="66" fillId="0" borderId="2" xfId="6" applyFont="1" applyFill="1" applyBorder="1" applyAlignment="1">
      <alignment horizontal="center" vertical="center" justifyLastLine="1"/>
    </xf>
    <xf numFmtId="0" fontId="64" fillId="0" borderId="6" xfId="6" applyFont="1" applyFill="1" applyBorder="1" applyAlignment="1">
      <alignment horizontal="center" vertical="center" justifyLastLine="1"/>
    </xf>
    <xf numFmtId="0" fontId="30" fillId="0" borderId="0" xfId="0" applyFont="1" applyFill="1" applyAlignment="1">
      <alignment horizontal="center" vertical="center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15" fillId="0" borderId="1" xfId="15" applyNumberFormat="1" applyFont="1" applyFill="1" applyBorder="1" applyAlignment="1" applyProtection="1">
      <alignment horizontal="center" vertical="center" wrapText="1"/>
      <protection locked="0"/>
    </xf>
    <xf numFmtId="41" fontId="64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/>
    </xf>
    <xf numFmtId="0" fontId="29" fillId="0" borderId="0" xfId="1065" applyFont="1" applyFill="1" applyAlignment="1">
      <alignment horizontal="center" vertical="center"/>
    </xf>
    <xf numFmtId="0" fontId="16" fillId="0" borderId="7" xfId="1061" applyFont="1" applyFill="1" applyBorder="1" applyAlignment="1">
      <alignment horizontal="justify" vertical="center" wrapText="1"/>
    </xf>
    <xf numFmtId="0" fontId="126" fillId="0" borderId="0" xfId="6" applyFont="1" applyFill="1" applyAlignment="1">
      <alignment horizontal="center" vertical="center" wrapText="1"/>
    </xf>
    <xf numFmtId="0" fontId="67" fillId="0" borderId="7" xfId="6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77" fontId="35" fillId="0" borderId="1" xfId="1071" applyNumberFormat="1" applyFont="1" applyFill="1" applyBorder="1" applyAlignment="1" applyProtection="1">
      <alignment vertical="center" wrapText="1"/>
    </xf>
  </cellXfs>
  <cellStyles count="1072">
    <cellStyle name="_ET_STYLE_NoName_00_" xfId="20"/>
    <cellStyle name="0,0_x000d__x000a_NA_x000d__x000a_" xfId="21"/>
    <cellStyle name="0,0_x000d__x000a_NA_x000d__x000a_ 2" xfId="22"/>
    <cellStyle name="0,0_x000d__x000a_NA_x000d__x000a_ 2 2" xfId="23"/>
    <cellStyle name="0,0_x000d__x000a_NA_x000d__x000a_ 2 3" xfId="24"/>
    <cellStyle name="0,0_x000d__x000a_NA_x000d__x000a_ 2_2017年省对市(州)税收返还和转移支付预算" xfId="25"/>
    <cellStyle name="0,0_x000d__x000a_NA_x000d__x000a_ 3" xfId="26"/>
    <cellStyle name="0,0_x000d__x000a_NA_x000d__x000a_ 4" xfId="27"/>
    <cellStyle name="0,0_x000d__x000a_NA_x000d__x000a__2017年省对市(州)税收返还和转移支付预算" xfId="28"/>
    <cellStyle name="20% - Accent1" xfId="29"/>
    <cellStyle name="20% - Accent1 2" xfId="30"/>
    <cellStyle name="20% - Accent1_2016年四川省省级一般公共预算支出执行情况表" xfId="31"/>
    <cellStyle name="20% - Accent2" xfId="32"/>
    <cellStyle name="20% - Accent2 2" xfId="33"/>
    <cellStyle name="20% - Accent2_2016年四川省省级一般公共预算支出执行情况表" xfId="34"/>
    <cellStyle name="20% - Accent3" xfId="35"/>
    <cellStyle name="20% - Accent3 2" xfId="36"/>
    <cellStyle name="20% - Accent3_2016年四川省省级一般公共预算支出执行情况表" xfId="37"/>
    <cellStyle name="20% - Accent4" xfId="38"/>
    <cellStyle name="20% - Accent4 2" xfId="39"/>
    <cellStyle name="20% - Accent4_2016年四川省省级一般公共预算支出执行情况表" xfId="40"/>
    <cellStyle name="20% - Accent5" xfId="41"/>
    <cellStyle name="20% - Accent5 2" xfId="42"/>
    <cellStyle name="20% - Accent5_2016年四川省省级一般公共预算支出执行情况表" xfId="43"/>
    <cellStyle name="20% - Accent6" xfId="44"/>
    <cellStyle name="20% - Accent6 2" xfId="45"/>
    <cellStyle name="20% - Accent6_2016年四川省省级一般公共预算支出执行情况表" xfId="46"/>
    <cellStyle name="20% - 强调文字颜色 1 2" xfId="47"/>
    <cellStyle name="20% - 强调文字颜色 1 2 2" xfId="48"/>
    <cellStyle name="20% - 强调文字颜色 1 2 2 2" xfId="49"/>
    <cellStyle name="20% - 强调文字颜色 1 2 2 3" xfId="50"/>
    <cellStyle name="20% - 强调文字颜色 1 2 2_2017年省对市(州)税收返还和转移支付预算" xfId="51"/>
    <cellStyle name="20% - 强调文字颜色 1 2 3" xfId="52"/>
    <cellStyle name="20% - 强调文字颜色 1 2_四川省2017年省对市（州）税收返还和转移支付分地区预算（草案）--社保处" xfId="53"/>
    <cellStyle name="20% - 强调文字颜色 2 2" xfId="54"/>
    <cellStyle name="20% - 强调文字颜色 2 2 2" xfId="55"/>
    <cellStyle name="20% - 强调文字颜色 2 2 2 2" xfId="56"/>
    <cellStyle name="20% - 强调文字颜色 2 2 2 3" xfId="57"/>
    <cellStyle name="20% - 强调文字颜色 2 2 2_2017年省对市(州)税收返还和转移支付预算" xfId="58"/>
    <cellStyle name="20% - 强调文字颜色 2 2 3" xfId="59"/>
    <cellStyle name="20% - 强调文字颜色 2 2_四川省2017年省对市（州）税收返还和转移支付分地区预算（草案）--社保处" xfId="60"/>
    <cellStyle name="20% - 强调文字颜色 3 2" xfId="61"/>
    <cellStyle name="20% - 强调文字颜色 3 2 2" xfId="62"/>
    <cellStyle name="20% - 强调文字颜色 3 2 2 2" xfId="63"/>
    <cellStyle name="20% - 强调文字颜色 3 2 2 3" xfId="64"/>
    <cellStyle name="20% - 强调文字颜色 3 2 2_2017年省对市(州)税收返还和转移支付预算" xfId="65"/>
    <cellStyle name="20% - 强调文字颜色 3 2 3" xfId="66"/>
    <cellStyle name="20% - 强调文字颜色 3 2_四川省2017年省对市（州）税收返还和转移支付分地区预算（草案）--社保处" xfId="67"/>
    <cellStyle name="20% - 强调文字颜色 4 2" xfId="68"/>
    <cellStyle name="20% - 强调文字颜色 4 2 2" xfId="69"/>
    <cellStyle name="20% - 强调文字颜色 4 2 2 2" xfId="70"/>
    <cellStyle name="20% - 强调文字颜色 4 2 2 3" xfId="71"/>
    <cellStyle name="20% - 强调文字颜色 4 2 2_2017年省对市(州)税收返还和转移支付预算" xfId="72"/>
    <cellStyle name="20% - 强调文字颜色 4 2 3" xfId="73"/>
    <cellStyle name="20% - 强调文字颜色 4 2_四川省2017年省对市（州）税收返还和转移支付分地区预算（草案）--社保处" xfId="74"/>
    <cellStyle name="20% - 强调文字颜色 5 2" xfId="75"/>
    <cellStyle name="20% - 强调文字颜色 5 2 2" xfId="76"/>
    <cellStyle name="20% - 强调文字颜色 5 2 2 2" xfId="77"/>
    <cellStyle name="20% - 强调文字颜色 5 2 2 3" xfId="78"/>
    <cellStyle name="20% - 强调文字颜色 5 2 2_2017年省对市(州)税收返还和转移支付预算" xfId="79"/>
    <cellStyle name="20% - 强调文字颜色 5 2 3" xfId="80"/>
    <cellStyle name="20% - 强调文字颜色 5 2_四川省2017年省对市（州）税收返还和转移支付分地区预算（草案）--社保处" xfId="81"/>
    <cellStyle name="20% - 强调文字颜色 6 2" xfId="82"/>
    <cellStyle name="20% - 强调文字颜色 6 2 2" xfId="83"/>
    <cellStyle name="20% - 强调文字颜色 6 2 2 2" xfId="84"/>
    <cellStyle name="20% - 强调文字颜色 6 2 2 3" xfId="85"/>
    <cellStyle name="20% - 强调文字颜色 6 2 2_2017年省对市(州)税收返还和转移支付预算" xfId="86"/>
    <cellStyle name="20% - 强调文字颜色 6 2 3" xfId="87"/>
    <cellStyle name="20% - 强调文字颜色 6 2_四川省2017年省对市（州）税收返还和转移支付分地区预算（草案）--社保处" xfId="88"/>
    <cellStyle name="40% - Accent1" xfId="89"/>
    <cellStyle name="40% - Accent1 2" xfId="90"/>
    <cellStyle name="40% - Accent1_2016年四川省省级一般公共预算支出执行情况表" xfId="91"/>
    <cellStyle name="40% - Accent2" xfId="92"/>
    <cellStyle name="40% - Accent2 2" xfId="93"/>
    <cellStyle name="40% - Accent2_2016年四川省省级一般公共预算支出执行情况表" xfId="94"/>
    <cellStyle name="40% - Accent3" xfId="95"/>
    <cellStyle name="40% - Accent3 2" xfId="96"/>
    <cellStyle name="40% - Accent3_2016年四川省省级一般公共预算支出执行情况表" xfId="97"/>
    <cellStyle name="40% - Accent4" xfId="98"/>
    <cellStyle name="40% - Accent4 2" xfId="99"/>
    <cellStyle name="40% - Accent4_2016年四川省省级一般公共预算支出执行情况表" xfId="100"/>
    <cellStyle name="40% - Accent5" xfId="101"/>
    <cellStyle name="40% - Accent5 2" xfId="102"/>
    <cellStyle name="40% - Accent5_2016年四川省省级一般公共预算支出执行情况表" xfId="103"/>
    <cellStyle name="40% - Accent6" xfId="104"/>
    <cellStyle name="40% - Accent6 2" xfId="105"/>
    <cellStyle name="40% - Accent6_2016年四川省省级一般公共预算支出执行情况表" xfId="106"/>
    <cellStyle name="40% - 强调文字颜色 1 2" xfId="107"/>
    <cellStyle name="40% - 强调文字颜色 1 2 2" xfId="108"/>
    <cellStyle name="40% - 强调文字颜色 1 2 2 2" xfId="109"/>
    <cellStyle name="40% - 强调文字颜色 1 2 2 3" xfId="110"/>
    <cellStyle name="40% - 强调文字颜色 1 2 2_2017年省对市(州)税收返还和转移支付预算" xfId="111"/>
    <cellStyle name="40% - 强调文字颜色 1 2 3" xfId="112"/>
    <cellStyle name="40% - 强调文字颜色 1 2_四川省2017年省对市（州）税收返还和转移支付分地区预算（草案）--社保处" xfId="113"/>
    <cellStyle name="40% - 强调文字颜色 2 2" xfId="114"/>
    <cellStyle name="40% - 强调文字颜色 2 2 2" xfId="115"/>
    <cellStyle name="40% - 强调文字颜色 2 2 2 2" xfId="116"/>
    <cellStyle name="40% - 强调文字颜色 2 2 2 3" xfId="117"/>
    <cellStyle name="40% - 强调文字颜色 2 2 2_2017年省对市(州)税收返还和转移支付预算" xfId="118"/>
    <cellStyle name="40% - 强调文字颜色 2 2 3" xfId="119"/>
    <cellStyle name="40% - 强调文字颜色 2 2_四川省2017年省对市（州）税收返还和转移支付分地区预算（草案）--社保处" xfId="120"/>
    <cellStyle name="40% - 强调文字颜色 3 2" xfId="121"/>
    <cellStyle name="40% - 强调文字颜色 3 2 2" xfId="122"/>
    <cellStyle name="40% - 强调文字颜色 3 2 2 2" xfId="123"/>
    <cellStyle name="40% - 强调文字颜色 3 2 2 3" xfId="124"/>
    <cellStyle name="40% - 强调文字颜色 3 2 2_2017年省对市(州)税收返还和转移支付预算" xfId="125"/>
    <cellStyle name="40% - 强调文字颜色 3 2 3" xfId="126"/>
    <cellStyle name="40% - 强调文字颜色 3 2_四川省2017年省对市（州）税收返还和转移支付分地区预算（草案）--社保处" xfId="127"/>
    <cellStyle name="40% - 强调文字颜色 4 2" xfId="128"/>
    <cellStyle name="40% - 强调文字颜色 4 2 2" xfId="129"/>
    <cellStyle name="40% - 强调文字颜色 4 2 2 2" xfId="130"/>
    <cellStyle name="40% - 强调文字颜色 4 2 2 3" xfId="131"/>
    <cellStyle name="40% - 强调文字颜色 4 2 2_2017年省对市(州)税收返还和转移支付预算" xfId="132"/>
    <cellStyle name="40% - 强调文字颜色 4 2 3" xfId="133"/>
    <cellStyle name="40% - 强调文字颜色 4 2_四川省2017年省对市（州）税收返还和转移支付分地区预算（草案）--社保处" xfId="134"/>
    <cellStyle name="40% - 强调文字颜色 5 2" xfId="135"/>
    <cellStyle name="40% - 强调文字颜色 5 2 2" xfId="136"/>
    <cellStyle name="40% - 强调文字颜色 5 2 2 2" xfId="137"/>
    <cellStyle name="40% - 强调文字颜色 5 2 2 3" xfId="138"/>
    <cellStyle name="40% - 强调文字颜色 5 2 2_2017年省对市(州)税收返还和转移支付预算" xfId="139"/>
    <cellStyle name="40% - 强调文字颜色 5 2 3" xfId="140"/>
    <cellStyle name="40% - 强调文字颜色 5 2_四川省2017年省对市（州）税收返还和转移支付分地区预算（草案）--社保处" xfId="141"/>
    <cellStyle name="40% - 强调文字颜色 6 2" xfId="142"/>
    <cellStyle name="40% - 强调文字颜色 6 2 2" xfId="143"/>
    <cellStyle name="40% - 强调文字颜色 6 2 2 2" xfId="144"/>
    <cellStyle name="40% - 强调文字颜色 6 2 2 3" xfId="145"/>
    <cellStyle name="40% - 强调文字颜色 6 2 2_2017年省对市(州)税收返还和转移支付预算" xfId="146"/>
    <cellStyle name="40% - 强调文字颜色 6 2 3" xfId="147"/>
    <cellStyle name="40% - 强调文字颜色 6 2_四川省2017年省对市（州）税收返还和转移支付分地区预算（草案）--社保处" xfId="148"/>
    <cellStyle name="60% - Accent1" xfId="149"/>
    <cellStyle name="60% - Accent1 2" xfId="150"/>
    <cellStyle name="60% - Accent2" xfId="151"/>
    <cellStyle name="60% - Accent2 2" xfId="152"/>
    <cellStyle name="60% - Accent3" xfId="153"/>
    <cellStyle name="60% - Accent3 2" xfId="154"/>
    <cellStyle name="60% - Accent4" xfId="155"/>
    <cellStyle name="60% - Accent4 2" xfId="156"/>
    <cellStyle name="60% - Accent5" xfId="157"/>
    <cellStyle name="60% - Accent5 2" xfId="158"/>
    <cellStyle name="60% - Accent6" xfId="159"/>
    <cellStyle name="60% - Accent6 2" xfId="160"/>
    <cellStyle name="60% - 强调文字颜色 1 2" xfId="161"/>
    <cellStyle name="60% - 强调文字颜色 1 2 2" xfId="162"/>
    <cellStyle name="60% - 强调文字颜色 1 2 2 2" xfId="163"/>
    <cellStyle name="60% - 强调文字颜色 1 2 2 3" xfId="164"/>
    <cellStyle name="60% - 强调文字颜色 1 2 2_2017年省对市(州)税收返还和转移支付预算" xfId="165"/>
    <cellStyle name="60% - 强调文字颜色 1 2 3" xfId="166"/>
    <cellStyle name="60% - 强调文字颜色 1 2_四川省2017年省对市（州）税收返还和转移支付分地区预算（草案）--社保处" xfId="167"/>
    <cellStyle name="60% - 强调文字颜色 2 2" xfId="168"/>
    <cellStyle name="60% - 强调文字颜色 2 2 2" xfId="169"/>
    <cellStyle name="60% - 强调文字颜色 2 2 2 2" xfId="170"/>
    <cellStyle name="60% - 强调文字颜色 2 2 2 3" xfId="171"/>
    <cellStyle name="60% - 强调文字颜色 2 2 2_2017年省对市(州)税收返还和转移支付预算" xfId="172"/>
    <cellStyle name="60% - 强调文字颜色 2 2 3" xfId="173"/>
    <cellStyle name="60% - 强调文字颜色 2 2_四川省2017年省对市（州）税收返还和转移支付分地区预算（草案）--社保处" xfId="174"/>
    <cellStyle name="60% - 强调文字颜色 3 2" xfId="175"/>
    <cellStyle name="60% - 强调文字颜色 3 2 2" xfId="176"/>
    <cellStyle name="60% - 强调文字颜色 3 2 2 2" xfId="177"/>
    <cellStyle name="60% - 强调文字颜色 3 2 2 3" xfId="178"/>
    <cellStyle name="60% - 强调文字颜色 3 2 2_2017年省对市(州)税收返还和转移支付预算" xfId="179"/>
    <cellStyle name="60% - 强调文字颜色 3 2 3" xfId="180"/>
    <cellStyle name="60% - 强调文字颜色 3 2_四川省2017年省对市（州）税收返还和转移支付分地区预算（草案）--社保处" xfId="181"/>
    <cellStyle name="60% - 强调文字颜色 4 2" xfId="182"/>
    <cellStyle name="60% - 强调文字颜色 4 2 2" xfId="183"/>
    <cellStyle name="60% - 强调文字颜色 4 2 2 2" xfId="184"/>
    <cellStyle name="60% - 强调文字颜色 4 2 2 3" xfId="185"/>
    <cellStyle name="60% - 强调文字颜色 4 2 2_2017年省对市(州)税收返还和转移支付预算" xfId="186"/>
    <cellStyle name="60% - 强调文字颜色 4 2 3" xfId="187"/>
    <cellStyle name="60% - 强调文字颜色 4 2_四川省2017年省对市（州）税收返还和转移支付分地区预算（草案）--社保处" xfId="188"/>
    <cellStyle name="60% - 强调文字颜色 5 2" xfId="189"/>
    <cellStyle name="60% - 强调文字颜色 5 2 2" xfId="190"/>
    <cellStyle name="60% - 强调文字颜色 5 2 2 2" xfId="191"/>
    <cellStyle name="60% - 强调文字颜色 5 2 2 3" xfId="192"/>
    <cellStyle name="60% - 强调文字颜色 5 2 2_2017年省对市(州)税收返还和转移支付预算" xfId="193"/>
    <cellStyle name="60% - 强调文字颜色 5 2 3" xfId="194"/>
    <cellStyle name="60% - 强调文字颜色 5 2_四川省2017年省对市（州）税收返还和转移支付分地区预算（草案）--社保处" xfId="195"/>
    <cellStyle name="60% - 强调文字颜色 6 2" xfId="196"/>
    <cellStyle name="60% - 强调文字颜色 6 2 2" xfId="197"/>
    <cellStyle name="60% - 强调文字颜色 6 2 2 2" xfId="198"/>
    <cellStyle name="60% - 强调文字颜色 6 2 2 3" xfId="199"/>
    <cellStyle name="60% - 强调文字颜色 6 2 2_2017年省对市(州)税收返还和转移支付预算" xfId="200"/>
    <cellStyle name="60% - 强调文字颜色 6 2 3" xfId="201"/>
    <cellStyle name="60% - 强调文字颜色 6 2_四川省2017年省对市（州）税收返还和转移支付分地区预算（草案）--社保处" xfId="202"/>
    <cellStyle name="Accent1" xfId="203"/>
    <cellStyle name="Accent1 2" xfId="204"/>
    <cellStyle name="Accent2" xfId="205"/>
    <cellStyle name="Accent2 2" xfId="206"/>
    <cellStyle name="Accent3" xfId="207"/>
    <cellStyle name="Accent3 2" xfId="208"/>
    <cellStyle name="Accent4" xfId="209"/>
    <cellStyle name="Accent4 2" xfId="210"/>
    <cellStyle name="Accent5" xfId="211"/>
    <cellStyle name="Accent5 2" xfId="212"/>
    <cellStyle name="Accent6" xfId="213"/>
    <cellStyle name="Accent6 2" xfId="214"/>
    <cellStyle name="Bad" xfId="215"/>
    <cellStyle name="Bad 2" xfId="216"/>
    <cellStyle name="Calculation" xfId="217"/>
    <cellStyle name="Calculation 2" xfId="218"/>
    <cellStyle name="Calculation_2016年全省及省级财政收支执行及2017年预算草案表（20161206，预审自用稿）" xfId="219"/>
    <cellStyle name="Check Cell" xfId="220"/>
    <cellStyle name="Check Cell 2" xfId="221"/>
    <cellStyle name="Check Cell_2016年全省及省级财政收支执行及2017年预算草案表（20161206，预审自用稿）" xfId="222"/>
    <cellStyle name="Explanatory Text" xfId="223"/>
    <cellStyle name="Explanatory Text 2" xfId="224"/>
    <cellStyle name="Good" xfId="225"/>
    <cellStyle name="Good 2" xfId="226"/>
    <cellStyle name="Heading 1" xfId="227"/>
    <cellStyle name="Heading 1 2" xfId="228"/>
    <cellStyle name="Heading 1_2016年全省及省级财政收支执行及2017年预算草案表（20161206，预审自用稿）" xfId="229"/>
    <cellStyle name="Heading 2" xfId="230"/>
    <cellStyle name="Heading 2 2" xfId="231"/>
    <cellStyle name="Heading 2_2016年全省及省级财政收支执行及2017年预算草案表（20161206，预审自用稿）" xfId="232"/>
    <cellStyle name="Heading 3" xfId="233"/>
    <cellStyle name="Heading 3 2" xfId="234"/>
    <cellStyle name="Heading 3_2016年全省及省级财政收支执行及2017年预算草案表（20161206，预审自用稿）" xfId="235"/>
    <cellStyle name="Heading 4" xfId="236"/>
    <cellStyle name="Heading 4 2" xfId="237"/>
    <cellStyle name="Input" xfId="238"/>
    <cellStyle name="Input 2" xfId="239"/>
    <cellStyle name="Input_2016年全省及省级财政收支执行及2017年预算草案表（20161206，预审自用稿）" xfId="240"/>
    <cellStyle name="Linked Cell" xfId="241"/>
    <cellStyle name="Linked Cell 2" xfId="242"/>
    <cellStyle name="Linked Cell_2016年全省及省级财政收支执行及2017年预算草案表（20161206，预审自用稿）" xfId="243"/>
    <cellStyle name="Neutral" xfId="244"/>
    <cellStyle name="Neutral 2" xfId="245"/>
    <cellStyle name="no dec" xfId="246"/>
    <cellStyle name="Normal_APR" xfId="247"/>
    <cellStyle name="Note" xfId="248"/>
    <cellStyle name="Note 2" xfId="249"/>
    <cellStyle name="Note_2016年全省及省级财政收支执行及2017年预算草案表（20161206，预审自用稿）" xfId="250"/>
    <cellStyle name="Output" xfId="251"/>
    <cellStyle name="Output 2" xfId="252"/>
    <cellStyle name="Output_2016年全省及省级财政收支执行及2017年预算草案表（20161206，预审自用稿）" xfId="253"/>
    <cellStyle name="Title" xfId="254"/>
    <cellStyle name="Title 2" xfId="255"/>
    <cellStyle name="Total" xfId="256"/>
    <cellStyle name="Total 2" xfId="257"/>
    <cellStyle name="Total_2016年全省及省级财政收支执行及2017年预算草案表（20161206，预审自用稿）" xfId="258"/>
    <cellStyle name="Warning Text" xfId="259"/>
    <cellStyle name="Warning Text 2" xfId="260"/>
    <cellStyle name="百分比" xfId="1" builtinId="5"/>
    <cellStyle name="百分比 2" xfId="2"/>
    <cellStyle name="百分比 2 2" xfId="261"/>
    <cellStyle name="百分比 2 3" xfId="262"/>
    <cellStyle name="百分比 2 3 2" xfId="263"/>
    <cellStyle name="百分比 2 3 3" xfId="264"/>
    <cellStyle name="百分比 2 4" xfId="265"/>
    <cellStyle name="百分比 2 5" xfId="266"/>
    <cellStyle name="百分比 3" xfId="3"/>
    <cellStyle name="百分比 3 2" xfId="1036"/>
    <cellStyle name="百分比 3 3" xfId="1037"/>
    <cellStyle name="百分比 4" xfId="267"/>
    <cellStyle name="百分比 5" xfId="1070"/>
    <cellStyle name="标题 1 2" xfId="268"/>
    <cellStyle name="标题 1 2 2" xfId="269"/>
    <cellStyle name="标题 1 2 2 2" xfId="270"/>
    <cellStyle name="标题 1 2 2 3" xfId="271"/>
    <cellStyle name="标题 1 2 2_2017年省对市(州)税收返还和转移支付预算" xfId="272"/>
    <cellStyle name="标题 1 2 3" xfId="273"/>
    <cellStyle name="标题 2 2" xfId="274"/>
    <cellStyle name="标题 2 2 2" xfId="275"/>
    <cellStyle name="标题 2 2 2 2" xfId="276"/>
    <cellStyle name="标题 2 2 2 3" xfId="277"/>
    <cellStyle name="标题 2 2 2_2017年省对市(州)税收返还和转移支付预算" xfId="278"/>
    <cellStyle name="标题 2 2 3" xfId="279"/>
    <cellStyle name="标题 3 2" xfId="280"/>
    <cellStyle name="标题 3 2 2" xfId="281"/>
    <cellStyle name="标题 3 2 2 2" xfId="282"/>
    <cellStyle name="标题 3 2 2 3" xfId="283"/>
    <cellStyle name="标题 3 2 2_2017年省对市(州)税收返还和转移支付预算" xfId="284"/>
    <cellStyle name="标题 3 2 3" xfId="285"/>
    <cellStyle name="标题 4 2" xfId="286"/>
    <cellStyle name="标题 4 2 2" xfId="287"/>
    <cellStyle name="标题 4 2 2 2" xfId="288"/>
    <cellStyle name="标题 4 2 2 3" xfId="289"/>
    <cellStyle name="标题 4 2 2_2017年省对市(州)税收返还和转移支付预算" xfId="290"/>
    <cellStyle name="标题 4 2 3" xfId="291"/>
    <cellStyle name="标题 5" xfId="292"/>
    <cellStyle name="标题 5 2" xfId="293"/>
    <cellStyle name="标题 5 2 2" xfId="294"/>
    <cellStyle name="标题 5 2 3" xfId="295"/>
    <cellStyle name="标题 5 2_2017年省对市(州)税收返还和转移支付预算" xfId="296"/>
    <cellStyle name="标题 5 3" xfId="297"/>
    <cellStyle name="差 2" xfId="298"/>
    <cellStyle name="差 2 2" xfId="299"/>
    <cellStyle name="差 2 2 2" xfId="300"/>
    <cellStyle name="差 2 2 3" xfId="301"/>
    <cellStyle name="差 2 2_2017年省对市(州)税收返还和转移支付预算" xfId="302"/>
    <cellStyle name="差 2 3" xfId="303"/>
    <cellStyle name="差 2_四川省2017年省对市（州）税收返还和转移支付分地区预算（草案）--社保处" xfId="304"/>
    <cellStyle name="差_%84表2：2016-2018年省级部门三年滚动规划报表" xfId="305"/>
    <cellStyle name="差_“三区”文化人才专项资金" xfId="306"/>
    <cellStyle name="差_1 2017年省对市（州）税收返还和转移支付预算分地区情况表（华侨事务补助）(1)" xfId="307"/>
    <cellStyle name="差_10 2017年省对市（州）税收返还和转移支付预算分地区情况表（寺观教堂维修补助资金）(1)" xfId="308"/>
    <cellStyle name="差_10-扶持民族地区教育发展" xfId="309"/>
    <cellStyle name="差_11 2017年省对市（州）税收返还和转移支付预算分地区情况表（基层行政单位救灾专项资金）(1)" xfId="310"/>
    <cellStyle name="差_1-12" xfId="311"/>
    <cellStyle name="差_1-12_四川省2017年省对市（州）税收返还和转移支付分地区预算（草案）--社保处" xfId="312"/>
    <cellStyle name="差_12 2017年省对市（州）税收返还和转移支付预算分地区情况表（民族地区春节慰问经费）(1)" xfId="313"/>
    <cellStyle name="差_123" xfId="314"/>
    <cellStyle name="差_13 2017年省对市（州）税收返还和转移支付预算分地区情况表（审计能力提升专项经费）(1)" xfId="315"/>
    <cellStyle name="差_14 2017年省对市（州）税收返还和转移支付预算分地区情况表（支持基层政权建设补助资金）(1)" xfId="316"/>
    <cellStyle name="差_15-省级防震减灾分情况" xfId="317"/>
    <cellStyle name="差_18 2017年省对市（州）税收返还和转移支付预算分地区情况表（全省法院系统业务经费）(1)" xfId="318"/>
    <cellStyle name="差_19 征兵经费" xfId="319"/>
    <cellStyle name="差_1-学前教育发展专项资金" xfId="320"/>
    <cellStyle name="差_1-政策性保险财政补助资金" xfId="321"/>
    <cellStyle name="差_2" xfId="322"/>
    <cellStyle name="差_2 政法转移支付" xfId="323"/>
    <cellStyle name="差_20 国防动员专项经费" xfId="324"/>
    <cellStyle name="差_2015财金互动汇总（加人行、补成都）" xfId="325"/>
    <cellStyle name="差_2015财金互动汇总（加人行、补成都） 2" xfId="326"/>
    <cellStyle name="差_2015财金互动汇总（加人行、补成都） 2 2" xfId="327"/>
    <cellStyle name="差_2015财金互动汇总（加人行、补成都） 2 2_2017年省对市(州)税收返还和转移支付预算" xfId="328"/>
    <cellStyle name="差_2015财金互动汇总（加人行、补成都） 2 3" xfId="329"/>
    <cellStyle name="差_2015财金互动汇总（加人行、补成都） 2_2017年省对市(州)税收返还和转移支付预算" xfId="330"/>
    <cellStyle name="差_2015财金互动汇总（加人行、补成都） 3" xfId="331"/>
    <cellStyle name="差_2015财金互动汇总（加人行、补成都） 3_2017年省对市(州)税收返还和转移支付预算" xfId="332"/>
    <cellStyle name="差_2015财金互动汇总（加人行、补成都） 4" xfId="333"/>
    <cellStyle name="差_2015财金互动汇总（加人行、补成都）_2017年省对市(州)税收返还和转移支付预算" xfId="334"/>
    <cellStyle name="差_2015直接融资汇总表" xfId="335"/>
    <cellStyle name="差_2015直接融资汇总表 2" xfId="336"/>
    <cellStyle name="差_2015直接融资汇总表 2 2" xfId="337"/>
    <cellStyle name="差_2015直接融资汇总表 2 2_2017年省对市(州)税收返还和转移支付预算" xfId="338"/>
    <cellStyle name="差_2015直接融资汇总表 2 3" xfId="339"/>
    <cellStyle name="差_2015直接融资汇总表 2_2017年省对市(州)税收返还和转移支付预算" xfId="340"/>
    <cellStyle name="差_2015直接融资汇总表 3" xfId="341"/>
    <cellStyle name="差_2015直接融资汇总表 3_2017年省对市(州)税收返还和转移支付预算" xfId="342"/>
    <cellStyle name="差_2015直接融资汇总表 4" xfId="343"/>
    <cellStyle name="差_2015直接融资汇总表_2017年省对市(州)税收返还和转移支付预算" xfId="344"/>
    <cellStyle name="差_2016年四川省省级一般公共预算支出执行情况表" xfId="345"/>
    <cellStyle name="差_2017年省对市(州)税收返还和转移支付预算" xfId="346"/>
    <cellStyle name="差_2017年省对市（州）税收返还和转移支付预算分地区情况表（华侨事务补助）(1)" xfId="347"/>
    <cellStyle name="差_2017年省对市（州）税收返还和转移支付预算分地区情况表（华侨事务补助）(1)_四川省2017年省对市（州）税收返还和转移支付分地区预算（草案）--社保处" xfId="348"/>
    <cellStyle name="差_21 禁毒补助经费" xfId="349"/>
    <cellStyle name="差_22 2017年省对市（州）税收返还和转移支付预算分地区情况表（交警业务经费）(1)" xfId="350"/>
    <cellStyle name="差_23 铁路护路专项经费" xfId="351"/>
    <cellStyle name="差_24 维稳经费" xfId="352"/>
    <cellStyle name="差_2-45" xfId="353"/>
    <cellStyle name="差_2-45_四川省2017年省对市（州）税收返还和转移支付分地区预算（草案）--社保处" xfId="354"/>
    <cellStyle name="差_2-46" xfId="355"/>
    <cellStyle name="差_2-46_四川省2017年省对市（州）税收返还和转移支付分地区预算（草案）--社保处" xfId="356"/>
    <cellStyle name="差_25 消防部队大型装备建设补助经费" xfId="357"/>
    <cellStyle name="差_2-50" xfId="358"/>
    <cellStyle name="差_2-50_四川省2017年省对市（州）税收返还和转移支付分地区预算（草案）--社保处" xfId="359"/>
    <cellStyle name="差_2-52" xfId="360"/>
    <cellStyle name="差_2-52_四川省2017年省对市（州）税收返还和转移支付分地区预算（草案）--社保处" xfId="361"/>
    <cellStyle name="差_2-55" xfId="362"/>
    <cellStyle name="差_2-55_四川省2017年省对市（州）税收返还和转移支付分地区预算（草案）--社保处" xfId="363"/>
    <cellStyle name="差_2-58" xfId="364"/>
    <cellStyle name="差_2-58_四川省2017年省对市（州）税收返还和转移支付分地区预算（草案）--社保处" xfId="365"/>
    <cellStyle name="差_2-59" xfId="366"/>
    <cellStyle name="差_2-59_四川省2017年省对市（州）税收返还和转移支付分地区预算（草案）--社保处" xfId="367"/>
    <cellStyle name="差_26 地方纪检监察机关办案补助专项资金" xfId="368"/>
    <cellStyle name="差_2-60" xfId="369"/>
    <cellStyle name="差_2-60_四川省2017年省对市（州）税收返还和转移支付分地区预算（草案）--社保处" xfId="370"/>
    <cellStyle name="差_2-62" xfId="371"/>
    <cellStyle name="差_2-62_四川省2017年省对市（州）税收返还和转移支付分地区预算（草案）--社保处" xfId="372"/>
    <cellStyle name="差_2-65" xfId="373"/>
    <cellStyle name="差_2-65_四川省2017年省对市（州）税收返还和转移支付分地区预算（草案）--社保处" xfId="374"/>
    <cellStyle name="差_2-67" xfId="375"/>
    <cellStyle name="差_2-67_四川省2017年省对市（州）税收返还和转移支付分地区预算（草案）--社保处" xfId="376"/>
    <cellStyle name="差_27 妇女儿童事业发展专项资金" xfId="377"/>
    <cellStyle name="差_28 基层干训机构建设补助专项资金" xfId="378"/>
    <cellStyle name="差_2-财金互动" xfId="379"/>
    <cellStyle name="差_2-义务教育经费保障机制改革" xfId="380"/>
    <cellStyle name="差_3 2017年省对市（州）税收返还和转移支付预算分地区情况表（到村任职）" xfId="381"/>
    <cellStyle name="差_3-创业担保贷款贴息及奖补" xfId="382"/>
    <cellStyle name="差_3-义务教育均衡发展专项" xfId="383"/>
    <cellStyle name="差_4" xfId="384"/>
    <cellStyle name="差_4-11" xfId="385"/>
    <cellStyle name="差_4-12" xfId="386"/>
    <cellStyle name="差_4-14" xfId="387"/>
    <cellStyle name="差_4-15" xfId="388"/>
    <cellStyle name="差_4-20" xfId="389"/>
    <cellStyle name="差_4-21" xfId="390"/>
    <cellStyle name="差_4-22" xfId="391"/>
    <cellStyle name="差_4-23" xfId="392"/>
    <cellStyle name="差_4-24" xfId="393"/>
    <cellStyle name="差_4-29" xfId="394"/>
    <cellStyle name="差_4-30" xfId="395"/>
    <cellStyle name="差_4-31" xfId="396"/>
    <cellStyle name="差_4-5" xfId="397"/>
    <cellStyle name="差_4-8" xfId="398"/>
    <cellStyle name="差_4-9" xfId="399"/>
    <cellStyle name="差_4-农村义教“营养改善计划”" xfId="400"/>
    <cellStyle name="差_5 2017年省对市（州）税收返还和转移支付预算分地区情况表（全国重点寺观教堂维修经费业生中央财政补助资金）(1)" xfId="401"/>
    <cellStyle name="差_5-农村教师周转房建设" xfId="402"/>
    <cellStyle name="差_5-中央财政统借统还外债项目资金" xfId="403"/>
    <cellStyle name="差_6" xfId="404"/>
    <cellStyle name="差_6-扶持民办教育专项" xfId="405"/>
    <cellStyle name="差_6-省级财政政府与社会资本合作项目综合补助资金" xfId="406"/>
    <cellStyle name="差_7 2017年省对市（州）税收返还和转移支付预算分地区情况表（省级旅游发展资金）(1)" xfId="407"/>
    <cellStyle name="差_7-普惠金融政府和社会资本合作以奖代补资金" xfId="408"/>
    <cellStyle name="差_7-中等职业教育发展专项经费" xfId="409"/>
    <cellStyle name="差_8 2017年省对市（州）税收返还和转移支付预算分地区情况表（民族事业发展资金）(1)" xfId="410"/>
    <cellStyle name="差_9 2017年省对市（州）税收返还和转移支付预算分地区情况表（全省工商行政管理专项经费）(1)" xfId="411"/>
    <cellStyle name="差_Sheet14" xfId="412"/>
    <cellStyle name="差_Sheet14_四川省2017年省对市（州）税收返还和转移支付分地区预算（草案）--社保处" xfId="413"/>
    <cellStyle name="差_Sheet15" xfId="414"/>
    <cellStyle name="差_Sheet15_四川省2017年省对市（州）税收返还和转移支付分地区预算（草案）--社保处" xfId="415"/>
    <cellStyle name="差_Sheet16" xfId="416"/>
    <cellStyle name="差_Sheet16_四川省2017年省对市（州）税收返还和转移支付分地区预算（草案）--社保处" xfId="417"/>
    <cellStyle name="差_Sheet18" xfId="418"/>
    <cellStyle name="差_Sheet18_四川省2017年省对市（州）税收返还和转移支付分地区预算（草案）--社保处" xfId="419"/>
    <cellStyle name="差_Sheet19" xfId="420"/>
    <cellStyle name="差_Sheet19_四川省2017年省对市（州）税收返还和转移支付分地区预算（草案）--社保处" xfId="421"/>
    <cellStyle name="差_Sheet2" xfId="422"/>
    <cellStyle name="差_Sheet20" xfId="423"/>
    <cellStyle name="差_Sheet20_四川省2017年省对市（州）税收返还和转移支付分地区预算（草案）--社保处" xfId="424"/>
    <cellStyle name="差_Sheet22" xfId="425"/>
    <cellStyle name="差_Sheet22_四川省2017年省对市（州）税收返还和转移支付分地区预算（草案）--社保处" xfId="426"/>
    <cellStyle name="差_Sheet25" xfId="427"/>
    <cellStyle name="差_Sheet25_四川省2017年省对市（州）税收返还和转移支付分地区预算（草案）--社保处" xfId="428"/>
    <cellStyle name="差_Sheet26" xfId="429"/>
    <cellStyle name="差_Sheet26_四川省2017年省对市（州）税收返还和转移支付分地区预算（草案）--社保处" xfId="430"/>
    <cellStyle name="差_Sheet27" xfId="431"/>
    <cellStyle name="差_Sheet27_四川省2017年省对市（州）税收返还和转移支付分地区预算（草案）--社保处" xfId="432"/>
    <cellStyle name="差_Sheet29" xfId="433"/>
    <cellStyle name="差_Sheet29_四川省2017年省对市（州）税收返还和转移支付分地区预算（草案）--社保处" xfId="434"/>
    <cellStyle name="差_Sheet32" xfId="435"/>
    <cellStyle name="差_Sheet32_四川省2017年省对市（州）税收返还和转移支付分地区预算（草案）--社保处" xfId="436"/>
    <cellStyle name="差_Sheet33" xfId="437"/>
    <cellStyle name="差_Sheet33_四川省2017年省对市（州）税收返还和转移支付分地区预算（草案）--社保处" xfId="438"/>
    <cellStyle name="差_Sheet7" xfId="439"/>
    <cellStyle name="差_博物馆纪念馆逐步免费开放补助资金" xfId="440"/>
    <cellStyle name="差_促进扩大信贷增量" xfId="441"/>
    <cellStyle name="差_促进扩大信贷增量 2" xfId="442"/>
    <cellStyle name="差_促进扩大信贷增量 2 2" xfId="443"/>
    <cellStyle name="差_促进扩大信贷增量 2 2_2017年省对市(州)税收返还和转移支付预算" xfId="444"/>
    <cellStyle name="差_促进扩大信贷增量 2 2_四川省2017年省对市（州）税收返还和转移支付分地区预算（草案）--社保处" xfId="445"/>
    <cellStyle name="差_促进扩大信贷增量 2 3" xfId="446"/>
    <cellStyle name="差_促进扩大信贷增量 2_2017年省对市(州)税收返还和转移支付预算" xfId="447"/>
    <cellStyle name="差_促进扩大信贷增量 2_四川省2017年省对市（州）税收返还和转移支付分地区预算（草案）--社保处" xfId="448"/>
    <cellStyle name="差_促进扩大信贷增量 3" xfId="449"/>
    <cellStyle name="差_促进扩大信贷增量 3_2017年省对市(州)税收返还和转移支付预算" xfId="450"/>
    <cellStyle name="差_促进扩大信贷增量 3_四川省2017年省对市（州）税收返还和转移支付分地区预算（草案）--社保处" xfId="451"/>
    <cellStyle name="差_促进扩大信贷增量 4" xfId="452"/>
    <cellStyle name="差_促进扩大信贷增量_2017年省对市(州)税收返还和转移支付预算" xfId="453"/>
    <cellStyle name="差_促进扩大信贷增量_四川省2017年省对市（州）税收返还和转移支付分地区预算（草案）--社保处" xfId="454"/>
    <cellStyle name="差_地方纪检监察机关办案补助专项资金" xfId="455"/>
    <cellStyle name="差_地方纪检监察机关办案补助专项资金_四川省2017年省对市（州）税收返还和转移支付分地区预算（草案）--社保处" xfId="456"/>
    <cellStyle name="差_公共文化服务体系建设" xfId="457"/>
    <cellStyle name="差_国家级非物质文化遗产保护专项资金" xfId="458"/>
    <cellStyle name="差_国家文物保护专项资金" xfId="459"/>
    <cellStyle name="差_汇总" xfId="460"/>
    <cellStyle name="差_汇总 2" xfId="461"/>
    <cellStyle name="差_汇总 2 2" xfId="462"/>
    <cellStyle name="差_汇总 2 2_2017年省对市(州)税收返还和转移支付预算" xfId="463"/>
    <cellStyle name="差_汇总 2 2_四川省2017年省对市（州）税收返还和转移支付分地区预算（草案）--社保处" xfId="464"/>
    <cellStyle name="差_汇总 2 3" xfId="465"/>
    <cellStyle name="差_汇总 2_2017年省对市(州)税收返还和转移支付预算" xfId="466"/>
    <cellStyle name="差_汇总 2_四川省2017年省对市（州）税收返还和转移支付分地区预算（草案）--社保处" xfId="467"/>
    <cellStyle name="差_汇总 3" xfId="468"/>
    <cellStyle name="差_汇总 3_2017年省对市(州)税收返还和转移支付预算" xfId="469"/>
    <cellStyle name="差_汇总 3_四川省2017年省对市（州）税收返还和转移支付分地区预算（草案）--社保处" xfId="470"/>
    <cellStyle name="差_汇总 4" xfId="471"/>
    <cellStyle name="差_汇总_1" xfId="472"/>
    <cellStyle name="差_汇总_1 2" xfId="473"/>
    <cellStyle name="差_汇总_1 2 2" xfId="474"/>
    <cellStyle name="差_汇总_1 2 2_2017年省对市(州)税收返还和转移支付预算" xfId="475"/>
    <cellStyle name="差_汇总_1 2 3" xfId="476"/>
    <cellStyle name="差_汇总_1 2_2017年省对市(州)税收返还和转移支付预算" xfId="477"/>
    <cellStyle name="差_汇总_1 3" xfId="478"/>
    <cellStyle name="差_汇总_1 3_2017年省对市(州)税收返还和转移支付预算" xfId="479"/>
    <cellStyle name="差_汇总_2" xfId="480"/>
    <cellStyle name="差_汇总_2 2" xfId="481"/>
    <cellStyle name="差_汇总_2 2 2" xfId="482"/>
    <cellStyle name="差_汇总_2 2 2_2017年省对市(州)税收返还和转移支付预算" xfId="483"/>
    <cellStyle name="差_汇总_2 2 2_四川省2017年省对市（州）税收返还和转移支付分地区预算（草案）--社保处" xfId="484"/>
    <cellStyle name="差_汇总_2 2 3" xfId="485"/>
    <cellStyle name="差_汇总_2 2_2017年省对市(州)税收返还和转移支付预算" xfId="486"/>
    <cellStyle name="差_汇总_2 2_四川省2017年省对市（州）税收返还和转移支付分地区预算（草案）--社保处" xfId="487"/>
    <cellStyle name="差_汇总_2 3" xfId="488"/>
    <cellStyle name="差_汇总_2 3_2017年省对市(州)税收返还和转移支付预算" xfId="489"/>
    <cellStyle name="差_汇总_2 3_四川省2017年省对市（州）税收返还和转移支付分地区预算（草案）--社保处" xfId="490"/>
    <cellStyle name="差_汇总_2_四川省2017年省对市（州）税收返还和转移支付分地区预算（草案）--社保处" xfId="491"/>
    <cellStyle name="差_汇总_2017年省对市(州)税收返还和转移支付预算" xfId="492"/>
    <cellStyle name="差_汇总_四川省2017年省对市（州）税收返还和转移支付分地区预算（草案）--社保处" xfId="493"/>
    <cellStyle name="差_科技口6-30-35" xfId="494"/>
    <cellStyle name="差_美术馆公共图书馆文化馆（站）免费开放专项资金" xfId="495"/>
    <cellStyle name="差_其他工程费用计费" xfId="496"/>
    <cellStyle name="差_其他工程费用计费_四川省2017年省对市（州）税收返还和转移支付分地区预算（草案）--社保处" xfId="497"/>
    <cellStyle name="差_少数民族文化事业发展专项资金" xfId="498"/>
    <cellStyle name="差_省级科技计划项目专项资金" xfId="499"/>
    <cellStyle name="差_省级体育专项资金" xfId="500"/>
    <cellStyle name="差_省级文化发展专项资金" xfId="501"/>
    <cellStyle name="差_省级文物保护专项资金" xfId="502"/>
    <cellStyle name="差_四川省2017年省对市（州）税收返还和转移支付分地区预算（草案）--行政政法处" xfId="503"/>
    <cellStyle name="差_四川省2017年省对市（州）税收返还和转移支付分地区预算（草案）--教科文处" xfId="504"/>
    <cellStyle name="差_四川省2017年省对市（州）税收返还和转移支付分地区预算（草案）--社保处" xfId="505"/>
    <cellStyle name="差_四川省2017年省对市（州）税收返还和转移支付分地区预算（草案）--债务金融处" xfId="506"/>
    <cellStyle name="差_体育场馆免费低收费开放补助资金" xfId="507"/>
    <cellStyle name="差_文化产业发展专项资金" xfId="508"/>
    <cellStyle name="差_宣传文化事业发展专项资金" xfId="509"/>
    <cellStyle name="差_债券贴息计算器" xfId="510"/>
    <cellStyle name="差_债券贴息计算器_四川省2017年省对市（州）税收返还和转移支付分地区预算（草案）--社保处" xfId="511"/>
    <cellStyle name="常规" xfId="0" builtinId="0"/>
    <cellStyle name="常规 10" xfId="512"/>
    <cellStyle name="常规 10 2" xfId="513"/>
    <cellStyle name="常规 10 2 2" xfId="514"/>
    <cellStyle name="常规 10 2 2 2" xfId="515"/>
    <cellStyle name="常规 10 2 2 3" xfId="516"/>
    <cellStyle name="常规 10 2 2_2017年省对市(州)税收返还和转移支付预算" xfId="517"/>
    <cellStyle name="常规 10 2 3" xfId="518"/>
    <cellStyle name="常规 10 2 4" xfId="519"/>
    <cellStyle name="常规 10 2_2017年省对市(州)税收返还和转移支付预算" xfId="520"/>
    <cellStyle name="常规 10 3" xfId="521"/>
    <cellStyle name="常规 10 3 2" xfId="522"/>
    <cellStyle name="常规 10 3_123" xfId="523"/>
    <cellStyle name="常规 10 4" xfId="524"/>
    <cellStyle name="常规 10 4 2" xfId="525"/>
    <cellStyle name="常规 10 4 3" xfId="526"/>
    <cellStyle name="常规 10 4 3 2" xfId="18"/>
    <cellStyle name="常规 10 4 3 2 2" xfId="1035"/>
    <cellStyle name="常规 10 4 3 3" xfId="1053"/>
    <cellStyle name="常规 10 5" xfId="1032"/>
    <cellStyle name="常规 10_123" xfId="527"/>
    <cellStyle name="常规 11" xfId="528"/>
    <cellStyle name="常规 11 2" xfId="529"/>
    <cellStyle name="常规 11 2 2" xfId="530"/>
    <cellStyle name="常规 11 2 3" xfId="531"/>
    <cellStyle name="常规 11 2_2017年省对市(州)税收返还和转移支付预算" xfId="532"/>
    <cellStyle name="常规 11 3" xfId="533"/>
    <cellStyle name="常规 12" xfId="534"/>
    <cellStyle name="常规 12 2" xfId="535"/>
    <cellStyle name="常规 12 3" xfId="536"/>
    <cellStyle name="常规 12_123" xfId="537"/>
    <cellStyle name="常规 13" xfId="538"/>
    <cellStyle name="常规 13 2" xfId="539"/>
    <cellStyle name="常规 13_四川省2017年省对市（州）税收返还和转移支付分地区预算（草案）--社保处" xfId="540"/>
    <cellStyle name="常规 14" xfId="541"/>
    <cellStyle name="常规 14 2" xfId="542"/>
    <cellStyle name="常规 15" xfId="543"/>
    <cellStyle name="常规 15 2" xfId="544"/>
    <cellStyle name="常规 15 4" xfId="545"/>
    <cellStyle name="常规 16" xfId="546"/>
    <cellStyle name="常规 16 2" xfId="547"/>
    <cellStyle name="常规 17" xfId="548"/>
    <cellStyle name="常规 17 2" xfId="549"/>
    <cellStyle name="常规 17 2 2" xfId="550"/>
    <cellStyle name="常规 17 2_2016年四川省省级一般公共预算支出执行情况表" xfId="551"/>
    <cellStyle name="常规 17 3" xfId="552"/>
    <cellStyle name="常规 17 4" xfId="553"/>
    <cellStyle name="常规 17 4 2" xfId="554"/>
    <cellStyle name="常规 17 4_2016年四川省省级一般公共预算支出执行情况表" xfId="555"/>
    <cellStyle name="常规 17_2016年四川省省级一般公共预算支出执行情况表" xfId="556"/>
    <cellStyle name="常规 18" xfId="557"/>
    <cellStyle name="常规 18 2" xfId="558"/>
    <cellStyle name="常规 19" xfId="559"/>
    <cellStyle name="常规 19 2" xfId="560"/>
    <cellStyle name="常规 2" xfId="4"/>
    <cellStyle name="常规 2 2" xfId="561"/>
    <cellStyle name="常规 2 2 2" xfId="562"/>
    <cellStyle name="常规 2 2 2 2" xfId="563"/>
    <cellStyle name="常规 2 2 2 3" xfId="564"/>
    <cellStyle name="常规 2 2 2_2017年省对市(州)税收返还和转移支付预算" xfId="565"/>
    <cellStyle name="常规 2 2 3" xfId="566"/>
    <cellStyle name="常规 2 2 4" xfId="567"/>
    <cellStyle name="常规 2 2_2017年省对市(州)税收返还和转移支付预算" xfId="568"/>
    <cellStyle name="常规 2 3" xfId="569"/>
    <cellStyle name="常规 2 3 2" xfId="570"/>
    <cellStyle name="常规 2 3 2 2" xfId="571"/>
    <cellStyle name="常规 2 3 2 3" xfId="572"/>
    <cellStyle name="常规 2 3 2_2017年省对市(州)税收返还和转移支付预算" xfId="573"/>
    <cellStyle name="常规 2 3 3" xfId="574"/>
    <cellStyle name="常规 2 3 4" xfId="575"/>
    <cellStyle name="常规 2 3 5" xfId="576"/>
    <cellStyle name="常规 2 3_2017年省对市(州)税收返还和转移支付预算" xfId="577"/>
    <cellStyle name="常规 2 4" xfId="578"/>
    <cellStyle name="常规 2 4 2" xfId="579"/>
    <cellStyle name="常规 2 4 2 2" xfId="580"/>
    <cellStyle name="常规 2 4 2 2 2" xfId="1065"/>
    <cellStyle name="常规 2 4 2 3" xfId="1052"/>
    <cellStyle name="常规 2 5" xfId="581"/>
    <cellStyle name="常规 2 5 2" xfId="582"/>
    <cellStyle name="常规 2 5 3" xfId="583"/>
    <cellStyle name="常规 2 5_2017年省对市(州)税收返还和转移支付预算" xfId="584"/>
    <cellStyle name="常规 2 6" xfId="585"/>
    <cellStyle name="常规 2_%84表2：2016-2018年省级部门三年滚动规划报表" xfId="586"/>
    <cellStyle name="常规 20" xfId="587"/>
    <cellStyle name="常规 20 2" xfId="588"/>
    <cellStyle name="常规 20 2 2" xfId="589"/>
    <cellStyle name="常规 20 2_2016年社保基金收支执行及2017年预算草案表" xfId="590"/>
    <cellStyle name="常规 20 3" xfId="591"/>
    <cellStyle name="常规 20 4" xfId="592"/>
    <cellStyle name="常规 20 4 2" xfId="1034"/>
    <cellStyle name="常规 20_2015年全省及省级财政收支执行及2016年预算草案表（20160120）企业处修改" xfId="593"/>
    <cellStyle name="常规 21" xfId="594"/>
    <cellStyle name="常规 21 2" xfId="595"/>
    <cellStyle name="常规 21 2 2" xfId="596"/>
    <cellStyle name="常规 21 3" xfId="597"/>
    <cellStyle name="常规 22" xfId="598"/>
    <cellStyle name="常规 22 2" xfId="599"/>
    <cellStyle name="常规 23" xfId="600"/>
    <cellStyle name="常规 24" xfId="601"/>
    <cellStyle name="常规 24 2" xfId="602"/>
    <cellStyle name="常规 25" xfId="603"/>
    <cellStyle name="常规 25 2" xfId="604"/>
    <cellStyle name="常规 25 2 2" xfId="605"/>
    <cellStyle name="常规 25 2_2016年社保基金收支执行及2017年预算草案表" xfId="606"/>
    <cellStyle name="常规 26" xfId="607"/>
    <cellStyle name="常规 26 2" xfId="608"/>
    <cellStyle name="常规 26 2 2" xfId="609"/>
    <cellStyle name="常规 26 2 2 2" xfId="610"/>
    <cellStyle name="常规 26 2 2 2 2" xfId="1066"/>
    <cellStyle name="常规 26 2 2 3" xfId="1051"/>
    <cellStyle name="常规 26_2016年社保基金收支执行及2017年预算草案表" xfId="611"/>
    <cellStyle name="常规 27" xfId="612"/>
    <cellStyle name="常规 27 2" xfId="613"/>
    <cellStyle name="常规 27 2 2" xfId="614"/>
    <cellStyle name="常规 27 2_2016年四川省省级一般公共预算支出执行情况表" xfId="615"/>
    <cellStyle name="常规 27 3" xfId="616"/>
    <cellStyle name="常规 27_2016年四川省省级一般公共预算支出执行情况表" xfId="617"/>
    <cellStyle name="常规 28" xfId="618"/>
    <cellStyle name="常规 28 2" xfId="619"/>
    <cellStyle name="常规 28 2 2" xfId="620"/>
    <cellStyle name="常规 28 2 2 2" xfId="1064"/>
    <cellStyle name="常规 28 2 3" xfId="621"/>
    <cellStyle name="常规 28_2016年社保基金收支执行及2017年预算草案表" xfId="622"/>
    <cellStyle name="常规 29" xfId="623"/>
    <cellStyle name="常规 3" xfId="5"/>
    <cellStyle name="常规 3 2" xfId="624"/>
    <cellStyle name="常规 3 2 2" xfId="625"/>
    <cellStyle name="常规 3 2 2 2" xfId="626"/>
    <cellStyle name="常规 3 2 2 3" xfId="627"/>
    <cellStyle name="常规 3 2 2_2017年省对市(州)税收返还和转移支付预算" xfId="628"/>
    <cellStyle name="常规 3 2 3" xfId="629"/>
    <cellStyle name="常规 3 2 3 2" xfId="630"/>
    <cellStyle name="常规 3 2 3 2 2" xfId="1033"/>
    <cellStyle name="常规 3 2 4" xfId="631"/>
    <cellStyle name="常规 3 2_2016年四川省省级一般公共预算支出执行情况表" xfId="632"/>
    <cellStyle name="常规 3 3" xfId="633"/>
    <cellStyle name="常规 3 3 2" xfId="634"/>
    <cellStyle name="常规 3 3 3" xfId="635"/>
    <cellStyle name="常规 3 3_2017年省对市(州)税收返还和转移支付预算" xfId="636"/>
    <cellStyle name="常规 3 4" xfId="637"/>
    <cellStyle name="常规 3_15-省级防震减灾分情况" xfId="638"/>
    <cellStyle name="常规 30" xfId="639"/>
    <cellStyle name="常规 30 2" xfId="640"/>
    <cellStyle name="常规 30 2 2" xfId="641"/>
    <cellStyle name="常规 30 2_2016年四川省省级一般公共预算支出执行情况表" xfId="642"/>
    <cellStyle name="常规 30 3" xfId="643"/>
    <cellStyle name="常规 30_2016年四川省省级一般公共预算支出执行情况表" xfId="644"/>
    <cellStyle name="常规 31" xfId="645"/>
    <cellStyle name="常规 31 2" xfId="646"/>
    <cellStyle name="常规 31_2016年社保基金收支执行及2017年预算草案表" xfId="647"/>
    <cellStyle name="常规 32" xfId="648"/>
    <cellStyle name="常规 33" xfId="649"/>
    <cellStyle name="常规 34" xfId="650"/>
    <cellStyle name="常规 35" xfId="651"/>
    <cellStyle name="常规 36" xfId="652"/>
    <cellStyle name="常规 36 2" xfId="1054"/>
    <cellStyle name="常规 36 2 2" xfId="1069"/>
    <cellStyle name="常规 37" xfId="1050"/>
    <cellStyle name="常规 38" xfId="1057"/>
    <cellStyle name="常规 39" xfId="1058"/>
    <cellStyle name="常规 4" xfId="6"/>
    <cellStyle name="常规 4 2" xfId="653"/>
    <cellStyle name="常规 4 2 2" xfId="654"/>
    <cellStyle name="常规 4 2_123" xfId="655"/>
    <cellStyle name="常规 4 3" xfId="656"/>
    <cellStyle name="常规 4 4" xfId="1038"/>
    <cellStyle name="常规 4 5" xfId="1056"/>
    <cellStyle name="常规 4_123" xfId="657"/>
    <cellStyle name="常规 40" xfId="1068"/>
    <cellStyle name="常规 47" xfId="658"/>
    <cellStyle name="常规 47 2" xfId="659"/>
    <cellStyle name="常规 47 2 2" xfId="660"/>
    <cellStyle name="常规 47 2 2 2" xfId="661"/>
    <cellStyle name="常规 47 2 3" xfId="662"/>
    <cellStyle name="常规 47 3" xfId="663"/>
    <cellStyle name="常规 47 4" xfId="664"/>
    <cellStyle name="常规 47 4 2" xfId="665"/>
    <cellStyle name="常规 47 4 2 2" xfId="666"/>
    <cellStyle name="常规 47 4 2 2 2" xfId="1067"/>
    <cellStyle name="常规 48" xfId="667"/>
    <cellStyle name="常规 48 2" xfId="668"/>
    <cellStyle name="常规 48 2 2" xfId="669"/>
    <cellStyle name="常规 48 3" xfId="670"/>
    <cellStyle name="常规 5" xfId="7"/>
    <cellStyle name="常规 5 2" xfId="671"/>
    <cellStyle name="常规 5 2 2" xfId="672"/>
    <cellStyle name="常规 5 2 3" xfId="673"/>
    <cellStyle name="常规 5 2_2017年省对市(州)税收返还和转移支付预算" xfId="674"/>
    <cellStyle name="常规 5 3" xfId="675"/>
    <cellStyle name="常规 5 4" xfId="676"/>
    <cellStyle name="常规 5 5" xfId="1039"/>
    <cellStyle name="常规 5_2017年省对市(州)税收返还和转移支付预算" xfId="677"/>
    <cellStyle name="常规 6" xfId="8"/>
    <cellStyle name="常规 6 2" xfId="678"/>
    <cellStyle name="常规 6 2 2" xfId="679"/>
    <cellStyle name="常规 6 2 2 2" xfId="680"/>
    <cellStyle name="常规 6 2 2 3" xfId="681"/>
    <cellStyle name="常规 6 2 2_2017年省对市(州)税收返还和转移支付预算" xfId="682"/>
    <cellStyle name="常规 6 2 3" xfId="683"/>
    <cellStyle name="常规 6 2 4" xfId="684"/>
    <cellStyle name="常规 6 2_2017年省对市(州)税收返还和转移支付预算" xfId="685"/>
    <cellStyle name="常规 6 3" xfId="686"/>
    <cellStyle name="常规 6 3 2" xfId="687"/>
    <cellStyle name="常规 6 3_123" xfId="688"/>
    <cellStyle name="常规 6 4" xfId="689"/>
    <cellStyle name="常规 6 5" xfId="1040"/>
    <cellStyle name="常规 6 6" xfId="1041"/>
    <cellStyle name="常规 6_123" xfId="690"/>
    <cellStyle name="常规 7" xfId="691"/>
    <cellStyle name="常规 7 2" xfId="692"/>
    <cellStyle name="常规 7 2 2" xfId="693"/>
    <cellStyle name="常规 7 2 3" xfId="694"/>
    <cellStyle name="常规 7 2_2017年省对市(州)税收返还和转移支付预算" xfId="695"/>
    <cellStyle name="常规 7 3" xfId="696"/>
    <cellStyle name="常规 7_四川省2017年省对市（州）税收返还和转移支付分地区预算（草案）--社保处" xfId="697"/>
    <cellStyle name="常规 8" xfId="698"/>
    <cellStyle name="常规 8 2" xfId="699"/>
    <cellStyle name="常规 9" xfId="700"/>
    <cellStyle name="常规 9 2" xfId="701"/>
    <cellStyle name="常规 9 2 2" xfId="702"/>
    <cellStyle name="常规 9 2_123" xfId="703"/>
    <cellStyle name="常规 9 3" xfId="704"/>
    <cellStyle name="常规 9_123" xfId="705"/>
    <cellStyle name="常规_(陈诚修改稿)2006年全省及省级财政决算及07年预算执行情况表(A4 留底自用)" xfId="1060"/>
    <cellStyle name="常规_(陈诚修改稿)2006年全省及省级财政决算及07年预算执行情况表(A4 留底自用) 2" xfId="1061"/>
    <cellStyle name="常规_(陈诚修改稿)2006年全省及省级财政决算及07年预算执行情况表(A4 留底自用) 2 2 2" xfId="1055"/>
    <cellStyle name="常规_(陈诚修改稿)2006年全省及省级财政决算及07年预算执行情况表(A4 留底自用) 2 2 2 2" xfId="1062"/>
    <cellStyle name="常规_200704(第一稿）" xfId="19"/>
    <cellStyle name="常规_200704(第一稿） 2" xfId="1059"/>
    <cellStyle name="常规_一般预算简表_2006年预算执行及2007年预算安排(新科目　A4)" xfId="1063"/>
    <cellStyle name="好 2" xfId="706"/>
    <cellStyle name="好 2 2" xfId="707"/>
    <cellStyle name="好 2 2 2" xfId="708"/>
    <cellStyle name="好 2 2 3" xfId="709"/>
    <cellStyle name="好 2 2_2017年省对市(州)税收返还和转移支付预算" xfId="710"/>
    <cellStyle name="好 2 3" xfId="711"/>
    <cellStyle name="好 2_四川省2017年省对市（州）税收返还和转移支付分地区预算（草案）--社保处" xfId="712"/>
    <cellStyle name="好_%84表2：2016-2018年省级部门三年滚动规划报表" xfId="713"/>
    <cellStyle name="好_“三区”文化人才专项资金" xfId="714"/>
    <cellStyle name="好_1 2017年省对市（州）税收返还和转移支付预算分地区情况表（华侨事务补助）(1)" xfId="715"/>
    <cellStyle name="好_10 2017年省对市（州）税收返还和转移支付预算分地区情况表（寺观教堂维修补助资金）(1)" xfId="716"/>
    <cellStyle name="好_10-扶持民族地区教育发展" xfId="717"/>
    <cellStyle name="好_11 2017年省对市（州）税收返还和转移支付预算分地区情况表（基层行政单位救灾专项资金）(1)" xfId="718"/>
    <cellStyle name="好_1-12" xfId="719"/>
    <cellStyle name="好_1-12_四川省2017年省对市（州）税收返还和转移支付分地区预算（草案）--社保处" xfId="720"/>
    <cellStyle name="好_12 2017年省对市（州）税收返还和转移支付预算分地区情况表（民族地区春节慰问经费）(1)" xfId="721"/>
    <cellStyle name="好_123" xfId="722"/>
    <cellStyle name="好_13 2017年省对市（州）税收返还和转移支付预算分地区情况表（审计能力提升专项经费）(1)" xfId="723"/>
    <cellStyle name="好_14 2017年省对市（州）税收返还和转移支付预算分地区情况表（支持基层政权建设补助资金）(1)" xfId="724"/>
    <cellStyle name="好_15-省级防震减灾分情况" xfId="725"/>
    <cellStyle name="好_18 2017年省对市（州）税收返还和转移支付预算分地区情况表（全省法院系统业务经费）(1)" xfId="726"/>
    <cellStyle name="好_19 征兵经费" xfId="727"/>
    <cellStyle name="好_1-学前教育发展专项资金" xfId="728"/>
    <cellStyle name="好_1-政策性保险财政补助资金" xfId="729"/>
    <cellStyle name="好_2" xfId="730"/>
    <cellStyle name="好_2 政法转移支付" xfId="731"/>
    <cellStyle name="好_20 国防动员专项经费" xfId="732"/>
    <cellStyle name="好_2015财金互动汇总（加人行、补成都）" xfId="733"/>
    <cellStyle name="好_2015财金互动汇总（加人行、补成都） 2" xfId="734"/>
    <cellStyle name="好_2015财金互动汇总（加人行、补成都） 2 2" xfId="735"/>
    <cellStyle name="好_2015财金互动汇总（加人行、补成都） 2 2_2017年省对市(州)税收返还和转移支付预算" xfId="736"/>
    <cellStyle name="好_2015财金互动汇总（加人行、补成都） 2 3" xfId="737"/>
    <cellStyle name="好_2015财金互动汇总（加人行、补成都） 2_2017年省对市(州)税收返还和转移支付预算" xfId="738"/>
    <cellStyle name="好_2015财金互动汇总（加人行、补成都） 3" xfId="739"/>
    <cellStyle name="好_2015财金互动汇总（加人行、补成都） 3_2017年省对市(州)税收返还和转移支付预算" xfId="740"/>
    <cellStyle name="好_2015财金互动汇总（加人行、补成都） 4" xfId="741"/>
    <cellStyle name="好_2015财金互动汇总（加人行、补成都）_2017年省对市(州)税收返还和转移支付预算" xfId="742"/>
    <cellStyle name="好_2015直接融资汇总表" xfId="743"/>
    <cellStyle name="好_2015直接融资汇总表 2" xfId="744"/>
    <cellStyle name="好_2015直接融资汇总表 2 2" xfId="745"/>
    <cellStyle name="好_2015直接融资汇总表 2 2_2017年省对市(州)税收返还和转移支付预算" xfId="746"/>
    <cellStyle name="好_2015直接融资汇总表 2 3" xfId="747"/>
    <cellStyle name="好_2015直接融资汇总表 2_2017年省对市(州)税收返还和转移支付预算" xfId="748"/>
    <cellStyle name="好_2015直接融资汇总表 3" xfId="749"/>
    <cellStyle name="好_2015直接融资汇总表 3_2017年省对市(州)税收返还和转移支付预算" xfId="750"/>
    <cellStyle name="好_2015直接融资汇总表 4" xfId="751"/>
    <cellStyle name="好_2015直接融资汇总表_2017年省对市(州)税收返还和转移支付预算" xfId="752"/>
    <cellStyle name="好_2016年四川省省级一般公共预算支出执行情况表" xfId="753"/>
    <cellStyle name="好_2017年省对市(州)税收返还和转移支付预算" xfId="754"/>
    <cellStyle name="好_2017年省对市（州）税收返还和转移支付预算分地区情况表（华侨事务补助）(1)" xfId="755"/>
    <cellStyle name="好_2017年省对市（州）税收返还和转移支付预算分地区情况表（华侨事务补助）(1)_四川省2017年省对市（州）税收返还和转移支付分地区预算（草案）--社保处" xfId="756"/>
    <cellStyle name="好_21 禁毒补助经费" xfId="757"/>
    <cellStyle name="好_22 2017年省对市（州）税收返还和转移支付预算分地区情况表（交警业务经费）(1)" xfId="758"/>
    <cellStyle name="好_23 铁路护路专项经费" xfId="759"/>
    <cellStyle name="好_24 维稳经费" xfId="760"/>
    <cellStyle name="好_2-45" xfId="761"/>
    <cellStyle name="好_2-45_四川省2017年省对市（州）税收返还和转移支付分地区预算（草案）--社保处" xfId="762"/>
    <cellStyle name="好_2-46" xfId="763"/>
    <cellStyle name="好_2-46_四川省2017年省对市（州）税收返还和转移支付分地区预算（草案）--社保处" xfId="764"/>
    <cellStyle name="好_25 消防部队大型装备建设补助经费" xfId="765"/>
    <cellStyle name="好_2-50" xfId="766"/>
    <cellStyle name="好_2-50_四川省2017年省对市（州）税收返还和转移支付分地区预算（草案）--社保处" xfId="767"/>
    <cellStyle name="好_2-52" xfId="768"/>
    <cellStyle name="好_2-52_四川省2017年省对市（州）税收返还和转移支付分地区预算（草案）--社保处" xfId="769"/>
    <cellStyle name="好_2-55" xfId="770"/>
    <cellStyle name="好_2-55_四川省2017年省对市（州）税收返还和转移支付分地区预算（草案）--社保处" xfId="771"/>
    <cellStyle name="好_2-58" xfId="772"/>
    <cellStyle name="好_2-58_四川省2017年省对市（州）税收返还和转移支付分地区预算（草案）--社保处" xfId="773"/>
    <cellStyle name="好_2-59" xfId="774"/>
    <cellStyle name="好_2-59_四川省2017年省对市（州）税收返还和转移支付分地区预算（草案）--社保处" xfId="775"/>
    <cellStyle name="好_26 地方纪检监察机关办案补助专项资金" xfId="776"/>
    <cellStyle name="好_2-60" xfId="777"/>
    <cellStyle name="好_2-60_四川省2017年省对市（州）税收返还和转移支付分地区预算（草案）--社保处" xfId="778"/>
    <cellStyle name="好_2-62" xfId="779"/>
    <cellStyle name="好_2-62_四川省2017年省对市（州）税收返还和转移支付分地区预算（草案）--社保处" xfId="780"/>
    <cellStyle name="好_2-65" xfId="781"/>
    <cellStyle name="好_2-65_四川省2017年省对市（州）税收返还和转移支付分地区预算（草案）--社保处" xfId="782"/>
    <cellStyle name="好_2-67" xfId="783"/>
    <cellStyle name="好_2-67_四川省2017年省对市（州）税收返还和转移支付分地区预算（草案）--社保处" xfId="784"/>
    <cellStyle name="好_27 妇女儿童事业发展专项资金" xfId="785"/>
    <cellStyle name="好_28 基层干训机构建设补助专项资金" xfId="786"/>
    <cellStyle name="好_2-财金互动" xfId="787"/>
    <cellStyle name="好_2-义务教育经费保障机制改革" xfId="788"/>
    <cellStyle name="好_3 2017年省对市（州）税收返还和转移支付预算分地区情况表（到村任职）" xfId="789"/>
    <cellStyle name="好_3-创业担保贷款贴息及奖补" xfId="790"/>
    <cellStyle name="好_3-义务教育均衡发展专项" xfId="791"/>
    <cellStyle name="好_4" xfId="792"/>
    <cellStyle name="好_4-11" xfId="793"/>
    <cellStyle name="好_4-12" xfId="794"/>
    <cellStyle name="好_4-14" xfId="795"/>
    <cellStyle name="好_4-15" xfId="796"/>
    <cellStyle name="好_4-20" xfId="797"/>
    <cellStyle name="好_4-21" xfId="798"/>
    <cellStyle name="好_4-22" xfId="799"/>
    <cellStyle name="好_4-23" xfId="800"/>
    <cellStyle name="好_4-24" xfId="801"/>
    <cellStyle name="好_4-29" xfId="802"/>
    <cellStyle name="好_4-30" xfId="803"/>
    <cellStyle name="好_4-31" xfId="804"/>
    <cellStyle name="好_4-5" xfId="805"/>
    <cellStyle name="好_4-8" xfId="806"/>
    <cellStyle name="好_4-9" xfId="807"/>
    <cellStyle name="好_4-农村义教“营养改善计划”" xfId="808"/>
    <cellStyle name="好_5 2017年省对市（州）税收返还和转移支付预算分地区情况表（全国重点寺观教堂维修经费业生中央财政补助资金）(1)" xfId="809"/>
    <cellStyle name="好_5-农村教师周转房建设" xfId="810"/>
    <cellStyle name="好_5-中央财政统借统还外债项目资金" xfId="811"/>
    <cellStyle name="好_6" xfId="812"/>
    <cellStyle name="好_6-扶持民办教育专项" xfId="813"/>
    <cellStyle name="好_6-省级财政政府与社会资本合作项目综合补助资金" xfId="814"/>
    <cellStyle name="好_7 2017年省对市（州）税收返还和转移支付预算分地区情况表（省级旅游发展资金）(1)" xfId="815"/>
    <cellStyle name="好_7-普惠金融政府和社会资本合作以奖代补资金" xfId="816"/>
    <cellStyle name="好_7-中等职业教育发展专项经费" xfId="817"/>
    <cellStyle name="好_8 2017年省对市（州）税收返还和转移支付预算分地区情况表（民族事业发展资金）(1)" xfId="818"/>
    <cellStyle name="好_9 2017年省对市（州）税收返还和转移支付预算分地区情况表（全省工商行政管理专项经费）(1)" xfId="819"/>
    <cellStyle name="好_Sheet14" xfId="820"/>
    <cellStyle name="好_Sheet14_四川省2017年省对市（州）税收返还和转移支付分地区预算（草案）--社保处" xfId="821"/>
    <cellStyle name="好_Sheet15" xfId="822"/>
    <cellStyle name="好_Sheet15_四川省2017年省对市（州）税收返还和转移支付分地区预算（草案）--社保处" xfId="823"/>
    <cellStyle name="好_Sheet16" xfId="824"/>
    <cellStyle name="好_Sheet16_四川省2017年省对市（州）税收返还和转移支付分地区预算（草案）--社保处" xfId="825"/>
    <cellStyle name="好_Sheet18" xfId="826"/>
    <cellStyle name="好_Sheet18_四川省2017年省对市（州）税收返还和转移支付分地区预算（草案）--社保处" xfId="827"/>
    <cellStyle name="好_Sheet19" xfId="828"/>
    <cellStyle name="好_Sheet19_四川省2017年省对市（州）税收返还和转移支付分地区预算（草案）--社保处" xfId="829"/>
    <cellStyle name="好_Sheet2" xfId="830"/>
    <cellStyle name="好_Sheet20" xfId="831"/>
    <cellStyle name="好_Sheet20_四川省2017年省对市（州）税收返还和转移支付分地区预算（草案）--社保处" xfId="832"/>
    <cellStyle name="好_Sheet22" xfId="833"/>
    <cellStyle name="好_Sheet22_四川省2017年省对市（州）税收返还和转移支付分地区预算（草案）--社保处" xfId="834"/>
    <cellStyle name="好_Sheet25" xfId="835"/>
    <cellStyle name="好_Sheet25_四川省2017年省对市（州）税收返还和转移支付分地区预算（草案）--社保处" xfId="836"/>
    <cellStyle name="好_Sheet26" xfId="837"/>
    <cellStyle name="好_Sheet26_四川省2017年省对市（州）税收返还和转移支付分地区预算（草案）--社保处" xfId="838"/>
    <cellStyle name="好_Sheet27" xfId="839"/>
    <cellStyle name="好_Sheet27_四川省2017年省对市（州）税收返还和转移支付分地区预算（草案）--社保处" xfId="840"/>
    <cellStyle name="好_Sheet29" xfId="841"/>
    <cellStyle name="好_Sheet29_四川省2017年省对市（州）税收返还和转移支付分地区预算（草案）--社保处" xfId="842"/>
    <cellStyle name="好_Sheet32" xfId="843"/>
    <cellStyle name="好_Sheet32_四川省2017年省对市（州）税收返还和转移支付分地区预算（草案）--社保处" xfId="844"/>
    <cellStyle name="好_Sheet33" xfId="845"/>
    <cellStyle name="好_Sheet33_四川省2017年省对市（州）税收返还和转移支付分地区预算（草案）--社保处" xfId="846"/>
    <cellStyle name="好_Sheet7" xfId="847"/>
    <cellStyle name="好_博物馆纪念馆逐步免费开放补助资金" xfId="848"/>
    <cellStyle name="好_促进扩大信贷增量" xfId="849"/>
    <cellStyle name="好_促进扩大信贷增量 2" xfId="850"/>
    <cellStyle name="好_促进扩大信贷增量 2 2" xfId="851"/>
    <cellStyle name="好_促进扩大信贷增量 2 2_2017年省对市(州)税收返还和转移支付预算" xfId="852"/>
    <cellStyle name="好_促进扩大信贷增量 2 2_四川省2017年省对市（州）税收返还和转移支付分地区预算（草案）--社保处" xfId="853"/>
    <cellStyle name="好_促进扩大信贷增量 2 3" xfId="854"/>
    <cellStyle name="好_促进扩大信贷增量 2_2017年省对市(州)税收返还和转移支付预算" xfId="855"/>
    <cellStyle name="好_促进扩大信贷增量 2_四川省2017年省对市（州）税收返还和转移支付分地区预算（草案）--社保处" xfId="856"/>
    <cellStyle name="好_促进扩大信贷增量 3" xfId="857"/>
    <cellStyle name="好_促进扩大信贷增量 3_2017年省对市(州)税收返还和转移支付预算" xfId="858"/>
    <cellStyle name="好_促进扩大信贷增量 3_四川省2017年省对市（州）税收返还和转移支付分地区预算（草案）--社保处" xfId="859"/>
    <cellStyle name="好_促进扩大信贷增量 4" xfId="860"/>
    <cellStyle name="好_促进扩大信贷增量_2017年省对市(州)税收返还和转移支付预算" xfId="861"/>
    <cellStyle name="好_促进扩大信贷增量_四川省2017年省对市（州）税收返还和转移支付分地区预算（草案）--社保处" xfId="862"/>
    <cellStyle name="好_地方纪检监察机关办案补助专项资金" xfId="863"/>
    <cellStyle name="好_地方纪检监察机关办案补助专项资金_四川省2017年省对市（州）税收返还和转移支付分地区预算（草案）--社保处" xfId="864"/>
    <cellStyle name="好_公共文化服务体系建设" xfId="865"/>
    <cellStyle name="好_国家级非物质文化遗产保护专项资金" xfId="866"/>
    <cellStyle name="好_国家文物保护专项资金" xfId="867"/>
    <cellStyle name="好_汇总" xfId="868"/>
    <cellStyle name="好_汇总 2" xfId="869"/>
    <cellStyle name="好_汇总 2 2" xfId="870"/>
    <cellStyle name="好_汇总 2 2_2017年省对市(州)税收返还和转移支付预算" xfId="871"/>
    <cellStyle name="好_汇总 2 2_四川省2017年省对市（州）税收返还和转移支付分地区预算（草案）--社保处" xfId="872"/>
    <cellStyle name="好_汇总 2 3" xfId="873"/>
    <cellStyle name="好_汇总 2_2017年省对市(州)税收返还和转移支付预算" xfId="874"/>
    <cellStyle name="好_汇总 2_四川省2017年省对市（州）税收返还和转移支付分地区预算（草案）--社保处" xfId="875"/>
    <cellStyle name="好_汇总 3" xfId="876"/>
    <cellStyle name="好_汇总 3_2017年省对市(州)税收返还和转移支付预算" xfId="877"/>
    <cellStyle name="好_汇总 3_四川省2017年省对市（州）税收返还和转移支付分地区预算（草案）--社保处" xfId="878"/>
    <cellStyle name="好_汇总 4" xfId="879"/>
    <cellStyle name="好_汇总_2017年省对市(州)税收返还和转移支付预算" xfId="880"/>
    <cellStyle name="好_汇总_四川省2017年省对市（州）税收返还和转移支付分地区预算（草案）--社保处" xfId="881"/>
    <cellStyle name="好_科技口6-30-35" xfId="882"/>
    <cellStyle name="好_美术馆公共图书馆文化馆（站）免费开放专项资金" xfId="883"/>
    <cellStyle name="好_其他工程费用计费" xfId="884"/>
    <cellStyle name="好_其他工程费用计费_四川省2017年省对市（州）税收返还和转移支付分地区预算（草案）--社保处" xfId="885"/>
    <cellStyle name="好_少数民族文化事业发展专项资金" xfId="886"/>
    <cellStyle name="好_省级科技计划项目专项资金" xfId="887"/>
    <cellStyle name="好_省级体育专项资金" xfId="888"/>
    <cellStyle name="好_省级文化发展专项资金" xfId="889"/>
    <cellStyle name="好_省级文物保护专项资金" xfId="890"/>
    <cellStyle name="好_四川省2017年省对市（州）税收返还和转移支付分地区预算（草案）--行政政法处" xfId="891"/>
    <cellStyle name="好_四川省2017年省对市（州）税收返还和转移支付分地区预算（草案）--教科文处" xfId="892"/>
    <cellStyle name="好_四川省2017年省对市（州）税收返还和转移支付分地区预算（草案）--社保处" xfId="893"/>
    <cellStyle name="好_四川省2017年省对市（州）税收返还和转移支付分地区预算（草案）--债务金融处" xfId="894"/>
    <cellStyle name="好_体育场馆免费低收费开放补助资金" xfId="895"/>
    <cellStyle name="好_文化产业发展专项资金" xfId="896"/>
    <cellStyle name="好_宣传文化事业发展专项资金" xfId="897"/>
    <cellStyle name="好_债券贴息计算器" xfId="898"/>
    <cellStyle name="好_债券贴息计算器_四川省2017年省对市（州）税收返还和转移支付分地区预算（草案）--社保处" xfId="899"/>
    <cellStyle name="汇总 2" xfId="900"/>
    <cellStyle name="汇总 2 2" xfId="901"/>
    <cellStyle name="汇总 2 2 2" xfId="902"/>
    <cellStyle name="汇总 2 2 3" xfId="903"/>
    <cellStyle name="汇总 2 2_2017年省对市(州)税收返还和转移支付预算" xfId="904"/>
    <cellStyle name="汇总 2 3" xfId="905"/>
    <cellStyle name="计算 2" xfId="906"/>
    <cellStyle name="计算 2 2" xfId="907"/>
    <cellStyle name="计算 2 2 2" xfId="908"/>
    <cellStyle name="计算 2 2 3" xfId="909"/>
    <cellStyle name="计算 2 2_2017年省对市(州)税收返还和转移支付预算" xfId="910"/>
    <cellStyle name="计算 2 3" xfId="911"/>
    <cellStyle name="计算 2_四川省2017年省对市（州）税收返还和转移支付分地区预算（草案）--社保处" xfId="912"/>
    <cellStyle name="检查单元格 2" xfId="913"/>
    <cellStyle name="检查单元格 2 2" xfId="914"/>
    <cellStyle name="检查单元格 2 2 2" xfId="915"/>
    <cellStyle name="检查单元格 2 2 3" xfId="916"/>
    <cellStyle name="检查单元格 2 2_2017年省对市(州)税收返还和转移支付预算" xfId="917"/>
    <cellStyle name="检查单元格 2 3" xfId="918"/>
    <cellStyle name="检查单元格 2_四川省2017年省对市（州）税收返还和转移支付分地区预算（草案）--社保处" xfId="919"/>
    <cellStyle name="解释性文本 2" xfId="920"/>
    <cellStyle name="解释性文本 2 2" xfId="921"/>
    <cellStyle name="解释性文本 2 2 2" xfId="922"/>
    <cellStyle name="解释性文本 2 2 3" xfId="923"/>
    <cellStyle name="解释性文本 2 2_2017年省对市(州)税收返还和转移支付预算" xfId="924"/>
    <cellStyle name="解释性文本 2 3" xfId="925"/>
    <cellStyle name="警告文本 2" xfId="926"/>
    <cellStyle name="警告文本 2 2" xfId="927"/>
    <cellStyle name="警告文本 2 2 2" xfId="928"/>
    <cellStyle name="警告文本 2 2 3" xfId="929"/>
    <cellStyle name="警告文本 2 2_2017年省对市(州)税收返还和转移支付预算" xfId="930"/>
    <cellStyle name="警告文本 2 3" xfId="931"/>
    <cellStyle name="链接单元格 2" xfId="932"/>
    <cellStyle name="链接单元格 2 2" xfId="933"/>
    <cellStyle name="链接单元格 2 2 2" xfId="934"/>
    <cellStyle name="链接单元格 2 2 3" xfId="935"/>
    <cellStyle name="链接单元格 2 2_2017年省对市(州)税收返还和转移支付预算" xfId="936"/>
    <cellStyle name="链接单元格 2 3" xfId="937"/>
    <cellStyle name="普通_97-917" xfId="938"/>
    <cellStyle name="千分位[0]_laroux" xfId="939"/>
    <cellStyle name="千分位_97-917" xfId="940"/>
    <cellStyle name="千位[0]_ 表八" xfId="941"/>
    <cellStyle name="千位_ 表八" xfId="942"/>
    <cellStyle name="千位分隔" xfId="9" builtinId="3"/>
    <cellStyle name="千位分隔 2" xfId="10"/>
    <cellStyle name="千位分隔 2 2" xfId="943"/>
    <cellStyle name="千位分隔 2 2 2" xfId="944"/>
    <cellStyle name="千位分隔 2 2 2 2" xfId="945"/>
    <cellStyle name="千位分隔 2 2 2 3" xfId="946"/>
    <cellStyle name="千位分隔 2 2 3" xfId="947"/>
    <cellStyle name="千位分隔 2 2 4" xfId="948"/>
    <cellStyle name="千位分隔 2 3" xfId="949"/>
    <cellStyle name="千位分隔 2 3 2" xfId="950"/>
    <cellStyle name="千位分隔 2 3 3" xfId="951"/>
    <cellStyle name="千位分隔 2 4" xfId="952"/>
    <cellStyle name="千位分隔 3" xfId="11"/>
    <cellStyle name="千位分隔 3 2" xfId="953"/>
    <cellStyle name="千位分隔 3 2 2" xfId="954"/>
    <cellStyle name="千位分隔 3 2 3" xfId="955"/>
    <cellStyle name="千位分隔 3 3" xfId="956"/>
    <cellStyle name="千位分隔 3 4" xfId="957"/>
    <cellStyle name="千位分隔 3 5" xfId="1042"/>
    <cellStyle name="千位分隔 3 6" xfId="1043"/>
    <cellStyle name="千位分隔 4" xfId="12"/>
    <cellStyle name="千位分隔 5" xfId="13"/>
    <cellStyle name="千位分隔 5 2" xfId="1044"/>
    <cellStyle name="千位分隔 6" xfId="14"/>
    <cellStyle name="千位分隔 6 2" xfId="1045"/>
    <cellStyle name="千位分隔 7" xfId="1071"/>
    <cellStyle name="千位分隔[0]" xfId="15" builtinId="6"/>
    <cellStyle name="千位分隔[0] 2" xfId="16"/>
    <cellStyle name="千位分隔[0] 2 2" xfId="1046"/>
    <cellStyle name="千位分隔[0] 3" xfId="17"/>
    <cellStyle name="千位分隔[0] 3 2" xfId="1047"/>
    <cellStyle name="千位分隔[0] 4" xfId="1048"/>
    <cellStyle name="千位分隔[0] 5" xfId="1049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2_2017年省对市(州)税收返还和转移支付预算" xfId="962"/>
    <cellStyle name="强调文字颜色 1 2 3" xfId="963"/>
    <cellStyle name="强调文字颜色 1 2_四川省2017年省对市（州）税收返还和转移支付分地区预算（草案）--社保处" xfId="964"/>
    <cellStyle name="强调文字颜色 2 2" xfId="965"/>
    <cellStyle name="强调文字颜色 2 2 2" xfId="966"/>
    <cellStyle name="强调文字颜色 2 2 2 2" xfId="967"/>
    <cellStyle name="强调文字颜色 2 2 2 3" xfId="968"/>
    <cellStyle name="强调文字颜色 2 2 2_2017年省对市(州)税收返还和转移支付预算" xfId="969"/>
    <cellStyle name="强调文字颜色 2 2 3" xfId="970"/>
    <cellStyle name="强调文字颜色 2 2_四川省2017年省对市（州）税收返还和转移支付分地区预算（草案）--社保处" xfId="971"/>
    <cellStyle name="强调文字颜色 3 2" xfId="972"/>
    <cellStyle name="强调文字颜色 3 2 2" xfId="973"/>
    <cellStyle name="强调文字颜色 3 2 2 2" xfId="974"/>
    <cellStyle name="强调文字颜色 3 2 2 3" xfId="975"/>
    <cellStyle name="强调文字颜色 3 2 2_2017年省对市(州)税收返还和转移支付预算" xfId="976"/>
    <cellStyle name="强调文字颜色 3 2 3" xfId="977"/>
    <cellStyle name="强调文字颜色 3 2_四川省2017年省对市（州）税收返还和转移支付分地区预算（草案）--社保处" xfId="978"/>
    <cellStyle name="强调文字颜色 4 2" xfId="979"/>
    <cellStyle name="强调文字颜色 4 2 2" xfId="980"/>
    <cellStyle name="强调文字颜色 4 2 2 2" xfId="981"/>
    <cellStyle name="强调文字颜色 4 2 2 3" xfId="982"/>
    <cellStyle name="强调文字颜色 4 2 2_2017年省对市(州)税收返还和转移支付预算" xfId="983"/>
    <cellStyle name="强调文字颜色 4 2 3" xfId="984"/>
    <cellStyle name="强调文字颜色 4 2_四川省2017年省对市（州）税收返还和转移支付分地区预算（草案）--社保处" xfId="985"/>
    <cellStyle name="强调文字颜色 5 2" xfId="986"/>
    <cellStyle name="强调文字颜色 5 2 2" xfId="987"/>
    <cellStyle name="强调文字颜色 5 2 2 2" xfId="988"/>
    <cellStyle name="强调文字颜色 5 2 2 3" xfId="989"/>
    <cellStyle name="强调文字颜色 5 2 2_2017年省对市(州)税收返还和转移支付预算" xfId="990"/>
    <cellStyle name="强调文字颜色 5 2 3" xfId="991"/>
    <cellStyle name="强调文字颜色 5 2_四川省2017年省对市（州）税收返还和转移支付分地区预算（草案）--社保处" xfId="992"/>
    <cellStyle name="强调文字颜色 6 2" xfId="993"/>
    <cellStyle name="强调文字颜色 6 2 2" xfId="994"/>
    <cellStyle name="强调文字颜色 6 2 2 2" xfId="995"/>
    <cellStyle name="强调文字颜色 6 2 2 3" xfId="996"/>
    <cellStyle name="强调文字颜色 6 2 2_2017年省对市(州)税收返还和转移支付预算" xfId="997"/>
    <cellStyle name="强调文字颜色 6 2 3" xfId="998"/>
    <cellStyle name="强调文字颜色 6 2_四川省2017年省对市（州）税收返还和转移支付分地区预算（草案）--社保处" xfId="999"/>
    <cellStyle name="适中 2" xfId="1000"/>
    <cellStyle name="适中 2 2" xfId="1001"/>
    <cellStyle name="适中 2 2 2" xfId="1002"/>
    <cellStyle name="适中 2 2 3" xfId="1003"/>
    <cellStyle name="适中 2 2_2017年省对市(州)税收返还和转移支付预算" xfId="1004"/>
    <cellStyle name="适中 2 3" xfId="1005"/>
    <cellStyle name="适中 2_四川省2017年省对市（州）税收返还和转移支付分地区预算（草案）--社保处" xfId="1006"/>
    <cellStyle name="输出 2" xfId="1007"/>
    <cellStyle name="输出 2 2" xfId="1008"/>
    <cellStyle name="输出 2 2 2" xfId="1009"/>
    <cellStyle name="输出 2 2 3" xfId="1010"/>
    <cellStyle name="输出 2 2_2017年省对市(州)税收返还和转移支付预算" xfId="1011"/>
    <cellStyle name="输出 2 3" xfId="1012"/>
    <cellStyle name="输出 2_四川省2017年省对市（州）税收返还和转移支付分地区预算（草案）--社保处" xfId="1013"/>
    <cellStyle name="输入 2" xfId="1014"/>
    <cellStyle name="输入 2 2" xfId="1015"/>
    <cellStyle name="输入 2 2 2" xfId="1016"/>
    <cellStyle name="输入 2 2 3" xfId="1017"/>
    <cellStyle name="输入 2 2_2017年省对市(州)税收返还和转移支付预算" xfId="1018"/>
    <cellStyle name="输入 2 3" xfId="1019"/>
    <cellStyle name="输入 2_四川省2017年省对市（州）税收返还和转移支付分地区预算（草案）--社保处" xfId="1020"/>
    <cellStyle name="未定义" xfId="1021"/>
    <cellStyle name="样式 1" xfId="1022"/>
    <cellStyle name="样式 1 2" xfId="1023"/>
    <cellStyle name="样式 1_2017年省对市(州)税收返还和转移支付预算" xfId="1024"/>
    <cellStyle name="注释 2" xfId="1025"/>
    <cellStyle name="注释 2 2" xfId="1026"/>
    <cellStyle name="注释 2 2 2" xfId="1027"/>
    <cellStyle name="注释 2 2 3" xfId="1028"/>
    <cellStyle name="注释 2 2_四川省2017年省对市（州）税收返还和转移支付分地区预算（草案）--社保处" xfId="1029"/>
    <cellStyle name="注释 2 3" xfId="1030"/>
    <cellStyle name="注释 2_四川省2017年省对市（州）税收返还和转移支付分地区预算（草案）--社保处" xfId="103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HZ$D.926.716/HZ$D.926.717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showZeros="0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H7" sqref="H7:H28"/>
    </sheetView>
  </sheetViews>
  <sheetFormatPr defaultRowHeight="14.4"/>
  <cols>
    <col min="1" max="1" width="34.109375" customWidth="1"/>
    <col min="2" max="2" width="12.77734375" customWidth="1"/>
    <col min="3" max="4" width="11.6640625" customWidth="1"/>
    <col min="5" max="5" width="9.88671875" customWidth="1"/>
    <col min="6" max="6" width="9.88671875" style="26" customWidth="1"/>
    <col min="7" max="7" width="11.77734375" customWidth="1"/>
    <col min="8" max="8" width="15.109375" style="26" customWidth="1"/>
  </cols>
  <sheetData>
    <row r="1" spans="1:10" s="308" customFormat="1" ht="17.399999999999999">
      <c r="A1" s="307" t="s">
        <v>763</v>
      </c>
      <c r="F1" s="309"/>
      <c r="H1" s="309"/>
    </row>
    <row r="2" spans="1:10" s="51" customFormat="1" ht="26.25" customHeight="1">
      <c r="A2" s="380" t="s">
        <v>341</v>
      </c>
      <c r="B2" s="380"/>
      <c r="C2" s="380"/>
      <c r="D2" s="380"/>
      <c r="E2" s="380"/>
      <c r="F2" s="380"/>
      <c r="G2" s="380"/>
      <c r="H2" s="380"/>
    </row>
    <row r="3" spans="1:10" ht="20.25" customHeight="1">
      <c r="H3" s="52" t="s">
        <v>68</v>
      </c>
    </row>
    <row r="4" spans="1:10" s="48" customFormat="1" ht="30" customHeight="1">
      <c r="A4" s="387" t="s">
        <v>0</v>
      </c>
      <c r="B4" s="381" t="s">
        <v>60</v>
      </c>
      <c r="C4" s="384" t="s">
        <v>61</v>
      </c>
      <c r="D4" s="384"/>
      <c r="E4" s="384"/>
      <c r="F4" s="384"/>
      <c r="G4" s="381" t="s">
        <v>62</v>
      </c>
      <c r="H4" s="379" t="s">
        <v>1717</v>
      </c>
    </row>
    <row r="5" spans="1:10" s="48" customFormat="1" ht="30" customHeight="1">
      <c r="A5" s="388"/>
      <c r="B5" s="382"/>
      <c r="C5" s="384" t="s">
        <v>63</v>
      </c>
      <c r="D5" s="385" t="s">
        <v>64</v>
      </c>
      <c r="E5" s="385"/>
      <c r="F5" s="386" t="s">
        <v>65</v>
      </c>
      <c r="G5" s="382"/>
      <c r="H5" s="379"/>
    </row>
    <row r="6" spans="1:10" s="48" customFormat="1" ht="30" customHeight="1">
      <c r="A6" s="389"/>
      <c r="B6" s="383"/>
      <c r="C6" s="384"/>
      <c r="D6" s="47" t="s">
        <v>66</v>
      </c>
      <c r="E6" s="47" t="s">
        <v>67</v>
      </c>
      <c r="F6" s="386"/>
      <c r="G6" s="383"/>
      <c r="H6" s="379"/>
    </row>
    <row r="7" spans="1:10" ht="30" customHeight="1">
      <c r="A7" s="15" t="s">
        <v>53</v>
      </c>
      <c r="B7" s="9">
        <f>SUM(B8:B20)</f>
        <v>45470</v>
      </c>
      <c r="C7" s="9">
        <f>SUM(C8:C20)</f>
        <v>40060</v>
      </c>
      <c r="D7" s="9">
        <f>SUM(D8:D20)</f>
        <v>29243</v>
      </c>
      <c r="E7" s="9">
        <f>SUM(E8:E20)</f>
        <v>10817</v>
      </c>
      <c r="F7" s="27">
        <f>C7/B7</f>
        <v>0.88102045304596432</v>
      </c>
      <c r="G7" s="9">
        <v>42519</v>
      </c>
      <c r="H7" s="53">
        <v>-5.7832968790423107E-2</v>
      </c>
      <c r="J7" s="10"/>
    </row>
    <row r="8" spans="1:10" ht="30" customHeight="1">
      <c r="A8" s="17" t="s">
        <v>27</v>
      </c>
      <c r="B8" s="2">
        <v>21080</v>
      </c>
      <c r="C8" s="11">
        <f>D8+E8</f>
        <v>19916</v>
      </c>
      <c r="D8" s="11">
        <v>14078</v>
      </c>
      <c r="E8" s="11">
        <v>5838</v>
      </c>
      <c r="F8" s="56">
        <f t="shared" ref="F8:F28" si="0">C8/B8</f>
        <v>0.94478178368121446</v>
      </c>
      <c r="G8" s="11">
        <v>10376</v>
      </c>
      <c r="H8" s="54">
        <v>0.91942945258288356</v>
      </c>
      <c r="J8" s="10"/>
    </row>
    <row r="9" spans="1:10" ht="30" customHeight="1">
      <c r="A9" s="17" t="s">
        <v>28</v>
      </c>
      <c r="B9" s="2">
        <v>0</v>
      </c>
      <c r="C9" s="11">
        <f t="shared" ref="C9:C27" si="1">D9+E9</f>
        <v>918</v>
      </c>
      <c r="D9" s="11">
        <v>859</v>
      </c>
      <c r="E9" s="11">
        <v>59</v>
      </c>
      <c r="F9" s="2">
        <v>0</v>
      </c>
      <c r="G9" s="11">
        <v>9313</v>
      </c>
      <c r="H9" s="54">
        <v>-0.90142811124234945</v>
      </c>
      <c r="J9" s="10"/>
    </row>
    <row r="10" spans="1:10" ht="30" customHeight="1">
      <c r="A10" s="17" t="s">
        <v>29</v>
      </c>
      <c r="B10" s="2">
        <v>5234</v>
      </c>
      <c r="C10" s="11">
        <f t="shared" si="1"/>
        <v>2147</v>
      </c>
      <c r="D10" s="11">
        <v>1751</v>
      </c>
      <c r="E10" s="11">
        <v>396</v>
      </c>
      <c r="F10" s="56">
        <f t="shared" si="0"/>
        <v>0.41020252197172336</v>
      </c>
      <c r="G10" s="11">
        <v>1305</v>
      </c>
      <c r="H10" s="54">
        <v>0.64521072796934864</v>
      </c>
      <c r="J10" s="10"/>
    </row>
    <row r="11" spans="1:10" ht="30" customHeight="1">
      <c r="A11" s="17" t="s">
        <v>31</v>
      </c>
      <c r="B11" s="2">
        <v>1689</v>
      </c>
      <c r="C11" s="11">
        <f t="shared" si="1"/>
        <v>1514</v>
      </c>
      <c r="D11" s="11">
        <v>1094</v>
      </c>
      <c r="E11" s="11">
        <v>420</v>
      </c>
      <c r="F11" s="56">
        <f t="shared" si="0"/>
        <v>0.89638839550029603</v>
      </c>
      <c r="G11" s="11">
        <v>1098</v>
      </c>
      <c r="H11" s="54">
        <v>0.37887067395264118</v>
      </c>
      <c r="J11" s="10"/>
    </row>
    <row r="12" spans="1:10" ht="30" customHeight="1">
      <c r="A12" s="17" t="s">
        <v>32</v>
      </c>
      <c r="B12" s="2">
        <v>300</v>
      </c>
      <c r="C12" s="11">
        <f t="shared" si="1"/>
        <v>430</v>
      </c>
      <c r="D12" s="11">
        <v>409</v>
      </c>
      <c r="E12" s="11">
        <v>21</v>
      </c>
      <c r="F12" s="56">
        <f t="shared" si="0"/>
        <v>1.4333333333333333</v>
      </c>
      <c r="G12" s="11">
        <v>301</v>
      </c>
      <c r="H12" s="54">
        <v>0.42857142857142855</v>
      </c>
      <c r="J12" s="10"/>
    </row>
    <row r="13" spans="1:10" ht="30" customHeight="1">
      <c r="A13" s="17" t="s">
        <v>33</v>
      </c>
      <c r="B13" s="2">
        <v>1750</v>
      </c>
      <c r="C13" s="11">
        <f t="shared" si="1"/>
        <v>1946</v>
      </c>
      <c r="D13" s="11">
        <v>1339</v>
      </c>
      <c r="E13" s="11">
        <v>607</v>
      </c>
      <c r="F13" s="56">
        <f t="shared" si="0"/>
        <v>1.1120000000000001</v>
      </c>
      <c r="G13" s="11">
        <v>1578</v>
      </c>
      <c r="H13" s="54">
        <v>0.23320659062103929</v>
      </c>
      <c r="J13" s="10"/>
    </row>
    <row r="14" spans="1:10" ht="30" customHeight="1">
      <c r="A14" s="17" t="s">
        <v>34</v>
      </c>
      <c r="B14" s="2">
        <v>2195</v>
      </c>
      <c r="C14" s="11">
        <f t="shared" si="1"/>
        <v>2528</v>
      </c>
      <c r="D14" s="11">
        <v>1318</v>
      </c>
      <c r="E14" s="11">
        <v>1210</v>
      </c>
      <c r="F14" s="56">
        <f t="shared" si="0"/>
        <v>1.1517084282460137</v>
      </c>
      <c r="G14" s="11">
        <v>2201</v>
      </c>
      <c r="H14" s="54">
        <v>0.14856883234893231</v>
      </c>
      <c r="J14" s="10"/>
    </row>
    <row r="15" spans="1:10" ht="30" customHeight="1">
      <c r="A15" s="17" t="s">
        <v>35</v>
      </c>
      <c r="B15" s="2">
        <v>640</v>
      </c>
      <c r="C15" s="11">
        <f t="shared" si="1"/>
        <v>892</v>
      </c>
      <c r="D15" s="11">
        <v>459</v>
      </c>
      <c r="E15" s="11">
        <v>433</v>
      </c>
      <c r="F15" s="56">
        <f t="shared" si="0"/>
        <v>1.39375</v>
      </c>
      <c r="G15" s="11">
        <v>594</v>
      </c>
      <c r="H15" s="54">
        <v>0.50168350168350173</v>
      </c>
      <c r="J15" s="10"/>
    </row>
    <row r="16" spans="1:10" ht="30" customHeight="1">
      <c r="A16" s="17" t="s">
        <v>36</v>
      </c>
      <c r="B16" s="2">
        <v>4344</v>
      </c>
      <c r="C16" s="11">
        <f t="shared" si="1"/>
        <v>3904</v>
      </c>
      <c r="D16" s="11">
        <v>2840</v>
      </c>
      <c r="E16" s="11">
        <v>1064</v>
      </c>
      <c r="F16" s="56">
        <f t="shared" si="0"/>
        <v>0.89871086556169433</v>
      </c>
      <c r="G16" s="11">
        <v>3587</v>
      </c>
      <c r="H16" s="54">
        <v>8.8374686367437977E-2</v>
      </c>
      <c r="J16" s="10"/>
    </row>
    <row r="17" spans="1:11" ht="30" customHeight="1">
      <c r="A17" s="17" t="s">
        <v>37</v>
      </c>
      <c r="B17" s="2">
        <v>735</v>
      </c>
      <c r="C17" s="11">
        <f t="shared" si="1"/>
        <v>647</v>
      </c>
      <c r="D17" s="11">
        <v>604</v>
      </c>
      <c r="E17" s="11">
        <v>43</v>
      </c>
      <c r="F17" s="56">
        <f t="shared" si="0"/>
        <v>0.88027210884353746</v>
      </c>
      <c r="G17" s="11">
        <v>594</v>
      </c>
      <c r="H17" s="54">
        <v>8.9225589225589222E-2</v>
      </c>
      <c r="J17" s="10"/>
    </row>
    <row r="18" spans="1:11" ht="30" customHeight="1">
      <c r="A18" s="17" t="s">
        <v>38</v>
      </c>
      <c r="B18" s="2">
        <v>3000</v>
      </c>
      <c r="C18" s="11">
        <f t="shared" si="1"/>
        <v>2554</v>
      </c>
      <c r="D18" s="11">
        <v>2535</v>
      </c>
      <c r="E18" s="11">
        <v>19</v>
      </c>
      <c r="F18" s="56">
        <f t="shared" si="0"/>
        <v>0.85133333333333339</v>
      </c>
      <c r="G18" s="11">
        <v>6997</v>
      </c>
      <c r="H18" s="54">
        <v>-0.6349864227526083</v>
      </c>
      <c r="J18" s="10"/>
    </row>
    <row r="19" spans="1:11" ht="30" customHeight="1">
      <c r="A19" s="17" t="s">
        <v>39</v>
      </c>
      <c r="B19" s="2">
        <v>3503</v>
      </c>
      <c r="C19" s="11">
        <f t="shared" si="1"/>
        <v>1665</v>
      </c>
      <c r="D19" s="11">
        <v>958</v>
      </c>
      <c r="E19" s="11">
        <v>707</v>
      </c>
      <c r="F19" s="56">
        <f t="shared" si="0"/>
        <v>0.47530687981729947</v>
      </c>
      <c r="G19" s="11">
        <v>3118</v>
      </c>
      <c r="H19" s="54">
        <v>-0.46600384862091082</v>
      </c>
      <c r="J19" s="10"/>
    </row>
    <row r="20" spans="1:11" ht="30" customHeight="1">
      <c r="A20" s="17" t="s">
        <v>40</v>
      </c>
      <c r="B20" s="2">
        <v>1000</v>
      </c>
      <c r="C20" s="11">
        <f t="shared" si="1"/>
        <v>999</v>
      </c>
      <c r="D20" s="11">
        <v>999</v>
      </c>
      <c r="E20" s="11"/>
      <c r="F20" s="56">
        <f t="shared" si="0"/>
        <v>0.999</v>
      </c>
      <c r="G20" s="11">
        <v>1457</v>
      </c>
      <c r="H20" s="54">
        <v>-0.31434454358270419</v>
      </c>
      <c r="J20" s="10"/>
    </row>
    <row r="21" spans="1:11" s="5" customFormat="1" ht="30" customHeight="1">
      <c r="A21" s="16" t="s">
        <v>42</v>
      </c>
      <c r="B21" s="19">
        <f>SUM(B22:B27)</f>
        <v>35520</v>
      </c>
      <c r="C21" s="19">
        <f>SUM(C22:C27)</f>
        <v>46121</v>
      </c>
      <c r="D21" s="19">
        <f>SUM(D22:D27)</f>
        <v>35344</v>
      </c>
      <c r="E21" s="19">
        <f>SUM(E22:E27)</f>
        <v>10777</v>
      </c>
      <c r="F21" s="27">
        <f t="shared" si="0"/>
        <v>1.2984515765765765</v>
      </c>
      <c r="G21" s="19">
        <v>30846</v>
      </c>
      <c r="H21" s="53">
        <v>0.49520197108215003</v>
      </c>
      <c r="J21" s="12"/>
    </row>
    <row r="22" spans="1:11" ht="30" customHeight="1">
      <c r="A22" s="18" t="s">
        <v>43</v>
      </c>
      <c r="B22" s="2">
        <v>3978</v>
      </c>
      <c r="C22" s="11">
        <f t="shared" si="1"/>
        <v>4391</v>
      </c>
      <c r="D22" s="11">
        <v>3488</v>
      </c>
      <c r="E22" s="11">
        <v>903</v>
      </c>
      <c r="F22" s="56">
        <f t="shared" si="0"/>
        <v>1.1038210155857215</v>
      </c>
      <c r="G22" s="11">
        <v>3728</v>
      </c>
      <c r="H22" s="54">
        <v>0.17784334763948498</v>
      </c>
      <c r="J22" s="12"/>
      <c r="K22" s="5"/>
    </row>
    <row r="23" spans="1:11" ht="30" customHeight="1">
      <c r="A23" s="18" t="s">
        <v>44</v>
      </c>
      <c r="B23" s="2">
        <v>3459</v>
      </c>
      <c r="C23" s="11">
        <f t="shared" si="1"/>
        <v>1091</v>
      </c>
      <c r="D23" s="11">
        <v>1091</v>
      </c>
      <c r="E23" s="11"/>
      <c r="F23" s="56">
        <f t="shared" si="0"/>
        <v>0.31540907776814109</v>
      </c>
      <c r="G23" s="11">
        <v>3289</v>
      </c>
      <c r="H23" s="54">
        <v>-0.66828823350562483</v>
      </c>
      <c r="J23" s="12"/>
      <c r="K23" s="5"/>
    </row>
    <row r="24" spans="1:11" ht="30" customHeight="1">
      <c r="A24" s="17" t="s">
        <v>45</v>
      </c>
      <c r="B24" s="2">
        <v>1710</v>
      </c>
      <c r="C24" s="11">
        <f t="shared" si="1"/>
        <v>419</v>
      </c>
      <c r="D24" s="11">
        <v>269</v>
      </c>
      <c r="E24" s="11">
        <v>150</v>
      </c>
      <c r="F24" s="56">
        <f t="shared" si="0"/>
        <v>0.24502923976608187</v>
      </c>
      <c r="G24" s="11">
        <v>1242</v>
      </c>
      <c r="H24" s="54">
        <v>-0.6626409017713365</v>
      </c>
      <c r="J24" s="12"/>
      <c r="K24" s="5"/>
    </row>
    <row r="25" spans="1:11" ht="30" customHeight="1">
      <c r="A25" s="17" t="s">
        <v>46</v>
      </c>
      <c r="B25" s="2">
        <v>14420</v>
      </c>
      <c r="C25" s="11">
        <f t="shared" si="1"/>
        <v>14426</v>
      </c>
      <c r="D25" s="11">
        <v>5404</v>
      </c>
      <c r="E25" s="11">
        <v>9022</v>
      </c>
      <c r="F25" s="56">
        <f t="shared" si="0"/>
        <v>1.0004160887656033</v>
      </c>
      <c r="G25" s="11">
        <v>14152</v>
      </c>
      <c r="H25" s="54">
        <v>1.9361221028829846E-2</v>
      </c>
      <c r="J25" s="12"/>
      <c r="K25" s="5"/>
    </row>
    <row r="26" spans="1:11" ht="30" customHeight="1">
      <c r="A26" s="21" t="s">
        <v>99</v>
      </c>
      <c r="B26" s="2">
        <v>60</v>
      </c>
      <c r="C26" s="11">
        <f t="shared" si="1"/>
        <v>43</v>
      </c>
      <c r="D26" s="11">
        <v>43</v>
      </c>
      <c r="E26" s="11">
        <v>0</v>
      </c>
      <c r="F26" s="56">
        <f t="shared" si="0"/>
        <v>0.71666666666666667</v>
      </c>
      <c r="G26" s="11">
        <v>59</v>
      </c>
      <c r="H26" s="54">
        <v>-0.2711864406779661</v>
      </c>
      <c r="J26" s="12"/>
      <c r="K26" s="5"/>
    </row>
    <row r="27" spans="1:11" ht="30" customHeight="1">
      <c r="A27" s="17" t="s">
        <v>47</v>
      </c>
      <c r="B27" s="2">
        <v>11893</v>
      </c>
      <c r="C27" s="11">
        <f t="shared" si="1"/>
        <v>25751</v>
      </c>
      <c r="D27" s="11">
        <v>25049</v>
      </c>
      <c r="E27" s="11">
        <v>702</v>
      </c>
      <c r="F27" s="56">
        <f t="shared" si="0"/>
        <v>2.1652232405616751</v>
      </c>
      <c r="G27" s="11">
        <v>8376</v>
      </c>
      <c r="H27" s="54">
        <v>2.0743791786055397</v>
      </c>
      <c r="J27" s="12"/>
      <c r="K27" s="5"/>
    </row>
    <row r="28" spans="1:11" s="5" customFormat="1" ht="30" customHeight="1">
      <c r="A28" s="14" t="s">
        <v>70</v>
      </c>
      <c r="B28" s="4">
        <f>B21+B7</f>
        <v>80990</v>
      </c>
      <c r="C28" s="4">
        <f>C21+C7</f>
        <v>86181</v>
      </c>
      <c r="D28" s="4">
        <f>D21+D7</f>
        <v>64587</v>
      </c>
      <c r="E28" s="4">
        <f>E21+E7</f>
        <v>21594</v>
      </c>
      <c r="F28" s="27">
        <f t="shared" si="0"/>
        <v>1.0640943326336585</v>
      </c>
      <c r="G28" s="4">
        <v>73365</v>
      </c>
      <c r="H28" s="53">
        <v>0.1746882028215089</v>
      </c>
    </row>
  </sheetData>
  <mergeCells count="9">
    <mergeCell ref="H4:H6"/>
    <mergeCell ref="A2:H2"/>
    <mergeCell ref="B4:B6"/>
    <mergeCell ref="G4:G6"/>
    <mergeCell ref="C4:F4"/>
    <mergeCell ref="C5:C6"/>
    <mergeCell ref="D5:E5"/>
    <mergeCell ref="F5:F6"/>
    <mergeCell ref="A4:A6"/>
  </mergeCells>
  <phoneticPr fontId="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74" orientation="portrait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3"/>
  <sheetViews>
    <sheetView workbookViewId="0">
      <selection activeCell="A2" sqref="A2:B2"/>
    </sheetView>
  </sheetViews>
  <sheetFormatPr defaultColWidth="39.21875" defaultRowHeight="15.6"/>
  <cols>
    <col min="1" max="1" width="44.109375" style="196" customWidth="1"/>
    <col min="2" max="2" width="34.88671875" style="208" customWidth="1"/>
    <col min="3" max="16384" width="39.21875" style="196"/>
  </cols>
  <sheetData>
    <row r="1" spans="1:2" s="323" customFormat="1" ht="24" customHeight="1">
      <c r="A1" s="195" t="s">
        <v>1752</v>
      </c>
      <c r="B1" s="322"/>
    </row>
    <row r="2" spans="1:2" ht="47.25" customHeight="1">
      <c r="A2" s="410" t="s">
        <v>1707</v>
      </c>
      <c r="B2" s="410"/>
    </row>
    <row r="3" spans="1:2" ht="24.75" customHeight="1">
      <c r="A3" s="197"/>
      <c r="B3" s="198" t="s">
        <v>74</v>
      </c>
    </row>
    <row r="4" spans="1:2" ht="36.6" customHeight="1">
      <c r="A4" s="199" t="s">
        <v>817</v>
      </c>
      <c r="B4" s="200" t="s">
        <v>818</v>
      </c>
    </row>
    <row r="5" spans="1:2" ht="36.6" customHeight="1">
      <c r="A5" s="201" t="s">
        <v>78</v>
      </c>
      <c r="B5" s="202">
        <v>5867</v>
      </c>
    </row>
    <row r="6" spans="1:2" ht="43.5" customHeight="1">
      <c r="A6" s="203" t="s">
        <v>819</v>
      </c>
      <c r="B6" s="204">
        <v>69</v>
      </c>
    </row>
    <row r="7" spans="1:2" ht="43.5" customHeight="1">
      <c r="A7" s="203" t="s">
        <v>820</v>
      </c>
      <c r="B7" s="204">
        <v>218</v>
      </c>
    </row>
    <row r="8" spans="1:2" ht="43.5" customHeight="1">
      <c r="A8" s="203" t="s">
        <v>821</v>
      </c>
      <c r="B8" s="205"/>
    </row>
    <row r="9" spans="1:2" ht="43.5" customHeight="1">
      <c r="A9" s="203" t="s">
        <v>822</v>
      </c>
      <c r="B9" s="204">
        <v>3890</v>
      </c>
    </row>
    <row r="10" spans="1:2" ht="43.5" customHeight="1">
      <c r="A10" s="206" t="s">
        <v>825</v>
      </c>
      <c r="B10" s="205"/>
    </row>
    <row r="11" spans="1:2" ht="43.5" customHeight="1">
      <c r="A11" s="206" t="s">
        <v>826</v>
      </c>
      <c r="B11" s="207">
        <v>149</v>
      </c>
    </row>
    <row r="12" spans="1:2" ht="43.5" customHeight="1">
      <c r="A12" s="206" t="s">
        <v>827</v>
      </c>
      <c r="B12" s="205"/>
    </row>
    <row r="13" spans="1:2" ht="43.5" customHeight="1">
      <c r="A13" s="206" t="s">
        <v>828</v>
      </c>
      <c r="B13" s="207">
        <v>1541</v>
      </c>
    </row>
  </sheetData>
  <mergeCells count="1">
    <mergeCell ref="A2:B2"/>
  </mergeCells>
  <phoneticPr fontId="110" type="noConversion"/>
  <printOptions horizontalCentered="1"/>
  <pageMargins left="0.70866141732283472" right="0.70866141732283472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workbookViewId="0">
      <selection activeCell="B5" sqref="B5:B6"/>
    </sheetView>
  </sheetViews>
  <sheetFormatPr defaultColWidth="48.33203125" defaultRowHeight="14.4"/>
  <cols>
    <col min="1" max="1" width="48.33203125" style="178"/>
    <col min="2" max="2" width="36.21875" style="336" customWidth="1"/>
    <col min="3" max="16384" width="48.33203125" style="178"/>
  </cols>
  <sheetData>
    <row r="1" spans="1:2" s="321" customFormat="1" ht="24" customHeight="1">
      <c r="A1" s="301" t="s">
        <v>1754</v>
      </c>
      <c r="B1" s="320"/>
    </row>
    <row r="2" spans="1:2" ht="52.95" customHeight="1">
      <c r="A2" s="400" t="s">
        <v>811</v>
      </c>
      <c r="B2" s="400"/>
    </row>
    <row r="3" spans="1:2" ht="31.2" customHeight="1">
      <c r="A3" s="179"/>
      <c r="B3" s="329" t="s">
        <v>1715</v>
      </c>
    </row>
    <row r="4" spans="1:2" ht="83.25" customHeight="1">
      <c r="A4" s="180" t="s">
        <v>768</v>
      </c>
      <c r="B4" s="330" t="s">
        <v>769</v>
      </c>
    </row>
    <row r="5" spans="1:2" ht="97.5" customHeight="1">
      <c r="A5" s="181" t="s">
        <v>812</v>
      </c>
      <c r="B5" s="331">
        <v>43900</v>
      </c>
    </row>
    <row r="6" spans="1:2" ht="97.5" customHeight="1">
      <c r="A6" s="181" t="s">
        <v>813</v>
      </c>
      <c r="B6" s="331">
        <v>29402</v>
      </c>
    </row>
    <row r="7" spans="1:2" ht="97.5" customHeight="1">
      <c r="A7" s="181" t="s">
        <v>814</v>
      </c>
      <c r="B7" s="331">
        <v>15000</v>
      </c>
    </row>
    <row r="8" spans="1:2" ht="97.5" customHeight="1">
      <c r="A8" s="182" t="s">
        <v>815</v>
      </c>
      <c r="B8" s="332"/>
    </row>
    <row r="9" spans="1:2" ht="97.5" customHeight="1">
      <c r="A9" s="181" t="s">
        <v>816</v>
      </c>
      <c r="B9" s="333">
        <v>58302</v>
      </c>
    </row>
    <row r="10" spans="1:2" ht="15.6">
      <c r="A10" s="183" t="s">
        <v>775</v>
      </c>
      <c r="B10" s="334"/>
    </row>
    <row r="11" spans="1:2" ht="15.6">
      <c r="A11" s="184"/>
      <c r="B11" s="334"/>
    </row>
    <row r="12" spans="1:2" ht="15.6">
      <c r="A12" s="185"/>
      <c r="B12" s="334"/>
    </row>
    <row r="13" spans="1:2">
      <c r="A13" s="186"/>
      <c r="B13" s="335"/>
    </row>
    <row r="14" spans="1:2">
      <c r="A14" s="186"/>
      <c r="B14" s="335"/>
    </row>
  </sheetData>
  <mergeCells count="1">
    <mergeCell ref="A2:B2"/>
  </mergeCells>
  <phoneticPr fontId="110" type="noConversion"/>
  <printOptions horizontalCentered="1"/>
  <pageMargins left="0.70866141732283472" right="0.70866141732283472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/>
  </sheetViews>
  <sheetFormatPr defaultColWidth="47.6640625" defaultRowHeight="14.4"/>
  <cols>
    <col min="1" max="1" width="40.88671875" style="186" customWidth="1"/>
    <col min="2" max="2" width="33" style="186" customWidth="1"/>
    <col min="3" max="16384" width="47.6640625" style="178"/>
  </cols>
  <sheetData>
    <row r="1" spans="1:2" ht="28.95" customHeight="1">
      <c r="A1" s="301" t="s">
        <v>1755</v>
      </c>
    </row>
    <row r="2" spans="1:2" ht="22.2">
      <c r="A2" s="402" t="s">
        <v>1753</v>
      </c>
      <c r="B2" s="402"/>
    </row>
    <row r="3" spans="1:2" ht="31.95" customHeight="1">
      <c r="A3" s="362" t="s">
        <v>1743</v>
      </c>
      <c r="B3" s="329" t="s">
        <v>1744</v>
      </c>
    </row>
    <row r="4" spans="1:2" ht="29.4" customHeight="1">
      <c r="A4" s="363" t="s">
        <v>1745</v>
      </c>
      <c r="B4" s="363" t="s">
        <v>1746</v>
      </c>
    </row>
    <row r="5" spans="1:2" ht="30.6" customHeight="1">
      <c r="A5" s="364" t="s">
        <v>1747</v>
      </c>
      <c r="B5" s="365">
        <v>61862</v>
      </c>
    </row>
    <row r="6" spans="1:2" ht="30.6" customHeight="1">
      <c r="A6" s="364"/>
      <c r="B6" s="366"/>
    </row>
    <row r="7" spans="1:2" ht="30.6" customHeight="1">
      <c r="A7" s="364"/>
      <c r="B7" s="366"/>
    </row>
    <row r="8" spans="1:2" ht="30.6" customHeight="1">
      <c r="A8" s="364"/>
      <c r="B8" s="366"/>
    </row>
    <row r="9" spans="1:2" ht="30.6" customHeight="1">
      <c r="A9" s="364"/>
      <c r="B9" s="366"/>
    </row>
    <row r="10" spans="1:2" ht="30.6" customHeight="1">
      <c r="A10" s="367" t="s">
        <v>1748</v>
      </c>
      <c r="B10" s="368">
        <f>SUM(B5:B9)</f>
        <v>61862</v>
      </c>
    </row>
  </sheetData>
  <mergeCells count="1">
    <mergeCell ref="A2:B2"/>
  </mergeCells>
  <phoneticPr fontId="128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85" zoomScaleNormal="85" workbookViewId="0">
      <selection activeCell="B5" sqref="B5:B9"/>
    </sheetView>
  </sheetViews>
  <sheetFormatPr defaultColWidth="36.6640625" defaultRowHeight="14.4"/>
  <cols>
    <col min="1" max="1" width="64.44140625" style="178" customWidth="1"/>
    <col min="2" max="2" width="36.6640625" style="369"/>
    <col min="3" max="16384" width="36.6640625" style="178"/>
  </cols>
  <sheetData>
    <row r="1" spans="1:2" ht="25.2" customHeight="1">
      <c r="A1" s="301" t="s">
        <v>1757</v>
      </c>
    </row>
    <row r="2" spans="1:2" ht="48" customHeight="1">
      <c r="A2" s="411" t="s">
        <v>1758</v>
      </c>
      <c r="B2" s="411"/>
    </row>
    <row r="3" spans="1:2" ht="29.4" customHeight="1">
      <c r="A3" s="370"/>
      <c r="B3" s="371" t="s">
        <v>1744</v>
      </c>
    </row>
    <row r="4" spans="1:2" ht="112.2" customHeight="1">
      <c r="A4" s="372" t="s">
        <v>1759</v>
      </c>
      <c r="B4" s="373" t="s">
        <v>1760</v>
      </c>
    </row>
    <row r="5" spans="1:2" ht="112.2" customHeight="1">
      <c r="A5" s="374" t="s">
        <v>1761</v>
      </c>
      <c r="B5" s="375">
        <v>194717</v>
      </c>
    </row>
    <row r="6" spans="1:2" ht="112.2" customHeight="1">
      <c r="A6" s="374" t="s">
        <v>1762</v>
      </c>
      <c r="B6" s="375">
        <v>76102</v>
      </c>
    </row>
    <row r="7" spans="1:2" ht="112.2" customHeight="1">
      <c r="A7" s="374" t="s">
        <v>1763</v>
      </c>
      <c r="B7" s="375">
        <v>62122</v>
      </c>
    </row>
    <row r="8" spans="1:2" ht="112.2" customHeight="1">
      <c r="A8" s="376" t="s">
        <v>1764</v>
      </c>
      <c r="B8" s="377"/>
    </row>
    <row r="9" spans="1:2" ht="112.2" customHeight="1">
      <c r="A9" s="374" t="s">
        <v>1765</v>
      </c>
      <c r="B9" s="375">
        <f>B5+B6-B7</f>
        <v>208697</v>
      </c>
    </row>
    <row r="10" spans="1:2" ht="15.6">
      <c r="A10" s="378" t="s">
        <v>1766</v>
      </c>
    </row>
  </sheetData>
  <mergeCells count="1">
    <mergeCell ref="A2:B2"/>
  </mergeCells>
  <phoneticPr fontId="128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/>
  </sheetViews>
  <sheetFormatPr defaultColWidth="47.6640625" defaultRowHeight="14.4"/>
  <cols>
    <col min="1" max="1" width="47.6640625" style="186"/>
    <col min="2" max="2" width="42.44140625" style="186" customWidth="1"/>
    <col min="3" max="16384" width="47.6640625" style="178"/>
  </cols>
  <sheetData>
    <row r="1" spans="1:2" ht="28.95" customHeight="1">
      <c r="A1" s="301" t="s">
        <v>1768</v>
      </c>
    </row>
    <row r="2" spans="1:2" ht="29.4" customHeight="1">
      <c r="A2" s="402" t="s">
        <v>1767</v>
      </c>
      <c r="B2" s="402"/>
    </row>
    <row r="3" spans="1:2" ht="31.95" customHeight="1">
      <c r="A3" s="362" t="s">
        <v>1743</v>
      </c>
      <c r="B3" s="329" t="s">
        <v>1744</v>
      </c>
    </row>
    <row r="4" spans="1:2" ht="29.4" customHeight="1">
      <c r="A4" s="363" t="s">
        <v>1745</v>
      </c>
      <c r="B4" s="363" t="s">
        <v>1746</v>
      </c>
    </row>
    <row r="5" spans="1:2" ht="30.6" customHeight="1">
      <c r="A5" s="364" t="s">
        <v>1747</v>
      </c>
      <c r="B5" s="365">
        <v>224879</v>
      </c>
    </row>
    <row r="6" spans="1:2" ht="30.6" customHeight="1">
      <c r="A6" s="364"/>
      <c r="B6" s="365"/>
    </row>
    <row r="7" spans="1:2" ht="30.6" customHeight="1">
      <c r="A7" s="364"/>
      <c r="B7" s="365"/>
    </row>
    <row r="8" spans="1:2" ht="30.6" customHeight="1">
      <c r="A8" s="364"/>
      <c r="B8" s="365"/>
    </row>
    <row r="9" spans="1:2" ht="30.6" customHeight="1">
      <c r="A9" s="364"/>
      <c r="B9" s="365"/>
    </row>
    <row r="10" spans="1:2" ht="30.6" customHeight="1">
      <c r="A10" s="367" t="s">
        <v>1748</v>
      </c>
      <c r="B10" s="368">
        <f>SUM(B5:B9)</f>
        <v>224879</v>
      </c>
    </row>
  </sheetData>
  <mergeCells count="1">
    <mergeCell ref="A2:B2"/>
  </mergeCells>
  <phoneticPr fontId="128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showZeros="0" tabSelected="1" workbookViewId="0"/>
  </sheetViews>
  <sheetFormatPr defaultColWidth="9" defaultRowHeight="14.4"/>
  <cols>
    <col min="1" max="1" width="27.88671875" style="8" customWidth="1"/>
    <col min="2" max="2" width="15.21875" style="8" customWidth="1"/>
    <col min="3" max="3" width="27.88671875" style="8" customWidth="1"/>
    <col min="4" max="4" width="15.21875" style="8" customWidth="1"/>
    <col min="5" max="16384" width="9" style="8"/>
  </cols>
  <sheetData>
    <row r="1" spans="1:4" s="311" customFormat="1" ht="17.399999999999999">
      <c r="A1" s="301" t="s">
        <v>1769</v>
      </c>
    </row>
    <row r="2" spans="1:4" ht="41.25" customHeight="1">
      <c r="A2" s="412" t="s">
        <v>383</v>
      </c>
      <c r="B2" s="412"/>
      <c r="C2" s="412"/>
      <c r="D2" s="412"/>
    </row>
    <row r="3" spans="1:4" ht="24" customHeight="1">
      <c r="A3" s="23"/>
      <c r="B3" s="38"/>
      <c r="C3" s="39"/>
      <c r="D3" s="50" t="s">
        <v>69</v>
      </c>
    </row>
    <row r="4" spans="1:4" ht="49.5" customHeight="1">
      <c r="A4" s="6" t="s">
        <v>49</v>
      </c>
      <c r="B4" s="40" t="s">
        <v>52</v>
      </c>
      <c r="C4" s="1" t="s">
        <v>49</v>
      </c>
      <c r="D4" s="40" t="s">
        <v>52</v>
      </c>
    </row>
    <row r="5" spans="1:4" ht="35.1" customHeight="1">
      <c r="A5" s="7" t="s">
        <v>1</v>
      </c>
      <c r="B5" s="44">
        <v>7646</v>
      </c>
      <c r="C5" s="3" t="s">
        <v>2</v>
      </c>
      <c r="D5" s="44">
        <v>6533</v>
      </c>
    </row>
    <row r="6" spans="1:4" ht="35.1" customHeight="1">
      <c r="A6" s="22" t="s">
        <v>3</v>
      </c>
      <c r="B6" s="45"/>
      <c r="C6" s="20" t="s">
        <v>4</v>
      </c>
      <c r="D6" s="1"/>
    </row>
    <row r="7" spans="1:4" ht="35.1" customHeight="1">
      <c r="A7" s="22" t="s">
        <v>5</v>
      </c>
      <c r="B7" s="45"/>
      <c r="C7" s="41" t="s">
        <v>6</v>
      </c>
      <c r="D7" s="46"/>
    </row>
    <row r="8" spans="1:4" ht="35.1" customHeight="1">
      <c r="A8" s="22" t="s">
        <v>7</v>
      </c>
      <c r="B8" s="45"/>
      <c r="C8" s="41" t="s">
        <v>8</v>
      </c>
      <c r="D8" s="46"/>
    </row>
    <row r="9" spans="1:4" ht="35.1" customHeight="1">
      <c r="A9" s="22" t="s">
        <v>9</v>
      </c>
      <c r="B9" s="45"/>
      <c r="C9" s="41" t="s">
        <v>10</v>
      </c>
      <c r="D9" s="45"/>
    </row>
    <row r="10" spans="1:4" ht="35.1" customHeight="1">
      <c r="A10" s="24" t="s">
        <v>54</v>
      </c>
      <c r="B10" s="45"/>
      <c r="C10" s="41" t="s">
        <v>11</v>
      </c>
      <c r="D10" s="45"/>
    </row>
    <row r="11" spans="1:4" ht="35.1" customHeight="1">
      <c r="A11" s="24" t="s">
        <v>12</v>
      </c>
      <c r="B11" s="45">
        <v>7646</v>
      </c>
      <c r="C11" s="41" t="s">
        <v>13</v>
      </c>
      <c r="D11" s="45">
        <v>6533</v>
      </c>
    </row>
    <row r="12" spans="1:4" ht="35.1" customHeight="1">
      <c r="A12" s="22" t="s">
        <v>14</v>
      </c>
      <c r="B12" s="45"/>
      <c r="C12" s="41" t="s">
        <v>15</v>
      </c>
      <c r="D12" s="45"/>
    </row>
    <row r="13" spans="1:4" ht="35.1" customHeight="1">
      <c r="A13" s="22" t="s">
        <v>16</v>
      </c>
      <c r="B13" s="45"/>
      <c r="C13" s="41" t="s">
        <v>17</v>
      </c>
      <c r="D13" s="45"/>
    </row>
    <row r="14" spans="1:4" ht="35.1" customHeight="1">
      <c r="A14" s="25" t="s">
        <v>50</v>
      </c>
      <c r="B14" s="45"/>
      <c r="C14" s="42" t="s">
        <v>51</v>
      </c>
      <c r="D14" s="45"/>
    </row>
    <row r="15" spans="1:4" ht="35.1" customHeight="1">
      <c r="A15" s="25" t="s">
        <v>18</v>
      </c>
      <c r="B15" s="45"/>
      <c r="C15" s="42" t="s">
        <v>19</v>
      </c>
      <c r="D15" s="45"/>
    </row>
    <row r="16" spans="1:4" ht="35.1" customHeight="1">
      <c r="A16" s="7" t="s">
        <v>20</v>
      </c>
      <c r="B16" s="44">
        <v>3324</v>
      </c>
      <c r="C16" s="7" t="s">
        <v>21</v>
      </c>
      <c r="D16" s="44">
        <v>4437</v>
      </c>
    </row>
    <row r="17" spans="1:4" ht="35.1" customHeight="1">
      <c r="A17" s="22" t="s">
        <v>22</v>
      </c>
      <c r="B17" s="45">
        <v>3324</v>
      </c>
      <c r="C17" s="41" t="s">
        <v>23</v>
      </c>
      <c r="D17" s="45">
        <v>4437</v>
      </c>
    </row>
    <row r="18" spans="1:4" ht="35.1" customHeight="1">
      <c r="A18" s="13" t="s">
        <v>24</v>
      </c>
      <c r="B18" s="44">
        <v>10970</v>
      </c>
      <c r="C18" s="43" t="s">
        <v>25</v>
      </c>
      <c r="D18" s="44">
        <v>10970</v>
      </c>
    </row>
    <row r="19" spans="1:4" ht="33.75" customHeight="1">
      <c r="A19" s="413"/>
      <c r="B19" s="413"/>
      <c r="C19" s="413"/>
      <c r="D19" s="413"/>
    </row>
  </sheetData>
  <mergeCells count="2">
    <mergeCell ref="A2:D2"/>
    <mergeCell ref="A19:D19"/>
  </mergeCells>
  <phoneticPr fontId="5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showZeros="0" workbookViewId="0">
      <pane xSplit="1" ySplit="6" topLeftCell="B22" activePane="bottomRight" state="frozen"/>
      <selection sqref="A1:XFD1"/>
      <selection pane="topRight" sqref="A1:XFD1"/>
      <selection pane="bottomLeft" sqref="A1:XFD1"/>
      <selection pane="bottomRight"/>
    </sheetView>
  </sheetViews>
  <sheetFormatPr defaultColWidth="9" defaultRowHeight="14.4"/>
  <cols>
    <col min="1" max="1" width="35.33203125" style="85" customWidth="1"/>
    <col min="2" max="4" width="14.88671875" style="85" customWidth="1"/>
    <col min="5" max="6" width="14.88671875" style="86" customWidth="1"/>
    <col min="7" max="7" width="13.6640625" style="86" customWidth="1"/>
    <col min="8" max="8" width="15.77734375" style="85" customWidth="1"/>
    <col min="9" max="9" width="9" style="85" customWidth="1"/>
    <col min="10" max="16384" width="9" style="85"/>
  </cols>
  <sheetData>
    <row r="1" spans="1:8" s="312" customFormat="1" ht="19.5" customHeight="1">
      <c r="A1" s="303" t="s">
        <v>1770</v>
      </c>
      <c r="E1" s="313"/>
      <c r="F1" s="313"/>
      <c r="G1" s="313"/>
    </row>
    <row r="2" spans="1:8" ht="36.75" customHeight="1">
      <c r="A2" s="414" t="s">
        <v>829</v>
      </c>
      <c r="B2" s="415"/>
      <c r="C2" s="415"/>
      <c r="D2" s="415"/>
      <c r="E2" s="415"/>
      <c r="F2" s="415"/>
      <c r="G2" s="415"/>
    </row>
    <row r="3" spans="1:8" ht="18" customHeight="1">
      <c r="G3" s="87" t="s">
        <v>104</v>
      </c>
    </row>
    <row r="4" spans="1:8" ht="33" customHeight="1">
      <c r="A4" s="150" t="s">
        <v>339</v>
      </c>
      <c r="B4" s="416" t="s">
        <v>105</v>
      </c>
      <c r="C4" s="417"/>
      <c r="D4" s="418"/>
      <c r="E4" s="419" t="s">
        <v>900</v>
      </c>
      <c r="F4" s="420"/>
      <c r="G4" s="421"/>
    </row>
    <row r="5" spans="1:8" ht="33" customHeight="1">
      <c r="A5" s="88"/>
      <c r="B5" s="89" t="s">
        <v>106</v>
      </c>
      <c r="C5" s="89" t="s">
        <v>107</v>
      </c>
      <c r="D5" s="89" t="s">
        <v>108</v>
      </c>
      <c r="E5" s="90" t="s">
        <v>109</v>
      </c>
      <c r="F5" s="90" t="s">
        <v>110</v>
      </c>
      <c r="G5" s="90" t="s">
        <v>108</v>
      </c>
    </row>
    <row r="6" spans="1:8" ht="30" customHeight="1">
      <c r="A6" s="91" t="s">
        <v>26</v>
      </c>
      <c r="B6" s="92">
        <f>SUM(B7:B11,B12:B20)</f>
        <v>51940</v>
      </c>
      <c r="C6" s="92">
        <f>SUM(C7:C11,C12:C20)</f>
        <v>43000</v>
      </c>
      <c r="D6" s="92">
        <f>SUM(D7:D11,D12:D20)</f>
        <v>8940</v>
      </c>
      <c r="E6" s="93">
        <v>0.32696336416125898</v>
      </c>
      <c r="F6" s="93">
        <v>0.51493799323562572</v>
      </c>
      <c r="G6" s="93">
        <v>-0.16899051868377021</v>
      </c>
    </row>
    <row r="7" spans="1:8" ht="30" customHeight="1">
      <c r="A7" s="94" t="s">
        <v>27</v>
      </c>
      <c r="B7" s="95">
        <f>SUM(C7:D7)</f>
        <v>25834</v>
      </c>
      <c r="C7" s="96">
        <v>20000</v>
      </c>
      <c r="D7" s="96">
        <v>5834</v>
      </c>
      <c r="E7" s="97">
        <v>0.2971480216911026</v>
      </c>
      <c r="F7" s="98">
        <v>0.42065634323057255</v>
      </c>
      <c r="G7" s="218">
        <v>-6.8516615279205209E-4</v>
      </c>
      <c r="H7" s="99"/>
    </row>
    <row r="8" spans="1:8" ht="30" customHeight="1">
      <c r="A8" s="94" t="s">
        <v>29</v>
      </c>
      <c r="B8" s="95">
        <f t="shared" ref="B8:B19" si="0">SUM(C8:D8)</f>
        <v>5271</v>
      </c>
      <c r="C8" s="96">
        <v>4890</v>
      </c>
      <c r="D8" s="96">
        <v>381</v>
      </c>
      <c r="E8" s="97">
        <v>1.4550535631113182</v>
      </c>
      <c r="F8" s="98">
        <v>1.7926898914905769</v>
      </c>
      <c r="G8" s="218">
        <v>-3.787878787878788E-2</v>
      </c>
    </row>
    <row r="9" spans="1:8" ht="30" customHeight="1">
      <c r="A9" s="94" t="s">
        <v>30</v>
      </c>
      <c r="B9" s="95">
        <f t="shared" si="0"/>
        <v>0</v>
      </c>
      <c r="C9" s="96"/>
      <c r="D9" s="96"/>
      <c r="E9" s="97"/>
      <c r="F9" s="98"/>
      <c r="G9" s="218"/>
    </row>
    <row r="10" spans="1:8" ht="30" customHeight="1">
      <c r="A10" s="94" t="s">
        <v>31</v>
      </c>
      <c r="B10" s="95">
        <f t="shared" si="0"/>
        <v>1773</v>
      </c>
      <c r="C10" s="96">
        <v>1530</v>
      </c>
      <c r="D10" s="96">
        <v>243</v>
      </c>
      <c r="E10" s="97">
        <v>0.17107001321003962</v>
      </c>
      <c r="F10" s="98">
        <v>0.39853747714808047</v>
      </c>
      <c r="G10" s="218">
        <v>-0.42142857142857143</v>
      </c>
    </row>
    <row r="11" spans="1:8" ht="30" customHeight="1">
      <c r="A11" s="94" t="s">
        <v>32</v>
      </c>
      <c r="B11" s="95">
        <f t="shared" si="0"/>
        <v>1344</v>
      </c>
      <c r="C11" s="96">
        <v>1330</v>
      </c>
      <c r="D11" s="96">
        <v>14</v>
      </c>
      <c r="E11" s="97">
        <v>2.1255813953488372</v>
      </c>
      <c r="F11" s="98">
        <v>2.2518337408312958</v>
      </c>
      <c r="G11" s="218">
        <v>-0.33333333333333331</v>
      </c>
    </row>
    <row r="12" spans="1:8" ht="30" customHeight="1">
      <c r="A12" s="94" t="s">
        <v>33</v>
      </c>
      <c r="B12" s="95">
        <f t="shared" si="0"/>
        <v>2050</v>
      </c>
      <c r="C12" s="96">
        <v>1600</v>
      </c>
      <c r="D12" s="96">
        <v>450</v>
      </c>
      <c r="E12" s="97">
        <v>5.3442959917780058E-2</v>
      </c>
      <c r="F12" s="98">
        <v>0.19492158327109785</v>
      </c>
      <c r="G12" s="218">
        <v>-0.25864909390444812</v>
      </c>
    </row>
    <row r="13" spans="1:8" ht="30" customHeight="1">
      <c r="A13" s="94" t="s">
        <v>34</v>
      </c>
      <c r="B13" s="95">
        <f t="shared" si="0"/>
        <v>2844</v>
      </c>
      <c r="C13" s="96">
        <v>2000</v>
      </c>
      <c r="D13" s="96">
        <v>844</v>
      </c>
      <c r="E13" s="97">
        <v>0.125</v>
      </c>
      <c r="F13" s="98">
        <v>0.51745068285280726</v>
      </c>
      <c r="G13" s="218">
        <v>-0.30247933884297523</v>
      </c>
    </row>
    <row r="14" spans="1:8" ht="30" customHeight="1">
      <c r="A14" s="94" t="s">
        <v>35</v>
      </c>
      <c r="B14" s="95">
        <f t="shared" si="0"/>
        <v>800</v>
      </c>
      <c r="C14" s="96">
        <v>550</v>
      </c>
      <c r="D14" s="96">
        <v>250</v>
      </c>
      <c r="E14" s="97">
        <v>-0.1031390134529148</v>
      </c>
      <c r="F14" s="98">
        <v>0.19825708061002179</v>
      </c>
      <c r="G14" s="218">
        <v>-0.42263279445727481</v>
      </c>
    </row>
    <row r="15" spans="1:8" ht="30" customHeight="1">
      <c r="A15" s="94" t="s">
        <v>36</v>
      </c>
      <c r="B15" s="95">
        <f t="shared" si="0"/>
        <v>4378</v>
      </c>
      <c r="C15" s="96">
        <v>3500</v>
      </c>
      <c r="D15" s="96">
        <v>878</v>
      </c>
      <c r="E15" s="97">
        <v>0.12141393442622951</v>
      </c>
      <c r="F15" s="98">
        <v>0.23239436619718309</v>
      </c>
      <c r="G15" s="218">
        <v>-0.17481203007518797</v>
      </c>
    </row>
    <row r="16" spans="1:8" ht="30" customHeight="1">
      <c r="A16" s="94" t="s">
        <v>37</v>
      </c>
      <c r="B16" s="95">
        <f t="shared" si="0"/>
        <v>740</v>
      </c>
      <c r="C16" s="96">
        <v>700</v>
      </c>
      <c r="D16" s="96">
        <v>40</v>
      </c>
      <c r="E16" s="97">
        <v>0.14374034003091191</v>
      </c>
      <c r="F16" s="98">
        <v>0.15894039735099338</v>
      </c>
      <c r="G16" s="218">
        <v>-6.9767441860465115E-2</v>
      </c>
    </row>
    <row r="17" spans="1:8" ht="30" customHeight="1">
      <c r="A17" s="94" t="s">
        <v>38</v>
      </c>
      <c r="B17" s="95">
        <f t="shared" si="0"/>
        <v>2300</v>
      </c>
      <c r="C17" s="96">
        <v>2300</v>
      </c>
      <c r="D17" s="96"/>
      <c r="E17" s="97">
        <v>-9.9451840250587314E-2</v>
      </c>
      <c r="F17" s="98">
        <v>-9.270216962524655E-2</v>
      </c>
      <c r="G17" s="218">
        <v>-1</v>
      </c>
    </row>
    <row r="18" spans="1:8" ht="30" customHeight="1">
      <c r="A18" s="94" t="s">
        <v>39</v>
      </c>
      <c r="B18" s="95">
        <f t="shared" si="0"/>
        <v>3506</v>
      </c>
      <c r="C18" s="96">
        <v>3500</v>
      </c>
      <c r="D18" s="96">
        <v>6</v>
      </c>
      <c r="E18" s="97">
        <v>1.1057057057057058</v>
      </c>
      <c r="F18" s="98">
        <v>2.6534446764091859</v>
      </c>
      <c r="G18" s="218">
        <v>-0.99151343705799155</v>
      </c>
    </row>
    <row r="19" spans="1:8" ht="30" customHeight="1">
      <c r="A19" s="94" t="s">
        <v>40</v>
      </c>
      <c r="B19" s="95">
        <f t="shared" si="0"/>
        <v>1100</v>
      </c>
      <c r="C19" s="96">
        <v>1100</v>
      </c>
      <c r="D19" s="96"/>
      <c r="E19" s="97">
        <v>0.1011011011011011</v>
      </c>
      <c r="F19" s="98">
        <v>0.1011011011011011</v>
      </c>
      <c r="G19" s="218"/>
    </row>
    <row r="20" spans="1:8" ht="30" customHeight="1">
      <c r="A20" s="94" t="s">
        <v>41</v>
      </c>
      <c r="B20" s="95">
        <f>SUM(C20:C20)</f>
        <v>0</v>
      </c>
      <c r="C20" s="100"/>
      <c r="D20" s="100"/>
      <c r="E20" s="219"/>
      <c r="F20" s="219"/>
      <c r="G20" s="218"/>
    </row>
    <row r="21" spans="1:8" s="101" customFormat="1" ht="30" customHeight="1">
      <c r="A21" s="91" t="s">
        <v>42</v>
      </c>
      <c r="B21" s="92">
        <f t="shared" ref="B21:D21" si="1">SUM(B22:B27)</f>
        <v>28260</v>
      </c>
      <c r="C21" s="92">
        <f t="shared" si="1"/>
        <v>24200</v>
      </c>
      <c r="D21" s="92">
        <f t="shared" si="1"/>
        <v>4060</v>
      </c>
      <c r="E21" s="93">
        <v>-0.38282120159863725</v>
      </c>
      <c r="F21" s="93">
        <v>-0.30880840854564151</v>
      </c>
      <c r="G21" s="93">
        <v>-0.623271782499768</v>
      </c>
    </row>
    <row r="22" spans="1:8" ht="30" customHeight="1">
      <c r="A22" s="102" t="s">
        <v>43</v>
      </c>
      <c r="B22" s="95">
        <f>SUM(C22:D22)</f>
        <v>4100</v>
      </c>
      <c r="C22" s="96">
        <v>3000</v>
      </c>
      <c r="D22" s="96">
        <v>1100</v>
      </c>
      <c r="E22" s="97">
        <v>-6.6271919836028245E-2</v>
      </c>
      <c r="F22" s="98">
        <v>-0.13990825688073394</v>
      </c>
      <c r="G22" s="218">
        <v>0.21816168327796234</v>
      </c>
    </row>
    <row r="23" spans="1:8" ht="30" customHeight="1">
      <c r="A23" s="102" t="s">
        <v>44</v>
      </c>
      <c r="B23" s="95">
        <f t="shared" ref="B23:B27" si="2">SUM(C23:D23)</f>
        <v>1300</v>
      </c>
      <c r="C23" s="96">
        <v>1200</v>
      </c>
      <c r="D23" s="96">
        <v>100</v>
      </c>
      <c r="E23" s="97">
        <v>0.19156736938588451</v>
      </c>
      <c r="F23" s="98">
        <v>9.9908340971585699E-2</v>
      </c>
      <c r="G23" s="218"/>
    </row>
    <row r="24" spans="1:8" ht="30" customHeight="1">
      <c r="A24" s="102" t="s">
        <v>45</v>
      </c>
      <c r="B24" s="95">
        <f t="shared" si="2"/>
        <v>1750</v>
      </c>
      <c r="C24" s="96">
        <v>1600</v>
      </c>
      <c r="D24" s="96">
        <v>150</v>
      </c>
      <c r="E24" s="97">
        <v>3.1766109785202863</v>
      </c>
      <c r="F24" s="98">
        <v>4.9479553903345721</v>
      </c>
      <c r="G24" s="218">
        <v>0</v>
      </c>
    </row>
    <row r="25" spans="1:8" ht="30" customHeight="1">
      <c r="A25" s="102" t="s">
        <v>46</v>
      </c>
      <c r="B25" s="95">
        <f t="shared" si="2"/>
        <v>6340</v>
      </c>
      <c r="C25" s="96">
        <v>5880</v>
      </c>
      <c r="D25" s="96">
        <v>460</v>
      </c>
      <c r="E25" s="97">
        <v>-0.56051573547760991</v>
      </c>
      <c r="F25" s="98">
        <v>8.8082901554404139E-2</v>
      </c>
      <c r="G25" s="218">
        <v>-0.94901352250055415</v>
      </c>
    </row>
    <row r="26" spans="1:8" ht="30" customHeight="1">
      <c r="A26" s="102" t="s">
        <v>111</v>
      </c>
      <c r="B26" s="95">
        <f t="shared" si="2"/>
        <v>50</v>
      </c>
      <c r="C26" s="96">
        <v>50</v>
      </c>
      <c r="D26" s="96"/>
      <c r="E26" s="97">
        <v>0.16279069767441862</v>
      </c>
      <c r="F26" s="98">
        <v>0.16279069767441862</v>
      </c>
      <c r="G26" s="218"/>
    </row>
    <row r="27" spans="1:8" ht="30" customHeight="1">
      <c r="A27" s="102" t="s">
        <v>47</v>
      </c>
      <c r="B27" s="95">
        <f t="shared" si="2"/>
        <v>14720</v>
      </c>
      <c r="C27" s="96">
        <v>12470</v>
      </c>
      <c r="D27" s="96">
        <v>2250</v>
      </c>
      <c r="E27" s="97">
        <v>-0.42090562177898422</v>
      </c>
      <c r="F27" s="98">
        <v>-0.4954889347412712</v>
      </c>
      <c r="G27" s="218">
        <v>2.2051282051282053</v>
      </c>
    </row>
    <row r="28" spans="1:8" s="101" customFormat="1" ht="30" customHeight="1">
      <c r="A28" s="103" t="s">
        <v>112</v>
      </c>
      <c r="B28" s="104">
        <f>B6+B21</f>
        <v>80200</v>
      </c>
      <c r="C28" s="104">
        <f>C6+C21</f>
        <v>67200</v>
      </c>
      <c r="D28" s="104">
        <f>D6+D21</f>
        <v>13000</v>
      </c>
      <c r="E28" s="105">
        <v>-5.5704042104767398E-2</v>
      </c>
      <c r="F28" s="105">
        <v>6.0003785727806173E-2</v>
      </c>
      <c r="G28" s="93">
        <v>-0.39633155328534941</v>
      </c>
      <c r="H28" s="106"/>
    </row>
  </sheetData>
  <mergeCells count="3">
    <mergeCell ref="A2:G2"/>
    <mergeCell ref="B4:D4"/>
    <mergeCell ref="E4:G4"/>
  </mergeCells>
  <phoneticPr fontId="52" type="noConversion"/>
  <pageMargins left="0.78740157480314965" right="0.78740157480314965" top="0.82677165354330717" bottom="0.59055118110236227" header="0.59055118110236227" footer="0.31496062992125984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46"/>
  <sheetViews>
    <sheetView showZeros="0" workbookViewId="0">
      <pane xSplit="3" ySplit="5" topLeftCell="D333" activePane="bottomRight" state="frozen"/>
      <selection sqref="A1:XFD1"/>
      <selection pane="topRight" sqref="A1:XFD1"/>
      <selection pane="bottomLeft" sqref="A1:XFD1"/>
      <selection pane="bottomRight" activeCell="C1" sqref="C1"/>
    </sheetView>
  </sheetViews>
  <sheetFormatPr defaultColWidth="9.109375" defaultRowHeight="17.399999999999999"/>
  <cols>
    <col min="1" max="1" width="4.77734375" style="284" hidden="1" customWidth="1"/>
    <col min="2" max="2" width="7.88671875" style="284" hidden="1" customWidth="1"/>
    <col min="3" max="3" width="50.6640625" style="29" customWidth="1"/>
    <col min="4" max="4" width="32.77734375" style="29" customWidth="1"/>
    <col min="5" max="5" width="3.77734375" style="29" hidden="1" customWidth="1"/>
    <col min="6" max="6" width="0" style="34" hidden="1" customWidth="1"/>
    <col min="7" max="7" width="35.77734375" style="294" hidden="1" customWidth="1"/>
    <col min="8" max="8" width="10.44140625" style="289" hidden="1" customWidth="1"/>
    <col min="9" max="10" width="0" style="29" hidden="1" customWidth="1"/>
    <col min="11" max="16384" width="9.109375" style="29"/>
  </cols>
  <sheetData>
    <row r="1" spans="1:9" s="301" customFormat="1" ht="29.25" customHeight="1">
      <c r="A1" s="317"/>
      <c r="B1" s="317"/>
      <c r="C1" s="301" t="s">
        <v>1771</v>
      </c>
      <c r="F1" s="318"/>
      <c r="G1" s="305"/>
      <c r="H1" s="319"/>
    </row>
    <row r="2" spans="1:9" s="30" customFormat="1" ht="39.75" customHeight="1">
      <c r="A2" s="285"/>
      <c r="B2" s="285"/>
      <c r="C2" s="391" t="s">
        <v>1708</v>
      </c>
      <c r="D2" s="391"/>
      <c r="F2" s="34"/>
      <c r="G2" s="294"/>
      <c r="H2" s="289"/>
    </row>
    <row r="3" spans="1:9" ht="28.5" customHeight="1">
      <c r="C3" s="31"/>
      <c r="D3" s="288" t="s">
        <v>69</v>
      </c>
    </row>
    <row r="4" spans="1:9" s="49" customFormat="1" ht="20.25" customHeight="1">
      <c r="A4" s="422" t="s">
        <v>1300</v>
      </c>
      <c r="B4" s="422" t="s">
        <v>1299</v>
      </c>
      <c r="C4" s="392" t="s">
        <v>57</v>
      </c>
      <c r="D4" s="394" t="s">
        <v>386</v>
      </c>
      <c r="F4" s="34"/>
      <c r="G4" s="424"/>
      <c r="H4" s="289"/>
    </row>
    <row r="5" spans="1:9" s="49" customFormat="1" ht="20.25" customHeight="1">
      <c r="A5" s="423"/>
      <c r="B5" s="423"/>
      <c r="C5" s="393"/>
      <c r="D5" s="395"/>
      <c r="F5" s="34"/>
      <c r="G5" s="424"/>
      <c r="H5" s="289"/>
    </row>
    <row r="6" spans="1:9" s="34" customFormat="1" ht="19.5" customHeight="1">
      <c r="A6" s="286" t="s">
        <v>979</v>
      </c>
      <c r="B6" s="286">
        <v>201</v>
      </c>
      <c r="C6" s="172" t="s">
        <v>743</v>
      </c>
      <c r="D6" s="175">
        <v>19215.376599999996</v>
      </c>
      <c r="F6" s="34" t="s">
        <v>959</v>
      </c>
      <c r="G6" s="291" t="s">
        <v>1667</v>
      </c>
      <c r="H6" s="289">
        <v>19215.3766</v>
      </c>
      <c r="I6" s="293">
        <f>D6-H6</f>
        <v>0</v>
      </c>
    </row>
    <row r="7" spans="1:9" s="34" customFormat="1" ht="19.5" customHeight="1">
      <c r="A7" s="286" t="s">
        <v>980</v>
      </c>
      <c r="B7" s="286">
        <v>20101</v>
      </c>
      <c r="C7" s="172" t="s">
        <v>387</v>
      </c>
      <c r="D7" s="175">
        <v>863.6431</v>
      </c>
      <c r="F7" s="34" t="s">
        <v>1320</v>
      </c>
      <c r="G7" s="291" t="s">
        <v>122</v>
      </c>
      <c r="H7" s="289">
        <v>863.6431</v>
      </c>
      <c r="I7" s="293">
        <f t="shared" ref="I7:I70" si="0">D7-H7</f>
        <v>0</v>
      </c>
    </row>
    <row r="8" spans="1:9" s="34" customFormat="1" ht="19.5" customHeight="1">
      <c r="A8" s="286" t="s">
        <v>981</v>
      </c>
      <c r="B8" s="286">
        <v>2010101</v>
      </c>
      <c r="C8" s="173" t="s">
        <v>388</v>
      </c>
      <c r="D8" s="287">
        <v>661.37569999999994</v>
      </c>
      <c r="F8" s="34" t="s">
        <v>1321</v>
      </c>
      <c r="G8" s="292" t="s">
        <v>123</v>
      </c>
      <c r="H8" s="289">
        <v>661.37570000000005</v>
      </c>
      <c r="I8" s="293">
        <f t="shared" si="0"/>
        <v>0</v>
      </c>
    </row>
    <row r="9" spans="1:9" s="34" customFormat="1" ht="19.5" customHeight="1">
      <c r="A9" s="286" t="s">
        <v>982</v>
      </c>
      <c r="B9" s="286">
        <v>2010102</v>
      </c>
      <c r="C9" s="173" t="s">
        <v>389</v>
      </c>
      <c r="D9" s="287">
        <v>26.803599999999999</v>
      </c>
      <c r="F9" s="34" t="s">
        <v>1322</v>
      </c>
      <c r="G9" s="292" t="s">
        <v>124</v>
      </c>
      <c r="H9" s="289">
        <v>26.803599999999999</v>
      </c>
      <c r="I9" s="293">
        <f t="shared" si="0"/>
        <v>0</v>
      </c>
    </row>
    <row r="10" spans="1:9" s="34" customFormat="1" ht="19.5" customHeight="1">
      <c r="A10" s="286" t="s">
        <v>983</v>
      </c>
      <c r="B10" s="286">
        <v>2010104</v>
      </c>
      <c r="C10" s="173" t="s">
        <v>391</v>
      </c>
      <c r="D10" s="287">
        <v>143.68499999999997</v>
      </c>
      <c r="F10" s="34" t="s">
        <v>1323</v>
      </c>
      <c r="G10" s="292" t="s">
        <v>125</v>
      </c>
      <c r="H10" s="289">
        <v>143.685</v>
      </c>
      <c r="I10" s="293">
        <f t="shared" si="0"/>
        <v>0</v>
      </c>
    </row>
    <row r="11" spans="1:9" s="34" customFormat="1" ht="19.5" customHeight="1">
      <c r="A11" s="286" t="s">
        <v>984</v>
      </c>
      <c r="B11" s="286">
        <v>2010108</v>
      </c>
      <c r="C11" s="173" t="s">
        <v>393</v>
      </c>
      <c r="D11" s="287">
        <v>30</v>
      </c>
      <c r="F11" s="34" t="s">
        <v>1324</v>
      </c>
      <c r="G11" s="292" t="s">
        <v>126</v>
      </c>
      <c r="H11" s="289">
        <v>30</v>
      </c>
      <c r="I11" s="293">
        <f t="shared" si="0"/>
        <v>0</v>
      </c>
    </row>
    <row r="12" spans="1:9" s="34" customFormat="1" ht="19.5" customHeight="1">
      <c r="A12" s="286" t="s">
        <v>985</v>
      </c>
      <c r="B12" s="171">
        <v>2010150</v>
      </c>
      <c r="C12" s="173" t="s">
        <v>1301</v>
      </c>
      <c r="D12" s="287">
        <v>1.7787999999999999</v>
      </c>
      <c r="F12" s="34" t="s">
        <v>1325</v>
      </c>
      <c r="G12" s="292" t="s">
        <v>1668</v>
      </c>
      <c r="H12" s="289">
        <v>1.7787999999999999</v>
      </c>
      <c r="I12" s="293">
        <f t="shared" si="0"/>
        <v>0</v>
      </c>
    </row>
    <row r="13" spans="1:9" s="34" customFormat="1" ht="19.5" customHeight="1">
      <c r="A13" s="286" t="s">
        <v>986</v>
      </c>
      <c r="B13" s="286">
        <v>20102</v>
      </c>
      <c r="C13" s="172" t="s">
        <v>395</v>
      </c>
      <c r="D13" s="175">
        <v>418.101</v>
      </c>
      <c r="F13" s="34" t="s">
        <v>1326</v>
      </c>
      <c r="G13" s="291" t="s">
        <v>127</v>
      </c>
      <c r="H13" s="289">
        <v>418.101</v>
      </c>
      <c r="I13" s="293">
        <f t="shared" si="0"/>
        <v>0</v>
      </c>
    </row>
    <row r="14" spans="1:9" s="34" customFormat="1" ht="19.5" customHeight="1">
      <c r="A14" s="286" t="s">
        <v>987</v>
      </c>
      <c r="B14" s="286">
        <v>2010201</v>
      </c>
      <c r="C14" s="173" t="s">
        <v>388</v>
      </c>
      <c r="D14" s="287">
        <v>349.101</v>
      </c>
      <c r="F14" s="34" t="s">
        <v>1327</v>
      </c>
      <c r="G14" s="292" t="s">
        <v>123</v>
      </c>
      <c r="H14" s="289">
        <v>349.101</v>
      </c>
      <c r="I14" s="293">
        <f t="shared" si="0"/>
        <v>0</v>
      </c>
    </row>
    <row r="15" spans="1:9" s="35" customFormat="1" ht="19.5" customHeight="1">
      <c r="A15" s="286" t="s">
        <v>988</v>
      </c>
      <c r="B15" s="286">
        <v>2010202</v>
      </c>
      <c r="C15" s="173" t="s">
        <v>389</v>
      </c>
      <c r="D15" s="287">
        <v>24</v>
      </c>
      <c r="F15" s="34" t="s">
        <v>1328</v>
      </c>
      <c r="G15" s="292" t="s">
        <v>124</v>
      </c>
      <c r="H15" s="290">
        <v>24</v>
      </c>
      <c r="I15" s="293">
        <f t="shared" si="0"/>
        <v>0</v>
      </c>
    </row>
    <row r="16" spans="1:9" s="34" customFormat="1" ht="19.5" customHeight="1">
      <c r="A16" s="286" t="s">
        <v>989</v>
      </c>
      <c r="B16" s="286">
        <v>2010204</v>
      </c>
      <c r="C16" s="173" t="s">
        <v>396</v>
      </c>
      <c r="D16" s="287">
        <v>45</v>
      </c>
      <c r="F16" s="34" t="s">
        <v>1329</v>
      </c>
      <c r="G16" s="292" t="s">
        <v>128</v>
      </c>
      <c r="H16" s="289">
        <v>45</v>
      </c>
      <c r="I16" s="293">
        <f t="shared" si="0"/>
        <v>0</v>
      </c>
    </row>
    <row r="17" spans="1:9" ht="19.5" customHeight="1">
      <c r="A17" s="286" t="s">
        <v>990</v>
      </c>
      <c r="B17" s="286">
        <v>20103</v>
      </c>
      <c r="C17" s="172" t="s">
        <v>398</v>
      </c>
      <c r="D17" s="175">
        <v>7485</v>
      </c>
      <c r="F17" s="34" t="s">
        <v>1330</v>
      </c>
      <c r="G17" s="291" t="s">
        <v>129</v>
      </c>
      <c r="H17" s="289">
        <v>7398.9727999999996</v>
      </c>
      <c r="I17" s="293">
        <f t="shared" si="0"/>
        <v>86.027200000000448</v>
      </c>
    </row>
    <row r="18" spans="1:9" ht="19.5" customHeight="1">
      <c r="A18" s="286" t="s">
        <v>991</v>
      </c>
      <c r="B18" s="286">
        <v>2010301</v>
      </c>
      <c r="C18" s="173" t="s">
        <v>388</v>
      </c>
      <c r="D18" s="287">
        <v>4021.4495000000002</v>
      </c>
      <c r="F18" s="34" t="s">
        <v>1331</v>
      </c>
      <c r="G18" s="292" t="s">
        <v>123</v>
      </c>
      <c r="H18" s="289">
        <v>3935.8177000000001</v>
      </c>
      <c r="I18" s="293">
        <f t="shared" si="0"/>
        <v>85.631800000000112</v>
      </c>
    </row>
    <row r="19" spans="1:9" ht="19.5" customHeight="1">
      <c r="A19" s="286" t="s">
        <v>992</v>
      </c>
      <c r="B19" s="286">
        <v>2010302</v>
      </c>
      <c r="C19" s="173" t="s">
        <v>389</v>
      </c>
      <c r="D19" s="287">
        <v>1067.9916000000001</v>
      </c>
      <c r="F19" s="34" t="s">
        <v>1332</v>
      </c>
      <c r="G19" s="292" t="s">
        <v>124</v>
      </c>
      <c r="H19" s="289">
        <v>1067.9916000000001</v>
      </c>
      <c r="I19" s="293">
        <f t="shared" si="0"/>
        <v>0</v>
      </c>
    </row>
    <row r="20" spans="1:9" ht="19.5" customHeight="1">
      <c r="A20" s="286" t="s">
        <v>993</v>
      </c>
      <c r="B20" s="286">
        <v>2010303</v>
      </c>
      <c r="C20" s="173" t="s">
        <v>390</v>
      </c>
      <c r="D20" s="287">
        <v>494.72840000000002</v>
      </c>
      <c r="F20" s="34" t="s">
        <v>1333</v>
      </c>
      <c r="G20" s="292" t="s">
        <v>130</v>
      </c>
      <c r="H20" s="289">
        <v>494.72840000000002</v>
      </c>
      <c r="I20" s="293">
        <f t="shared" si="0"/>
        <v>0</v>
      </c>
    </row>
    <row r="21" spans="1:9" ht="19.5" customHeight="1">
      <c r="A21" s="286" t="s">
        <v>994</v>
      </c>
      <c r="B21" s="286">
        <v>2010305</v>
      </c>
      <c r="C21" s="173" t="s">
        <v>399</v>
      </c>
      <c r="D21" s="287">
        <v>77.549999999999983</v>
      </c>
      <c r="F21" s="34" t="s">
        <v>1334</v>
      </c>
      <c r="G21" s="292" t="s">
        <v>131</v>
      </c>
      <c r="H21" s="289">
        <v>77.55</v>
      </c>
      <c r="I21" s="293">
        <f t="shared" si="0"/>
        <v>0</v>
      </c>
    </row>
    <row r="22" spans="1:9" ht="19.5" customHeight="1">
      <c r="A22" s="286" t="s">
        <v>995</v>
      </c>
      <c r="B22" s="286">
        <v>2010306</v>
      </c>
      <c r="C22" s="173" t="s">
        <v>400</v>
      </c>
      <c r="D22" s="287">
        <v>196.92</v>
      </c>
      <c r="F22" s="34" t="s">
        <v>1335</v>
      </c>
      <c r="G22" s="292" t="s">
        <v>132</v>
      </c>
      <c r="H22" s="289">
        <v>196.92</v>
      </c>
      <c r="I22" s="293">
        <f t="shared" si="0"/>
        <v>0</v>
      </c>
    </row>
    <row r="23" spans="1:9" ht="19.5" customHeight="1">
      <c r="A23" s="286" t="s">
        <v>996</v>
      </c>
      <c r="B23" s="286">
        <v>2010308</v>
      </c>
      <c r="C23" s="173" t="s">
        <v>401</v>
      </c>
      <c r="D23" s="287">
        <v>216.73</v>
      </c>
      <c r="F23" s="34" t="s">
        <v>1336</v>
      </c>
      <c r="G23" s="292" t="s">
        <v>133</v>
      </c>
      <c r="H23" s="289">
        <v>216.73</v>
      </c>
      <c r="I23" s="293">
        <f t="shared" si="0"/>
        <v>0</v>
      </c>
    </row>
    <row r="24" spans="1:9" ht="19.5" customHeight="1">
      <c r="A24" s="286" t="s">
        <v>997</v>
      </c>
      <c r="B24" s="286">
        <v>2010350</v>
      </c>
      <c r="C24" s="173" t="s">
        <v>394</v>
      </c>
      <c r="D24" s="287">
        <v>695.1902</v>
      </c>
      <c r="F24" s="34" t="s">
        <v>1337</v>
      </c>
      <c r="G24" s="292" t="s">
        <v>134</v>
      </c>
      <c r="H24" s="289">
        <v>695.1902</v>
      </c>
      <c r="I24" s="293">
        <f t="shared" si="0"/>
        <v>0</v>
      </c>
    </row>
    <row r="25" spans="1:9" ht="19.5" customHeight="1">
      <c r="A25" s="286" t="s">
        <v>998</v>
      </c>
      <c r="B25" s="286">
        <v>2010399</v>
      </c>
      <c r="C25" s="173" t="s">
        <v>402</v>
      </c>
      <c r="D25" s="287">
        <v>714.04489999999998</v>
      </c>
      <c r="F25" s="34" t="s">
        <v>1338</v>
      </c>
      <c r="G25" s="292" t="s">
        <v>135</v>
      </c>
      <c r="H25" s="289">
        <v>714.04489999999998</v>
      </c>
      <c r="I25" s="293">
        <f t="shared" si="0"/>
        <v>0</v>
      </c>
    </row>
    <row r="26" spans="1:9" ht="19.5" customHeight="1">
      <c r="A26" s="286" t="s">
        <v>999</v>
      </c>
      <c r="B26" s="286">
        <v>20104</v>
      </c>
      <c r="C26" s="172" t="s">
        <v>403</v>
      </c>
      <c r="D26" s="175">
        <v>360.28379999999999</v>
      </c>
      <c r="F26" s="34" t="s">
        <v>1339</v>
      </c>
      <c r="G26" s="291" t="s">
        <v>136</v>
      </c>
      <c r="H26" s="289">
        <v>360.28379999999999</v>
      </c>
      <c r="I26" s="293">
        <f t="shared" si="0"/>
        <v>0</v>
      </c>
    </row>
    <row r="27" spans="1:9" ht="19.5" customHeight="1">
      <c r="A27" s="286" t="s">
        <v>1000</v>
      </c>
      <c r="B27" s="286">
        <v>2010401</v>
      </c>
      <c r="C27" s="173" t="s">
        <v>388</v>
      </c>
      <c r="D27" s="287">
        <v>209.1686</v>
      </c>
      <c r="F27" s="34" t="s">
        <v>1340</v>
      </c>
      <c r="G27" s="292" t="s">
        <v>123</v>
      </c>
      <c r="H27" s="289">
        <v>209.1686</v>
      </c>
      <c r="I27" s="293">
        <f t="shared" si="0"/>
        <v>0</v>
      </c>
    </row>
    <row r="28" spans="1:9" ht="19.5" customHeight="1">
      <c r="A28" s="286" t="s">
        <v>1001</v>
      </c>
      <c r="B28" s="286">
        <v>2010402</v>
      </c>
      <c r="C28" s="173" t="s">
        <v>389</v>
      </c>
      <c r="D28" s="287">
        <v>30</v>
      </c>
      <c r="F28" s="34" t="s">
        <v>1341</v>
      </c>
      <c r="G28" s="292" t="s">
        <v>124</v>
      </c>
      <c r="H28" s="289">
        <v>30</v>
      </c>
      <c r="I28" s="293">
        <f t="shared" si="0"/>
        <v>0</v>
      </c>
    </row>
    <row r="29" spans="1:9" ht="19.5" customHeight="1">
      <c r="A29" s="286" t="s">
        <v>1002</v>
      </c>
      <c r="B29" s="286">
        <v>2010450</v>
      </c>
      <c r="C29" s="173" t="s">
        <v>394</v>
      </c>
      <c r="D29" s="287">
        <v>121.1152</v>
      </c>
      <c r="F29" s="34" t="s">
        <v>1342</v>
      </c>
      <c r="G29" s="292" t="s">
        <v>134</v>
      </c>
      <c r="H29" s="289">
        <v>121.1152</v>
      </c>
      <c r="I29" s="293">
        <f t="shared" si="0"/>
        <v>0</v>
      </c>
    </row>
    <row r="30" spans="1:9" ht="19.5" customHeight="1">
      <c r="A30" s="286" t="s">
        <v>1003</v>
      </c>
      <c r="B30" s="286">
        <v>20105</v>
      </c>
      <c r="C30" s="172" t="s">
        <v>404</v>
      </c>
      <c r="D30" s="175">
        <v>324.15679999999998</v>
      </c>
      <c r="F30" s="34" t="s">
        <v>1343</v>
      </c>
      <c r="G30" s="291" t="s">
        <v>137</v>
      </c>
      <c r="H30" s="289">
        <v>324.15679999999998</v>
      </c>
      <c r="I30" s="293">
        <f t="shared" si="0"/>
        <v>0</v>
      </c>
    </row>
    <row r="31" spans="1:9" ht="19.5" customHeight="1">
      <c r="A31" s="286" t="s">
        <v>1004</v>
      </c>
      <c r="B31" s="286">
        <v>2010501</v>
      </c>
      <c r="C31" s="173" t="s">
        <v>388</v>
      </c>
      <c r="D31" s="287">
        <v>149.27160000000001</v>
      </c>
      <c r="F31" s="34" t="s">
        <v>1344</v>
      </c>
      <c r="G31" s="292" t="s">
        <v>123</v>
      </c>
      <c r="H31" s="289">
        <v>149.27160000000001</v>
      </c>
      <c r="I31" s="293">
        <f t="shared" si="0"/>
        <v>0</v>
      </c>
    </row>
    <row r="32" spans="1:9" ht="19.5" customHeight="1">
      <c r="A32" s="286" t="s">
        <v>1005</v>
      </c>
      <c r="B32" s="286">
        <v>2010505</v>
      </c>
      <c r="C32" s="173" t="s">
        <v>405</v>
      </c>
      <c r="D32" s="287">
        <v>50</v>
      </c>
      <c r="F32" s="34" t="s">
        <v>1345</v>
      </c>
      <c r="G32" s="292" t="s">
        <v>138</v>
      </c>
      <c r="H32" s="289">
        <v>50</v>
      </c>
      <c r="I32" s="293">
        <f t="shared" si="0"/>
        <v>0</v>
      </c>
    </row>
    <row r="33" spans="1:9" ht="19.5" customHeight="1">
      <c r="A33" s="286" t="s">
        <v>1006</v>
      </c>
      <c r="B33" s="286">
        <v>2010550</v>
      </c>
      <c r="C33" s="173" t="s">
        <v>394</v>
      </c>
      <c r="D33" s="287">
        <v>124.8852</v>
      </c>
      <c r="F33" s="34" t="s">
        <v>1346</v>
      </c>
      <c r="G33" s="292" t="s">
        <v>134</v>
      </c>
      <c r="H33" s="289">
        <v>124.8852</v>
      </c>
      <c r="I33" s="293">
        <f t="shared" si="0"/>
        <v>0</v>
      </c>
    </row>
    <row r="34" spans="1:9" ht="19.5" customHeight="1">
      <c r="A34" s="286" t="s">
        <v>1007</v>
      </c>
      <c r="B34" s="286">
        <v>20106</v>
      </c>
      <c r="C34" s="172" t="s">
        <v>407</v>
      </c>
      <c r="D34" s="175">
        <v>1118</v>
      </c>
      <c r="F34" s="34" t="s">
        <v>1347</v>
      </c>
      <c r="G34" s="291" t="s">
        <v>139</v>
      </c>
      <c r="H34" s="289">
        <v>1203.5967000000001</v>
      </c>
      <c r="I34" s="293">
        <f t="shared" si="0"/>
        <v>-85.596700000000055</v>
      </c>
    </row>
    <row r="35" spans="1:9" ht="19.5" customHeight="1">
      <c r="A35" s="286" t="s">
        <v>1008</v>
      </c>
      <c r="B35" s="286">
        <v>2010601</v>
      </c>
      <c r="C35" s="173" t="s">
        <v>388</v>
      </c>
      <c r="D35" s="287">
        <v>594.83349999999996</v>
      </c>
      <c r="F35" s="34" t="s">
        <v>1348</v>
      </c>
      <c r="G35" s="292" t="s">
        <v>123</v>
      </c>
      <c r="H35" s="289">
        <v>680.46529999999996</v>
      </c>
      <c r="I35" s="293">
        <f t="shared" si="0"/>
        <v>-85.631799999999998</v>
      </c>
    </row>
    <row r="36" spans="1:9" ht="19.5" customHeight="1">
      <c r="A36" s="286" t="s">
        <v>1009</v>
      </c>
      <c r="B36" s="171">
        <v>2010604</v>
      </c>
      <c r="C36" s="173" t="s">
        <v>1303</v>
      </c>
      <c r="D36" s="287">
        <v>28.19</v>
      </c>
      <c r="F36" s="34" t="s">
        <v>1349</v>
      </c>
      <c r="G36" s="292" t="s">
        <v>1669</v>
      </c>
      <c r="H36" s="289">
        <v>28.19</v>
      </c>
      <c r="I36" s="293">
        <f t="shared" si="0"/>
        <v>0</v>
      </c>
    </row>
    <row r="37" spans="1:9" ht="19.5" customHeight="1">
      <c r="A37" s="286" t="s">
        <v>1010</v>
      </c>
      <c r="B37" s="171">
        <v>2010605</v>
      </c>
      <c r="C37" s="173" t="s">
        <v>1302</v>
      </c>
      <c r="D37" s="287">
        <v>39</v>
      </c>
      <c r="F37" s="34" t="s">
        <v>1350</v>
      </c>
      <c r="G37" s="292" t="s">
        <v>1670</v>
      </c>
      <c r="H37" s="289">
        <v>39</v>
      </c>
      <c r="I37" s="293">
        <f t="shared" si="0"/>
        <v>0</v>
      </c>
    </row>
    <row r="38" spans="1:9" ht="19.5" customHeight="1">
      <c r="A38" s="286" t="s">
        <v>1011</v>
      </c>
      <c r="B38" s="286">
        <v>2010607</v>
      </c>
      <c r="C38" s="173" t="s">
        <v>408</v>
      </c>
      <c r="D38" s="287">
        <v>20.3</v>
      </c>
      <c r="F38" s="34" t="s">
        <v>1351</v>
      </c>
      <c r="G38" s="292" t="s">
        <v>140</v>
      </c>
      <c r="H38" s="289">
        <v>20.3</v>
      </c>
      <c r="I38" s="293">
        <f t="shared" si="0"/>
        <v>0</v>
      </c>
    </row>
    <row r="39" spans="1:9" ht="19.5" customHeight="1">
      <c r="A39" s="286" t="s">
        <v>1012</v>
      </c>
      <c r="B39" s="171">
        <v>2010608</v>
      </c>
      <c r="C39" s="173" t="s">
        <v>1304</v>
      </c>
      <c r="D39" s="287">
        <v>19.5</v>
      </c>
      <c r="F39" s="34" t="s">
        <v>1352</v>
      </c>
      <c r="G39" s="292" t="s">
        <v>1671</v>
      </c>
      <c r="H39" s="289">
        <v>19.5</v>
      </c>
      <c r="I39" s="293">
        <f t="shared" si="0"/>
        <v>0</v>
      </c>
    </row>
    <row r="40" spans="1:9" ht="19.5" customHeight="1">
      <c r="A40" s="286" t="s">
        <v>1013</v>
      </c>
      <c r="B40" s="286">
        <v>2010650</v>
      </c>
      <c r="C40" s="173" t="s">
        <v>394</v>
      </c>
      <c r="D40" s="287">
        <v>416.14139999999998</v>
      </c>
      <c r="F40" s="34" t="s">
        <v>1353</v>
      </c>
      <c r="G40" s="292" t="s">
        <v>134</v>
      </c>
      <c r="H40" s="289">
        <v>416.14139999999998</v>
      </c>
      <c r="I40" s="293">
        <f t="shared" si="0"/>
        <v>0</v>
      </c>
    </row>
    <row r="41" spans="1:9" ht="19.5" customHeight="1">
      <c r="A41" s="286" t="s">
        <v>1014</v>
      </c>
      <c r="B41" s="286">
        <v>20107</v>
      </c>
      <c r="C41" s="172" t="s">
        <v>410</v>
      </c>
      <c r="D41" s="175">
        <v>400</v>
      </c>
      <c r="F41" s="34" t="s">
        <v>1354</v>
      </c>
      <c r="G41" s="291" t="s">
        <v>1355</v>
      </c>
      <c r="H41" s="289">
        <v>400</v>
      </c>
      <c r="I41" s="293">
        <f t="shared" si="0"/>
        <v>0</v>
      </c>
    </row>
    <row r="42" spans="1:9" ht="19.5" customHeight="1">
      <c r="A42" s="286" t="s">
        <v>1015</v>
      </c>
      <c r="B42" s="286">
        <v>2010799</v>
      </c>
      <c r="C42" s="173" t="s">
        <v>411</v>
      </c>
      <c r="D42" s="287">
        <v>400</v>
      </c>
      <c r="F42" s="34" t="s">
        <v>1356</v>
      </c>
      <c r="G42" s="292" t="s">
        <v>1357</v>
      </c>
      <c r="H42" s="289">
        <v>400</v>
      </c>
      <c r="I42" s="293">
        <f t="shared" si="0"/>
        <v>0</v>
      </c>
    </row>
    <row r="43" spans="1:9" ht="19.5" customHeight="1">
      <c r="A43" s="286" t="s">
        <v>1016</v>
      </c>
      <c r="B43" s="286">
        <v>20108</v>
      </c>
      <c r="C43" s="172" t="s">
        <v>412</v>
      </c>
      <c r="D43" s="175">
        <v>261.60590000000002</v>
      </c>
      <c r="F43" s="34" t="s">
        <v>1358</v>
      </c>
      <c r="G43" s="291" t="s">
        <v>141</v>
      </c>
      <c r="H43" s="289">
        <v>261.60590000000002</v>
      </c>
      <c r="I43" s="293">
        <f t="shared" si="0"/>
        <v>0</v>
      </c>
    </row>
    <row r="44" spans="1:9" ht="19.5" customHeight="1">
      <c r="A44" s="286" t="s">
        <v>1017</v>
      </c>
      <c r="B44" s="286">
        <v>2010801</v>
      </c>
      <c r="C44" s="173" t="s">
        <v>388</v>
      </c>
      <c r="D44" s="287">
        <v>163.49379999999999</v>
      </c>
      <c r="F44" s="34" t="s">
        <v>1359</v>
      </c>
      <c r="G44" s="292" t="s">
        <v>123</v>
      </c>
      <c r="H44" s="289">
        <v>163.49379999999999</v>
      </c>
      <c r="I44" s="293">
        <f t="shared" si="0"/>
        <v>0</v>
      </c>
    </row>
    <row r="45" spans="1:9" ht="19.5" customHeight="1">
      <c r="A45" s="286" t="s">
        <v>1018</v>
      </c>
      <c r="B45" s="286">
        <v>2010804</v>
      </c>
      <c r="C45" s="173" t="s">
        <v>413</v>
      </c>
      <c r="D45" s="287">
        <v>75</v>
      </c>
      <c r="F45" s="34" t="s">
        <v>1360</v>
      </c>
      <c r="G45" s="292" t="s">
        <v>142</v>
      </c>
      <c r="H45" s="289">
        <v>75</v>
      </c>
      <c r="I45" s="293">
        <f t="shared" si="0"/>
        <v>0</v>
      </c>
    </row>
    <row r="46" spans="1:9" ht="19.5" customHeight="1">
      <c r="A46" s="286" t="s">
        <v>1019</v>
      </c>
      <c r="B46" s="286">
        <v>2010850</v>
      </c>
      <c r="C46" s="173" t="s">
        <v>394</v>
      </c>
      <c r="D46" s="287">
        <v>23.112100000000002</v>
      </c>
      <c r="F46" s="34" t="s">
        <v>1361</v>
      </c>
      <c r="G46" s="292" t="s">
        <v>134</v>
      </c>
      <c r="H46" s="289">
        <v>23.112100000000002</v>
      </c>
      <c r="I46" s="293">
        <f t="shared" si="0"/>
        <v>0</v>
      </c>
    </row>
    <row r="47" spans="1:9" ht="19.5" customHeight="1">
      <c r="A47" s="286" t="s">
        <v>1020</v>
      </c>
      <c r="B47" s="286">
        <v>20110</v>
      </c>
      <c r="C47" s="172" t="s">
        <v>415</v>
      </c>
      <c r="D47" s="175">
        <v>2</v>
      </c>
      <c r="F47" s="34" t="s">
        <v>1362</v>
      </c>
      <c r="G47" s="291" t="s">
        <v>143</v>
      </c>
      <c r="H47" s="289">
        <v>2</v>
      </c>
      <c r="I47" s="293">
        <f t="shared" si="0"/>
        <v>0</v>
      </c>
    </row>
    <row r="48" spans="1:9" ht="19.5" customHeight="1">
      <c r="A48" s="286" t="s">
        <v>1021</v>
      </c>
      <c r="B48" s="286">
        <v>2011009</v>
      </c>
      <c r="C48" s="173" t="s">
        <v>416</v>
      </c>
      <c r="D48" s="287">
        <v>2</v>
      </c>
      <c r="F48" s="34" t="s">
        <v>1363</v>
      </c>
      <c r="G48" s="292" t="s">
        <v>144</v>
      </c>
      <c r="H48" s="289">
        <v>2</v>
      </c>
      <c r="I48" s="293">
        <f t="shared" si="0"/>
        <v>0</v>
      </c>
    </row>
    <row r="49" spans="1:9" ht="19.5" customHeight="1">
      <c r="A49" s="286" t="s">
        <v>1022</v>
      </c>
      <c r="B49" s="286">
        <v>20111</v>
      </c>
      <c r="C49" s="172" t="s">
        <v>417</v>
      </c>
      <c r="D49" s="175">
        <v>471.60359999999997</v>
      </c>
      <c r="F49" s="34" t="s">
        <v>1364</v>
      </c>
      <c r="G49" s="291" t="s">
        <v>145</v>
      </c>
      <c r="H49" s="289">
        <v>471.60359999999997</v>
      </c>
      <c r="I49" s="293">
        <f t="shared" si="0"/>
        <v>0</v>
      </c>
    </row>
    <row r="50" spans="1:9" ht="19.5" customHeight="1">
      <c r="A50" s="286" t="s">
        <v>1023</v>
      </c>
      <c r="B50" s="286">
        <v>2011101</v>
      </c>
      <c r="C50" s="173" t="s">
        <v>388</v>
      </c>
      <c r="D50" s="287">
        <v>352.36059999999998</v>
      </c>
      <c r="F50" s="34" t="s">
        <v>1365</v>
      </c>
      <c r="G50" s="292" t="s">
        <v>123</v>
      </c>
      <c r="H50" s="289">
        <v>352.36059999999998</v>
      </c>
      <c r="I50" s="293">
        <f t="shared" si="0"/>
        <v>0</v>
      </c>
    </row>
    <row r="51" spans="1:9" ht="19.5" customHeight="1">
      <c r="A51" s="286" t="s">
        <v>1024</v>
      </c>
      <c r="B51" s="286">
        <v>2011102</v>
      </c>
      <c r="C51" s="173" t="s">
        <v>389</v>
      </c>
      <c r="D51" s="287">
        <v>77</v>
      </c>
      <c r="F51" s="34" t="s">
        <v>1366</v>
      </c>
      <c r="G51" s="292" t="s">
        <v>124</v>
      </c>
      <c r="H51" s="289">
        <v>77</v>
      </c>
      <c r="I51" s="293">
        <f t="shared" si="0"/>
        <v>0</v>
      </c>
    </row>
    <row r="52" spans="1:9" ht="19.5" customHeight="1">
      <c r="A52" s="286" t="s">
        <v>1025</v>
      </c>
      <c r="B52" s="286">
        <v>2011150</v>
      </c>
      <c r="C52" s="173" t="s">
        <v>394</v>
      </c>
      <c r="D52" s="287">
        <v>41.243000000000002</v>
      </c>
      <c r="F52" s="34" t="s">
        <v>1367</v>
      </c>
      <c r="G52" s="292" t="s">
        <v>134</v>
      </c>
      <c r="H52" s="289">
        <v>41.243000000000002</v>
      </c>
      <c r="I52" s="293">
        <f t="shared" si="0"/>
        <v>0</v>
      </c>
    </row>
    <row r="53" spans="1:9" ht="19.5" customHeight="1">
      <c r="A53" s="286" t="s">
        <v>1026</v>
      </c>
      <c r="B53" s="286">
        <v>2011199</v>
      </c>
      <c r="C53" s="173" t="s">
        <v>418</v>
      </c>
      <c r="D53" s="287">
        <v>1</v>
      </c>
      <c r="F53" s="34" t="s">
        <v>1368</v>
      </c>
      <c r="G53" s="292" t="s">
        <v>146</v>
      </c>
      <c r="H53" s="289">
        <v>1</v>
      </c>
      <c r="I53" s="293">
        <f t="shared" si="0"/>
        <v>0</v>
      </c>
    </row>
    <row r="54" spans="1:9" ht="19.5" customHeight="1">
      <c r="A54" s="286" t="s">
        <v>1027</v>
      </c>
      <c r="B54" s="286">
        <v>20113</v>
      </c>
      <c r="C54" s="172" t="s">
        <v>419</v>
      </c>
      <c r="D54" s="175">
        <v>575.1228000000001</v>
      </c>
      <c r="F54" s="34" t="s">
        <v>1369</v>
      </c>
      <c r="G54" s="291" t="s">
        <v>147</v>
      </c>
      <c r="H54" s="289">
        <v>575.12279999999998</v>
      </c>
      <c r="I54" s="293">
        <f t="shared" si="0"/>
        <v>0</v>
      </c>
    </row>
    <row r="55" spans="1:9" ht="19.5" customHeight="1">
      <c r="A55" s="286" t="s">
        <v>1028</v>
      </c>
      <c r="B55" s="286">
        <v>2011301</v>
      </c>
      <c r="C55" s="173" t="s">
        <v>388</v>
      </c>
      <c r="D55" s="287">
        <v>298.91680000000002</v>
      </c>
      <c r="F55" s="34" t="s">
        <v>1370</v>
      </c>
      <c r="G55" s="292" t="s">
        <v>123</v>
      </c>
      <c r="H55" s="289">
        <v>298.91680000000002</v>
      </c>
      <c r="I55" s="293">
        <f t="shared" si="0"/>
        <v>0</v>
      </c>
    </row>
    <row r="56" spans="1:9" ht="19.5" customHeight="1">
      <c r="A56" s="286" t="s">
        <v>1029</v>
      </c>
      <c r="B56" s="286">
        <v>2011308</v>
      </c>
      <c r="C56" s="173" t="s">
        <v>420</v>
      </c>
      <c r="D56" s="287">
        <v>120</v>
      </c>
      <c r="F56" s="34" t="s">
        <v>1371</v>
      </c>
      <c r="G56" s="292" t="s">
        <v>148</v>
      </c>
      <c r="H56" s="289">
        <v>120</v>
      </c>
      <c r="I56" s="293">
        <f t="shared" si="0"/>
        <v>0</v>
      </c>
    </row>
    <row r="57" spans="1:9" ht="19.5" customHeight="1">
      <c r="A57" s="286" t="s">
        <v>1030</v>
      </c>
      <c r="B57" s="286">
        <v>2011350</v>
      </c>
      <c r="C57" s="173" t="s">
        <v>394</v>
      </c>
      <c r="D57" s="287">
        <v>156.20600000000002</v>
      </c>
      <c r="F57" s="34" t="s">
        <v>1372</v>
      </c>
      <c r="G57" s="292" t="s">
        <v>134</v>
      </c>
      <c r="H57" s="289">
        <v>156.20599999999999</v>
      </c>
      <c r="I57" s="293">
        <f t="shared" si="0"/>
        <v>0</v>
      </c>
    </row>
    <row r="58" spans="1:9" ht="19.5" customHeight="1">
      <c r="A58" s="286" t="s">
        <v>1031</v>
      </c>
      <c r="B58" s="286">
        <v>20115</v>
      </c>
      <c r="C58" s="172" t="s">
        <v>424</v>
      </c>
      <c r="D58" s="175">
        <v>1042.7889</v>
      </c>
      <c r="F58" s="34" t="s">
        <v>1373</v>
      </c>
      <c r="G58" s="291" t="s">
        <v>149</v>
      </c>
      <c r="H58" s="289">
        <v>1042.7889</v>
      </c>
      <c r="I58" s="293">
        <f t="shared" si="0"/>
        <v>0</v>
      </c>
    </row>
    <row r="59" spans="1:9" ht="19.5" customHeight="1">
      <c r="A59" s="286" t="s">
        <v>1032</v>
      </c>
      <c r="B59" s="286">
        <v>2011501</v>
      </c>
      <c r="C59" s="173" t="s">
        <v>388</v>
      </c>
      <c r="D59" s="287">
        <v>941.76400000000001</v>
      </c>
      <c r="F59" s="34" t="s">
        <v>1374</v>
      </c>
      <c r="G59" s="292" t="s">
        <v>123</v>
      </c>
      <c r="H59" s="289">
        <v>941.76400000000001</v>
      </c>
      <c r="I59" s="293">
        <f t="shared" si="0"/>
        <v>0</v>
      </c>
    </row>
    <row r="60" spans="1:9" ht="19.5" customHeight="1">
      <c r="A60" s="286" t="s">
        <v>1033</v>
      </c>
      <c r="B60" s="286">
        <v>2011502</v>
      </c>
      <c r="C60" s="173" t="s">
        <v>389</v>
      </c>
      <c r="D60" s="287">
        <v>13.8</v>
      </c>
      <c r="F60" s="34" t="s">
        <v>1375</v>
      </c>
      <c r="G60" s="292" t="s">
        <v>124</v>
      </c>
      <c r="H60" s="289">
        <v>13.8</v>
      </c>
      <c r="I60" s="293">
        <f t="shared" si="0"/>
        <v>0</v>
      </c>
    </row>
    <row r="61" spans="1:9" ht="19.5" customHeight="1">
      <c r="A61" s="286" t="s">
        <v>1034</v>
      </c>
      <c r="B61" s="286">
        <v>2011504</v>
      </c>
      <c r="C61" s="173" t="s">
        <v>425</v>
      </c>
      <c r="D61" s="287">
        <v>5</v>
      </c>
      <c r="F61" s="34" t="s">
        <v>1376</v>
      </c>
      <c r="G61" s="292" t="s">
        <v>150</v>
      </c>
      <c r="H61" s="289">
        <v>5</v>
      </c>
      <c r="I61" s="293">
        <f t="shared" si="0"/>
        <v>0</v>
      </c>
    </row>
    <row r="62" spans="1:9" ht="19.5" customHeight="1">
      <c r="A62" s="286" t="s">
        <v>1035</v>
      </c>
      <c r="B62" s="286">
        <v>2011550</v>
      </c>
      <c r="C62" s="173" t="s">
        <v>394</v>
      </c>
      <c r="D62" s="287">
        <v>82.224899999999991</v>
      </c>
      <c r="F62" s="34" t="s">
        <v>1377</v>
      </c>
      <c r="G62" s="292" t="s">
        <v>134</v>
      </c>
      <c r="H62" s="289">
        <v>82.224900000000005</v>
      </c>
      <c r="I62" s="293">
        <f t="shared" si="0"/>
        <v>0</v>
      </c>
    </row>
    <row r="63" spans="1:9" ht="19.5" customHeight="1">
      <c r="A63" s="286" t="s">
        <v>1036</v>
      </c>
      <c r="B63" s="286">
        <v>20117</v>
      </c>
      <c r="C63" s="172" t="s">
        <v>426</v>
      </c>
      <c r="D63" s="175">
        <v>10</v>
      </c>
      <c r="F63" s="34" t="s">
        <v>1378</v>
      </c>
      <c r="G63" s="291" t="s">
        <v>151</v>
      </c>
      <c r="H63" s="289">
        <v>10</v>
      </c>
      <c r="I63" s="293">
        <f t="shared" si="0"/>
        <v>0</v>
      </c>
    </row>
    <row r="64" spans="1:9" ht="19.5" customHeight="1">
      <c r="A64" s="286" t="s">
        <v>1037</v>
      </c>
      <c r="B64" s="286">
        <v>2011702</v>
      </c>
      <c r="C64" s="173" t="s">
        <v>389</v>
      </c>
      <c r="D64" s="287">
        <v>10</v>
      </c>
      <c r="F64" s="34" t="s">
        <v>1379</v>
      </c>
      <c r="G64" s="292" t="s">
        <v>124</v>
      </c>
      <c r="H64" s="289">
        <v>10</v>
      </c>
      <c r="I64" s="293">
        <f t="shared" si="0"/>
        <v>0</v>
      </c>
    </row>
    <row r="65" spans="1:9" ht="19.5" customHeight="1">
      <c r="A65" s="286" t="s">
        <v>1038</v>
      </c>
      <c r="B65" s="286">
        <v>20123</v>
      </c>
      <c r="C65" s="172" t="s">
        <v>427</v>
      </c>
      <c r="D65" s="175">
        <v>452.64429999999999</v>
      </c>
      <c r="F65" s="34" t="s">
        <v>1380</v>
      </c>
      <c r="G65" s="291" t="s">
        <v>152</v>
      </c>
      <c r="H65" s="289">
        <v>452.64429999999999</v>
      </c>
      <c r="I65" s="293">
        <f t="shared" si="0"/>
        <v>0</v>
      </c>
    </row>
    <row r="66" spans="1:9" ht="19.5" customHeight="1">
      <c r="A66" s="286" t="s">
        <v>1039</v>
      </c>
      <c r="B66" s="286">
        <v>2012301</v>
      </c>
      <c r="C66" s="173" t="s">
        <v>388</v>
      </c>
      <c r="D66" s="287">
        <v>129.64429999999999</v>
      </c>
      <c r="F66" s="34" t="s">
        <v>1381</v>
      </c>
      <c r="G66" s="292" t="s">
        <v>123</v>
      </c>
      <c r="H66" s="289">
        <v>129.64429999999999</v>
      </c>
      <c r="I66" s="293">
        <f t="shared" si="0"/>
        <v>0</v>
      </c>
    </row>
    <row r="67" spans="1:9" ht="19.5" customHeight="1">
      <c r="A67" s="286" t="s">
        <v>1040</v>
      </c>
      <c r="B67" s="286">
        <v>2012304</v>
      </c>
      <c r="C67" s="173" t="s">
        <v>428</v>
      </c>
      <c r="D67" s="287">
        <v>320</v>
      </c>
      <c r="F67" s="34" t="s">
        <v>1382</v>
      </c>
      <c r="G67" s="292" t="s">
        <v>153</v>
      </c>
      <c r="H67" s="289">
        <v>320</v>
      </c>
      <c r="I67" s="293">
        <f t="shared" si="0"/>
        <v>0</v>
      </c>
    </row>
    <row r="68" spans="1:9" ht="19.5" customHeight="1">
      <c r="A68" s="286" t="s">
        <v>1041</v>
      </c>
      <c r="B68" s="286">
        <v>2012350</v>
      </c>
      <c r="C68" s="173" t="s">
        <v>394</v>
      </c>
      <c r="D68" s="287">
        <v>3</v>
      </c>
      <c r="F68" s="34" t="s">
        <v>1383</v>
      </c>
      <c r="G68" s="292" t="s">
        <v>134</v>
      </c>
      <c r="H68" s="289">
        <v>3</v>
      </c>
      <c r="I68" s="293">
        <f t="shared" si="0"/>
        <v>0</v>
      </c>
    </row>
    <row r="69" spans="1:9" ht="19.5" customHeight="1">
      <c r="A69" s="286" t="s">
        <v>1042</v>
      </c>
      <c r="B69" s="286">
        <v>20126</v>
      </c>
      <c r="C69" s="172" t="s">
        <v>430</v>
      </c>
      <c r="D69" s="175">
        <v>95.177099999999996</v>
      </c>
      <c r="F69" s="34" t="s">
        <v>1384</v>
      </c>
      <c r="G69" s="291" t="s">
        <v>154</v>
      </c>
      <c r="H69" s="289">
        <v>95.177099999999996</v>
      </c>
      <c r="I69" s="293">
        <f t="shared" si="0"/>
        <v>0</v>
      </c>
    </row>
    <row r="70" spans="1:9" ht="19.5" customHeight="1">
      <c r="A70" s="286" t="s">
        <v>1043</v>
      </c>
      <c r="B70" s="286">
        <v>2012601</v>
      </c>
      <c r="C70" s="173" t="s">
        <v>388</v>
      </c>
      <c r="D70" s="287">
        <v>72.177099999999996</v>
      </c>
      <c r="F70" s="34" t="s">
        <v>1385</v>
      </c>
      <c r="G70" s="292" t="s">
        <v>123</v>
      </c>
      <c r="H70" s="289">
        <v>72.177099999999996</v>
      </c>
      <c r="I70" s="293">
        <f t="shared" si="0"/>
        <v>0</v>
      </c>
    </row>
    <row r="71" spans="1:9" ht="19.5" customHeight="1">
      <c r="A71" s="286" t="s">
        <v>1044</v>
      </c>
      <c r="B71" s="286">
        <v>2012604</v>
      </c>
      <c r="C71" s="173" t="s">
        <v>431</v>
      </c>
      <c r="D71" s="287">
        <v>23</v>
      </c>
      <c r="F71" s="34" t="s">
        <v>1386</v>
      </c>
      <c r="G71" s="292" t="s">
        <v>155</v>
      </c>
      <c r="H71" s="289">
        <v>23</v>
      </c>
      <c r="I71" s="293">
        <f t="shared" ref="I71:I134" si="1">D71-H71</f>
        <v>0</v>
      </c>
    </row>
    <row r="72" spans="1:9" ht="19.5" customHeight="1">
      <c r="A72" s="286" t="s">
        <v>1045</v>
      </c>
      <c r="B72" s="286">
        <v>20128</v>
      </c>
      <c r="C72" s="172" t="s">
        <v>432</v>
      </c>
      <c r="D72" s="175">
        <v>234.04990000000001</v>
      </c>
      <c r="F72" s="34" t="s">
        <v>1387</v>
      </c>
      <c r="G72" s="291" t="s">
        <v>156</v>
      </c>
      <c r="H72" s="289">
        <v>234.04990000000001</v>
      </c>
      <c r="I72" s="293">
        <f t="shared" si="1"/>
        <v>0</v>
      </c>
    </row>
    <row r="73" spans="1:9" ht="19.5" customHeight="1">
      <c r="A73" s="286" t="s">
        <v>1046</v>
      </c>
      <c r="B73" s="286">
        <v>2012801</v>
      </c>
      <c r="C73" s="173" t="s">
        <v>388</v>
      </c>
      <c r="D73" s="287">
        <v>56.369900000000001</v>
      </c>
      <c r="F73" s="34" t="s">
        <v>1388</v>
      </c>
      <c r="G73" s="292" t="s">
        <v>123</v>
      </c>
      <c r="H73" s="289">
        <v>56.369900000000001</v>
      </c>
      <c r="I73" s="293">
        <f t="shared" si="1"/>
        <v>0</v>
      </c>
    </row>
    <row r="74" spans="1:9" ht="19.5" customHeight="1">
      <c r="A74" s="286" t="s">
        <v>1047</v>
      </c>
      <c r="B74" s="286">
        <v>2012802</v>
      </c>
      <c r="C74" s="173" t="s">
        <v>389</v>
      </c>
      <c r="D74" s="287">
        <v>177.68</v>
      </c>
      <c r="F74" s="34" t="s">
        <v>1389</v>
      </c>
      <c r="G74" s="292" t="s">
        <v>124</v>
      </c>
      <c r="H74" s="289">
        <v>177.68</v>
      </c>
      <c r="I74" s="293">
        <f t="shared" si="1"/>
        <v>0</v>
      </c>
    </row>
    <row r="75" spans="1:9" ht="19.5" customHeight="1">
      <c r="A75" s="286" t="s">
        <v>1048</v>
      </c>
      <c r="B75" s="286">
        <v>20129</v>
      </c>
      <c r="C75" s="172" t="s">
        <v>433</v>
      </c>
      <c r="D75" s="175">
        <v>285.30860000000007</v>
      </c>
      <c r="F75" s="34" t="s">
        <v>1390</v>
      </c>
      <c r="G75" s="291" t="s">
        <v>157</v>
      </c>
      <c r="H75" s="289">
        <v>285.30860000000001</v>
      </c>
      <c r="I75" s="293">
        <f t="shared" si="1"/>
        <v>0</v>
      </c>
    </row>
    <row r="76" spans="1:9" ht="19.5" customHeight="1">
      <c r="A76" s="286" t="s">
        <v>1049</v>
      </c>
      <c r="B76" s="286">
        <v>2012901</v>
      </c>
      <c r="C76" s="173" t="s">
        <v>388</v>
      </c>
      <c r="D76" s="287">
        <v>212.93360000000001</v>
      </c>
      <c r="F76" s="34" t="s">
        <v>1391</v>
      </c>
      <c r="G76" s="292" t="s">
        <v>123</v>
      </c>
      <c r="H76" s="289">
        <v>212.93360000000001</v>
      </c>
      <c r="I76" s="293">
        <f t="shared" si="1"/>
        <v>0</v>
      </c>
    </row>
    <row r="77" spans="1:9" ht="19.5" customHeight="1">
      <c r="A77" s="286" t="s">
        <v>1050</v>
      </c>
      <c r="B77" s="286">
        <v>2012902</v>
      </c>
      <c r="C77" s="173" t="s">
        <v>389</v>
      </c>
      <c r="D77" s="287">
        <v>43.6</v>
      </c>
      <c r="F77" s="34" t="s">
        <v>1392</v>
      </c>
      <c r="G77" s="292" t="s">
        <v>124</v>
      </c>
      <c r="H77" s="289">
        <v>43.6</v>
      </c>
      <c r="I77" s="293">
        <f t="shared" si="1"/>
        <v>0</v>
      </c>
    </row>
    <row r="78" spans="1:9" ht="19.5" customHeight="1">
      <c r="A78" s="286" t="s">
        <v>1051</v>
      </c>
      <c r="B78" s="286">
        <v>2012999</v>
      </c>
      <c r="C78" s="173" t="s">
        <v>434</v>
      </c>
      <c r="D78" s="287">
        <v>28.774999999999999</v>
      </c>
      <c r="F78" s="34" t="s">
        <v>1393</v>
      </c>
      <c r="G78" s="292" t="s">
        <v>158</v>
      </c>
      <c r="H78" s="289">
        <v>28.774999999999999</v>
      </c>
      <c r="I78" s="293">
        <f t="shared" si="1"/>
        <v>0</v>
      </c>
    </row>
    <row r="79" spans="1:9" ht="19.5" customHeight="1">
      <c r="A79" s="286" t="s">
        <v>1052</v>
      </c>
      <c r="B79" s="286">
        <v>20131</v>
      </c>
      <c r="C79" s="172" t="s">
        <v>435</v>
      </c>
      <c r="D79" s="175">
        <v>1822.3742999999995</v>
      </c>
      <c r="F79" s="34" t="s">
        <v>1394</v>
      </c>
      <c r="G79" s="291" t="s">
        <v>159</v>
      </c>
      <c r="H79" s="289">
        <v>1822.3742999999999</v>
      </c>
      <c r="I79" s="293">
        <f t="shared" si="1"/>
        <v>0</v>
      </c>
    </row>
    <row r="80" spans="1:9" ht="19.5" customHeight="1">
      <c r="A80" s="286" t="s">
        <v>1053</v>
      </c>
      <c r="B80" s="286">
        <v>2013101</v>
      </c>
      <c r="C80" s="173" t="s">
        <v>388</v>
      </c>
      <c r="D80" s="287">
        <v>1389.7048999999997</v>
      </c>
      <c r="F80" s="34" t="s">
        <v>1395</v>
      </c>
      <c r="G80" s="292" t="s">
        <v>123</v>
      </c>
      <c r="H80" s="289">
        <v>1389.7049</v>
      </c>
      <c r="I80" s="293">
        <f t="shared" si="1"/>
        <v>0</v>
      </c>
    </row>
    <row r="81" spans="1:9" ht="19.5" customHeight="1">
      <c r="A81" s="286" t="s">
        <v>1054</v>
      </c>
      <c r="B81" s="286">
        <v>2013102</v>
      </c>
      <c r="C81" s="173" t="s">
        <v>389</v>
      </c>
      <c r="D81" s="287">
        <v>291.5</v>
      </c>
      <c r="F81" s="34" t="s">
        <v>1396</v>
      </c>
      <c r="G81" s="292" t="s">
        <v>124</v>
      </c>
      <c r="H81" s="289">
        <v>291.5</v>
      </c>
      <c r="I81" s="293">
        <f t="shared" si="1"/>
        <v>0</v>
      </c>
    </row>
    <row r="82" spans="1:9" ht="19.5" customHeight="1">
      <c r="A82" s="286" t="s">
        <v>1055</v>
      </c>
      <c r="B82" s="286">
        <v>2013150</v>
      </c>
      <c r="C82" s="173" t="s">
        <v>394</v>
      </c>
      <c r="D82" s="287">
        <v>141.1694</v>
      </c>
      <c r="F82" s="34" t="s">
        <v>1397</v>
      </c>
      <c r="G82" s="292" t="s">
        <v>134</v>
      </c>
      <c r="H82" s="289">
        <v>141.1694</v>
      </c>
      <c r="I82" s="293">
        <f t="shared" si="1"/>
        <v>0</v>
      </c>
    </row>
    <row r="83" spans="1:9" ht="19.5" customHeight="1">
      <c r="A83" s="286" t="s">
        <v>1056</v>
      </c>
      <c r="B83" s="286">
        <v>20132</v>
      </c>
      <c r="C83" s="172" t="s">
        <v>437</v>
      </c>
      <c r="D83" s="175">
        <v>468.20799999999997</v>
      </c>
      <c r="F83" s="34" t="s">
        <v>1398</v>
      </c>
      <c r="G83" s="291" t="s">
        <v>160</v>
      </c>
      <c r="H83" s="289">
        <v>468.20800000000003</v>
      </c>
      <c r="I83" s="293">
        <f t="shared" si="1"/>
        <v>0</v>
      </c>
    </row>
    <row r="84" spans="1:9" ht="19.5" customHeight="1">
      <c r="A84" s="286" t="s">
        <v>1057</v>
      </c>
      <c r="B84" s="286">
        <v>2013201</v>
      </c>
      <c r="C84" s="173" t="s">
        <v>388</v>
      </c>
      <c r="D84" s="287">
        <v>203.3142</v>
      </c>
      <c r="F84" s="34" t="s">
        <v>1399</v>
      </c>
      <c r="G84" s="292" t="s">
        <v>123</v>
      </c>
      <c r="H84" s="289">
        <v>203.3142</v>
      </c>
      <c r="I84" s="293">
        <f t="shared" si="1"/>
        <v>0</v>
      </c>
    </row>
    <row r="85" spans="1:9" ht="19.5" customHeight="1">
      <c r="A85" s="286" t="s">
        <v>1058</v>
      </c>
      <c r="B85" s="286">
        <v>2013202</v>
      </c>
      <c r="C85" s="173" t="s">
        <v>389</v>
      </c>
      <c r="D85" s="287">
        <v>226.98949999999999</v>
      </c>
      <c r="F85" s="34" t="s">
        <v>1400</v>
      </c>
      <c r="G85" s="292" t="s">
        <v>124</v>
      </c>
      <c r="H85" s="289">
        <v>226.98949999999999</v>
      </c>
      <c r="I85" s="293">
        <f t="shared" si="1"/>
        <v>0</v>
      </c>
    </row>
    <row r="86" spans="1:9" ht="19.5" customHeight="1">
      <c r="A86" s="286" t="s">
        <v>1059</v>
      </c>
      <c r="B86" s="286">
        <v>2013250</v>
      </c>
      <c r="C86" s="173" t="s">
        <v>394</v>
      </c>
      <c r="D86" s="287">
        <v>37.904299999999999</v>
      </c>
      <c r="F86" s="34" t="s">
        <v>1401</v>
      </c>
      <c r="G86" s="292" t="s">
        <v>134</v>
      </c>
      <c r="H86" s="289">
        <v>37.904299999999999</v>
      </c>
      <c r="I86" s="293">
        <f t="shared" si="1"/>
        <v>0</v>
      </c>
    </row>
    <row r="87" spans="1:9" ht="19.5" customHeight="1">
      <c r="A87" s="286" t="s">
        <v>1060</v>
      </c>
      <c r="B87" s="286">
        <v>20133</v>
      </c>
      <c r="C87" s="172" t="s">
        <v>438</v>
      </c>
      <c r="D87" s="175">
        <v>230.48990000000001</v>
      </c>
      <c r="F87" s="34" t="s">
        <v>1402</v>
      </c>
      <c r="G87" s="291" t="s">
        <v>161</v>
      </c>
      <c r="H87" s="289">
        <v>230.48990000000001</v>
      </c>
      <c r="I87" s="293">
        <f t="shared" si="1"/>
        <v>0</v>
      </c>
    </row>
    <row r="88" spans="1:9" ht="19.5" customHeight="1">
      <c r="A88" s="286" t="s">
        <v>1061</v>
      </c>
      <c r="B88" s="286">
        <v>2013301</v>
      </c>
      <c r="C88" s="173" t="s">
        <v>388</v>
      </c>
      <c r="D88" s="287">
        <v>127.1751</v>
      </c>
      <c r="F88" s="34" t="s">
        <v>1403</v>
      </c>
      <c r="G88" s="292" t="s">
        <v>123</v>
      </c>
      <c r="H88" s="289">
        <v>127.1751</v>
      </c>
      <c r="I88" s="293">
        <f t="shared" si="1"/>
        <v>0</v>
      </c>
    </row>
    <row r="89" spans="1:9" ht="19.5" customHeight="1">
      <c r="A89" s="286" t="s">
        <v>1062</v>
      </c>
      <c r="B89" s="286">
        <v>2013302</v>
      </c>
      <c r="C89" s="173" t="s">
        <v>389</v>
      </c>
      <c r="D89" s="287">
        <v>62.2</v>
      </c>
      <c r="F89" s="34" t="s">
        <v>1404</v>
      </c>
      <c r="G89" s="292" t="s">
        <v>124</v>
      </c>
      <c r="H89" s="289">
        <v>62.2</v>
      </c>
      <c r="I89" s="293">
        <f t="shared" si="1"/>
        <v>0</v>
      </c>
    </row>
    <row r="90" spans="1:9" ht="19.5" customHeight="1">
      <c r="A90" s="286" t="s">
        <v>1063</v>
      </c>
      <c r="B90" s="286">
        <v>2013350</v>
      </c>
      <c r="C90" s="173" t="s">
        <v>394</v>
      </c>
      <c r="D90" s="287">
        <v>41.114800000000002</v>
      </c>
      <c r="F90" s="34" t="s">
        <v>1405</v>
      </c>
      <c r="G90" s="292" t="s">
        <v>134</v>
      </c>
      <c r="H90" s="289">
        <v>41.114800000000002</v>
      </c>
      <c r="I90" s="293">
        <f t="shared" si="1"/>
        <v>0</v>
      </c>
    </row>
    <row r="91" spans="1:9" ht="19.5" customHeight="1">
      <c r="A91" s="286" t="s">
        <v>1064</v>
      </c>
      <c r="B91" s="286">
        <v>20134</v>
      </c>
      <c r="C91" s="172" t="s">
        <v>439</v>
      </c>
      <c r="D91" s="175">
        <v>97.114900000000006</v>
      </c>
      <c r="F91" s="34" t="s">
        <v>1406</v>
      </c>
      <c r="G91" s="291" t="s">
        <v>162</v>
      </c>
      <c r="H91" s="289">
        <v>97.114900000000006</v>
      </c>
      <c r="I91" s="293">
        <f t="shared" si="1"/>
        <v>0</v>
      </c>
    </row>
    <row r="92" spans="1:9" ht="19.5" customHeight="1">
      <c r="A92" s="286" t="s">
        <v>1065</v>
      </c>
      <c r="B92" s="286">
        <v>2013401</v>
      </c>
      <c r="C92" s="173" t="s">
        <v>388</v>
      </c>
      <c r="D92" s="287">
        <v>78.914900000000003</v>
      </c>
      <c r="F92" s="34" t="s">
        <v>1407</v>
      </c>
      <c r="G92" s="292" t="s">
        <v>123</v>
      </c>
      <c r="H92" s="289">
        <v>78.914900000000003</v>
      </c>
      <c r="I92" s="293">
        <f t="shared" si="1"/>
        <v>0</v>
      </c>
    </row>
    <row r="93" spans="1:9" ht="19.5" customHeight="1">
      <c r="A93" s="286" t="s">
        <v>1066</v>
      </c>
      <c r="B93" s="286">
        <v>2013402</v>
      </c>
      <c r="C93" s="173" t="s">
        <v>389</v>
      </c>
      <c r="D93" s="287">
        <v>18.2</v>
      </c>
      <c r="F93" s="34" t="s">
        <v>1408</v>
      </c>
      <c r="G93" s="292" t="s">
        <v>124</v>
      </c>
      <c r="H93" s="289">
        <v>18.2</v>
      </c>
      <c r="I93" s="293">
        <f t="shared" si="1"/>
        <v>0</v>
      </c>
    </row>
    <row r="94" spans="1:9" ht="19.5" customHeight="1">
      <c r="A94" s="286" t="s">
        <v>1067</v>
      </c>
      <c r="B94" s="286">
        <v>20199</v>
      </c>
      <c r="C94" s="172" t="s">
        <v>440</v>
      </c>
      <c r="D94" s="175">
        <v>2198.1342</v>
      </c>
      <c r="F94" s="34" t="s">
        <v>1409</v>
      </c>
      <c r="G94" s="291" t="s">
        <v>163</v>
      </c>
      <c r="H94" s="289">
        <v>2198.1342</v>
      </c>
      <c r="I94" s="293">
        <f t="shared" si="1"/>
        <v>0</v>
      </c>
    </row>
    <row r="95" spans="1:9" ht="19.5" customHeight="1">
      <c r="A95" s="286" t="s">
        <v>1068</v>
      </c>
      <c r="B95" s="286">
        <v>2019999</v>
      </c>
      <c r="C95" s="173" t="s">
        <v>441</v>
      </c>
      <c r="D95" s="287">
        <v>2198.1342</v>
      </c>
      <c r="F95" s="34" t="s">
        <v>1410</v>
      </c>
      <c r="G95" s="292" t="s">
        <v>164</v>
      </c>
      <c r="H95" s="289">
        <v>2198.1342</v>
      </c>
      <c r="I95" s="293">
        <f t="shared" si="1"/>
        <v>0</v>
      </c>
    </row>
    <row r="96" spans="1:9" ht="19.5" customHeight="1">
      <c r="A96" s="286" t="s">
        <v>1069</v>
      </c>
      <c r="B96" s="286">
        <v>204</v>
      </c>
      <c r="C96" s="172" t="s">
        <v>744</v>
      </c>
      <c r="D96" s="175">
        <v>3572.9598000000001</v>
      </c>
      <c r="F96" s="34" t="s">
        <v>960</v>
      </c>
      <c r="G96" s="291" t="s">
        <v>1672</v>
      </c>
      <c r="H96" s="289">
        <v>3572.9598000000001</v>
      </c>
      <c r="I96" s="293">
        <f t="shared" si="1"/>
        <v>0</v>
      </c>
    </row>
    <row r="97" spans="1:9" ht="19.5" customHeight="1">
      <c r="A97" s="286" t="s">
        <v>1070</v>
      </c>
      <c r="B97" s="286">
        <v>20401</v>
      </c>
      <c r="C97" s="172" t="s">
        <v>442</v>
      </c>
      <c r="D97" s="175">
        <v>264.76900000000001</v>
      </c>
      <c r="F97" s="34" t="s">
        <v>1411</v>
      </c>
      <c r="G97" s="291" t="s">
        <v>165</v>
      </c>
      <c r="H97" s="289">
        <v>264.76900000000001</v>
      </c>
      <c r="I97" s="293">
        <f t="shared" si="1"/>
        <v>0</v>
      </c>
    </row>
    <row r="98" spans="1:9" ht="19.5" customHeight="1">
      <c r="A98" s="286" t="s">
        <v>1071</v>
      </c>
      <c r="B98" s="286">
        <v>2040101</v>
      </c>
      <c r="C98" s="173" t="s">
        <v>443</v>
      </c>
      <c r="D98" s="287">
        <v>14.1075</v>
      </c>
      <c r="F98" s="34" t="s">
        <v>1412</v>
      </c>
      <c r="G98" s="292" t="s">
        <v>166</v>
      </c>
      <c r="H98" s="289">
        <v>14.1075</v>
      </c>
      <c r="I98" s="293">
        <f t="shared" si="1"/>
        <v>0</v>
      </c>
    </row>
    <row r="99" spans="1:9" ht="19.5" customHeight="1">
      <c r="A99" s="286" t="s">
        <v>1072</v>
      </c>
      <c r="B99" s="286">
        <v>2040103</v>
      </c>
      <c r="C99" s="173" t="s">
        <v>444</v>
      </c>
      <c r="D99" s="287">
        <v>209.8175</v>
      </c>
      <c r="F99" s="34" t="s">
        <v>1413</v>
      </c>
      <c r="G99" s="292" t="s">
        <v>167</v>
      </c>
      <c r="H99" s="289">
        <v>209.8175</v>
      </c>
      <c r="I99" s="293">
        <f t="shared" si="1"/>
        <v>0</v>
      </c>
    </row>
    <row r="100" spans="1:9" ht="19.5" customHeight="1">
      <c r="A100" s="286" t="s">
        <v>1073</v>
      </c>
      <c r="B100" s="286">
        <v>2040106</v>
      </c>
      <c r="C100" s="173" t="s">
        <v>445</v>
      </c>
      <c r="D100" s="287">
        <v>40.844000000000001</v>
      </c>
      <c r="F100" s="34" t="s">
        <v>1414</v>
      </c>
      <c r="G100" s="292" t="s">
        <v>168</v>
      </c>
      <c r="H100" s="289">
        <v>40.844000000000001</v>
      </c>
      <c r="I100" s="293">
        <f t="shared" si="1"/>
        <v>0</v>
      </c>
    </row>
    <row r="101" spans="1:9" ht="19.5" customHeight="1">
      <c r="A101" s="286" t="s">
        <v>1074</v>
      </c>
      <c r="B101" s="286">
        <v>20402</v>
      </c>
      <c r="C101" s="172" t="s">
        <v>446</v>
      </c>
      <c r="D101" s="175">
        <v>1297.2159999999999</v>
      </c>
      <c r="F101" s="34" t="s">
        <v>1415</v>
      </c>
      <c r="G101" s="291" t="s">
        <v>169</v>
      </c>
      <c r="H101" s="289">
        <v>1297.2159999999999</v>
      </c>
      <c r="I101" s="293">
        <f t="shared" si="1"/>
        <v>0</v>
      </c>
    </row>
    <row r="102" spans="1:9" ht="19.5" customHeight="1">
      <c r="A102" s="286" t="s">
        <v>1075</v>
      </c>
      <c r="B102" s="286">
        <v>2040202</v>
      </c>
      <c r="C102" s="173" t="s">
        <v>389</v>
      </c>
      <c r="D102" s="287">
        <v>635.21600000000001</v>
      </c>
      <c r="F102" s="34" t="s">
        <v>1416</v>
      </c>
      <c r="G102" s="292" t="s">
        <v>124</v>
      </c>
      <c r="H102" s="289">
        <v>635.21600000000001</v>
      </c>
      <c r="I102" s="293">
        <f t="shared" si="1"/>
        <v>0</v>
      </c>
    </row>
    <row r="103" spans="1:9" ht="19.5" customHeight="1">
      <c r="A103" s="286" t="s">
        <v>1076</v>
      </c>
      <c r="B103" s="286">
        <v>2040204</v>
      </c>
      <c r="C103" s="173" t="s">
        <v>447</v>
      </c>
      <c r="D103" s="287">
        <v>652</v>
      </c>
      <c r="F103" s="34" t="s">
        <v>1417</v>
      </c>
      <c r="G103" s="292" t="s">
        <v>170</v>
      </c>
      <c r="H103" s="289">
        <v>652</v>
      </c>
      <c r="I103" s="293">
        <f t="shared" si="1"/>
        <v>0</v>
      </c>
    </row>
    <row r="104" spans="1:9" ht="19.5" customHeight="1">
      <c r="A104" s="286" t="s">
        <v>1077</v>
      </c>
      <c r="B104" s="286">
        <v>2040211</v>
      </c>
      <c r="C104" s="173" t="s">
        <v>448</v>
      </c>
      <c r="D104" s="287">
        <v>10</v>
      </c>
      <c r="F104" s="34" t="s">
        <v>1418</v>
      </c>
      <c r="G104" s="292" t="s">
        <v>171</v>
      </c>
      <c r="H104" s="289">
        <v>10</v>
      </c>
      <c r="I104" s="293">
        <f t="shared" si="1"/>
        <v>0</v>
      </c>
    </row>
    <row r="105" spans="1:9" ht="19.5" customHeight="1">
      <c r="A105" s="286" t="s">
        <v>1078</v>
      </c>
      <c r="B105" s="286">
        <v>20404</v>
      </c>
      <c r="C105" s="172" t="s">
        <v>449</v>
      </c>
      <c r="D105" s="175">
        <v>658.61490000000003</v>
      </c>
      <c r="F105" s="34" t="s">
        <v>1419</v>
      </c>
      <c r="G105" s="291" t="s">
        <v>172</v>
      </c>
      <c r="H105" s="289">
        <v>658.61490000000003</v>
      </c>
      <c r="I105" s="293">
        <f t="shared" si="1"/>
        <v>0</v>
      </c>
    </row>
    <row r="106" spans="1:9" ht="19.5" customHeight="1">
      <c r="A106" s="286" t="s">
        <v>1079</v>
      </c>
      <c r="B106" s="286">
        <v>2040401</v>
      </c>
      <c r="C106" s="173" t="s">
        <v>388</v>
      </c>
      <c r="D106" s="287">
        <v>638.61490000000003</v>
      </c>
      <c r="F106" s="34" t="s">
        <v>1420</v>
      </c>
      <c r="G106" s="292" t="s">
        <v>123</v>
      </c>
      <c r="H106" s="289">
        <v>638.61490000000003</v>
      </c>
      <c r="I106" s="293">
        <f t="shared" si="1"/>
        <v>0</v>
      </c>
    </row>
    <row r="107" spans="1:9" ht="19.5" customHeight="1">
      <c r="A107" s="286" t="s">
        <v>1080</v>
      </c>
      <c r="B107" s="171">
        <v>2040405</v>
      </c>
      <c r="C107" s="173" t="s">
        <v>1305</v>
      </c>
      <c r="D107" s="287">
        <v>20</v>
      </c>
      <c r="F107" s="34" t="s">
        <v>1421</v>
      </c>
      <c r="G107" s="292" t="s">
        <v>1673</v>
      </c>
      <c r="H107" s="289">
        <v>20</v>
      </c>
      <c r="I107" s="293">
        <f t="shared" si="1"/>
        <v>0</v>
      </c>
    </row>
    <row r="108" spans="1:9" ht="19.5" customHeight="1">
      <c r="A108" s="286" t="s">
        <v>1081</v>
      </c>
      <c r="B108" s="286">
        <v>20405</v>
      </c>
      <c r="C108" s="172" t="s">
        <v>452</v>
      </c>
      <c r="D108" s="175">
        <v>915.61</v>
      </c>
      <c r="F108" s="34" t="s">
        <v>1422</v>
      </c>
      <c r="G108" s="291" t="s">
        <v>173</v>
      </c>
      <c r="H108" s="289">
        <v>915.61</v>
      </c>
      <c r="I108" s="293">
        <f t="shared" si="1"/>
        <v>0</v>
      </c>
    </row>
    <row r="109" spans="1:9" ht="19.5" customHeight="1">
      <c r="A109" s="286" t="s">
        <v>1082</v>
      </c>
      <c r="B109" s="286">
        <v>2040501</v>
      </c>
      <c r="C109" s="173" t="s">
        <v>388</v>
      </c>
      <c r="D109" s="287">
        <v>812.61</v>
      </c>
      <c r="F109" s="34" t="s">
        <v>1423</v>
      </c>
      <c r="G109" s="292" t="s">
        <v>123</v>
      </c>
      <c r="H109" s="289">
        <v>812.61</v>
      </c>
      <c r="I109" s="293">
        <f t="shared" si="1"/>
        <v>0</v>
      </c>
    </row>
    <row r="110" spans="1:9" ht="19.5" customHeight="1">
      <c r="A110" s="286" t="s">
        <v>1083</v>
      </c>
      <c r="B110" s="286">
        <v>2040504</v>
      </c>
      <c r="C110" s="173" t="s">
        <v>453</v>
      </c>
      <c r="D110" s="287">
        <v>103</v>
      </c>
      <c r="F110" s="34" t="s">
        <v>1424</v>
      </c>
      <c r="G110" s="292" t="s">
        <v>174</v>
      </c>
      <c r="H110" s="289">
        <v>103</v>
      </c>
      <c r="I110" s="293">
        <f t="shared" si="1"/>
        <v>0</v>
      </c>
    </row>
    <row r="111" spans="1:9" ht="19.5" customHeight="1">
      <c r="A111" s="286" t="s">
        <v>1084</v>
      </c>
      <c r="B111" s="286">
        <v>20406</v>
      </c>
      <c r="C111" s="172" t="s">
        <v>455</v>
      </c>
      <c r="D111" s="175">
        <v>433.74990000000003</v>
      </c>
      <c r="F111" s="34" t="s">
        <v>1425</v>
      </c>
      <c r="G111" s="291" t="s">
        <v>175</v>
      </c>
      <c r="H111" s="289">
        <v>433.74990000000003</v>
      </c>
      <c r="I111" s="293">
        <f t="shared" si="1"/>
        <v>0</v>
      </c>
    </row>
    <row r="112" spans="1:9" ht="19.5" customHeight="1">
      <c r="A112" s="286" t="s">
        <v>1085</v>
      </c>
      <c r="B112" s="286">
        <v>2040601</v>
      </c>
      <c r="C112" s="173" t="s">
        <v>388</v>
      </c>
      <c r="D112" s="287">
        <v>406.74990000000003</v>
      </c>
      <c r="F112" s="34" t="s">
        <v>1426</v>
      </c>
      <c r="G112" s="292" t="s">
        <v>123</v>
      </c>
      <c r="H112" s="289">
        <v>406.74990000000003</v>
      </c>
      <c r="I112" s="293">
        <f t="shared" si="1"/>
        <v>0</v>
      </c>
    </row>
    <row r="113" spans="1:9" ht="19.5" customHeight="1">
      <c r="A113" s="286" t="s">
        <v>1086</v>
      </c>
      <c r="B113" s="286">
        <v>2040602</v>
      </c>
      <c r="C113" s="173" t="s">
        <v>389</v>
      </c>
      <c r="D113" s="287">
        <v>23</v>
      </c>
      <c r="F113" s="34" t="s">
        <v>1427</v>
      </c>
      <c r="G113" s="292" t="s">
        <v>124</v>
      </c>
      <c r="H113" s="289">
        <v>23</v>
      </c>
      <c r="I113" s="293">
        <f t="shared" si="1"/>
        <v>0</v>
      </c>
    </row>
    <row r="114" spans="1:9" ht="19.5" customHeight="1">
      <c r="A114" s="286" t="s">
        <v>1087</v>
      </c>
      <c r="B114" s="286">
        <v>2040607</v>
      </c>
      <c r="C114" s="173" t="s">
        <v>456</v>
      </c>
      <c r="D114" s="287">
        <v>4</v>
      </c>
      <c r="F114" s="34" t="s">
        <v>1428</v>
      </c>
      <c r="G114" s="292" t="s">
        <v>176</v>
      </c>
      <c r="H114" s="289">
        <v>4</v>
      </c>
      <c r="I114" s="293">
        <f t="shared" si="1"/>
        <v>0</v>
      </c>
    </row>
    <row r="115" spans="1:9" ht="19.5" customHeight="1">
      <c r="A115" s="286" t="s">
        <v>1088</v>
      </c>
      <c r="B115" s="286">
        <v>20499</v>
      </c>
      <c r="C115" s="172" t="s">
        <v>457</v>
      </c>
      <c r="D115" s="175">
        <v>3</v>
      </c>
      <c r="F115" s="34" t="s">
        <v>1429</v>
      </c>
      <c r="G115" s="291" t="s">
        <v>1430</v>
      </c>
      <c r="H115" s="289">
        <v>3</v>
      </c>
      <c r="I115" s="293">
        <f t="shared" si="1"/>
        <v>0</v>
      </c>
    </row>
    <row r="116" spans="1:9" ht="19.5" customHeight="1">
      <c r="A116" s="286" t="s">
        <v>1089</v>
      </c>
      <c r="B116" s="286">
        <v>2049901</v>
      </c>
      <c r="C116" s="173" t="s">
        <v>458</v>
      </c>
      <c r="D116" s="287">
        <v>3</v>
      </c>
      <c r="F116" s="34" t="s">
        <v>1431</v>
      </c>
      <c r="G116" s="292" t="s">
        <v>1432</v>
      </c>
      <c r="H116" s="289">
        <v>3</v>
      </c>
      <c r="I116" s="293">
        <f t="shared" si="1"/>
        <v>0</v>
      </c>
    </row>
    <row r="117" spans="1:9" ht="19.5" customHeight="1">
      <c r="A117" s="286" t="s">
        <v>1090</v>
      </c>
      <c r="B117" s="286">
        <v>205</v>
      </c>
      <c r="C117" s="172" t="s">
        <v>745</v>
      </c>
      <c r="D117" s="175">
        <v>20427.355800000001</v>
      </c>
      <c r="F117" s="34" t="s">
        <v>961</v>
      </c>
      <c r="G117" s="291" t="s">
        <v>1674</v>
      </c>
      <c r="H117" s="289">
        <v>20427.355800000001</v>
      </c>
      <c r="I117" s="293">
        <f t="shared" si="1"/>
        <v>0</v>
      </c>
    </row>
    <row r="118" spans="1:9" ht="19.5" customHeight="1">
      <c r="A118" s="286" t="s">
        <v>1091</v>
      </c>
      <c r="B118" s="286">
        <v>20501</v>
      </c>
      <c r="C118" s="172" t="s">
        <v>459</v>
      </c>
      <c r="D118" s="175">
        <v>488.18079999999998</v>
      </c>
      <c r="F118" s="34" t="s">
        <v>1433</v>
      </c>
      <c r="G118" s="291" t="s">
        <v>177</v>
      </c>
      <c r="H118" s="289">
        <v>488.18079999999998</v>
      </c>
      <c r="I118" s="293">
        <f t="shared" si="1"/>
        <v>0</v>
      </c>
    </row>
    <row r="119" spans="1:9" ht="19.5" customHeight="1">
      <c r="A119" s="286" t="s">
        <v>1092</v>
      </c>
      <c r="B119" s="286">
        <v>2050101</v>
      </c>
      <c r="C119" s="173" t="s">
        <v>388</v>
      </c>
      <c r="D119" s="287">
        <v>151.41900000000001</v>
      </c>
      <c r="F119" s="34" t="s">
        <v>1434</v>
      </c>
      <c r="G119" s="292" t="s">
        <v>123</v>
      </c>
      <c r="H119" s="289">
        <v>151.41900000000001</v>
      </c>
      <c r="I119" s="293">
        <f t="shared" si="1"/>
        <v>0</v>
      </c>
    </row>
    <row r="120" spans="1:9" ht="19.5" customHeight="1">
      <c r="A120" s="286" t="s">
        <v>1093</v>
      </c>
      <c r="B120" s="286">
        <v>2050102</v>
      </c>
      <c r="C120" s="173" t="s">
        <v>389</v>
      </c>
      <c r="D120" s="287">
        <v>126</v>
      </c>
      <c r="F120" s="34" t="s">
        <v>1435</v>
      </c>
      <c r="G120" s="292" t="s">
        <v>124</v>
      </c>
      <c r="H120" s="289">
        <v>126</v>
      </c>
      <c r="I120" s="293">
        <f t="shared" si="1"/>
        <v>0</v>
      </c>
    </row>
    <row r="121" spans="1:9" ht="19.5" customHeight="1">
      <c r="A121" s="286" t="s">
        <v>1094</v>
      </c>
      <c r="B121" s="286">
        <v>2050199</v>
      </c>
      <c r="C121" s="173" t="s">
        <v>460</v>
      </c>
      <c r="D121" s="287">
        <v>210.76179999999999</v>
      </c>
      <c r="F121" s="34" t="s">
        <v>1436</v>
      </c>
      <c r="G121" s="292" t="s">
        <v>178</v>
      </c>
      <c r="H121" s="289">
        <v>210.76179999999999</v>
      </c>
      <c r="I121" s="293">
        <f t="shared" si="1"/>
        <v>0</v>
      </c>
    </row>
    <row r="122" spans="1:9" ht="19.5" customHeight="1">
      <c r="A122" s="286" t="s">
        <v>1095</v>
      </c>
      <c r="B122" s="286">
        <v>20502</v>
      </c>
      <c r="C122" s="172" t="s">
        <v>461</v>
      </c>
      <c r="D122" s="175">
        <v>18045.900199999996</v>
      </c>
      <c r="F122" s="34" t="s">
        <v>1437</v>
      </c>
      <c r="G122" s="291" t="s">
        <v>179</v>
      </c>
      <c r="H122" s="289">
        <v>18045.9002</v>
      </c>
      <c r="I122" s="293">
        <f t="shared" si="1"/>
        <v>0</v>
      </c>
    </row>
    <row r="123" spans="1:9" ht="19.5" customHeight="1">
      <c r="A123" s="286" t="s">
        <v>1096</v>
      </c>
      <c r="B123" s="286">
        <v>2050201</v>
      </c>
      <c r="C123" s="173" t="s">
        <v>462</v>
      </c>
      <c r="D123" s="287">
        <v>706.89490000000001</v>
      </c>
      <c r="F123" s="34" t="s">
        <v>1438</v>
      </c>
      <c r="G123" s="292" t="s">
        <v>180</v>
      </c>
      <c r="H123" s="289">
        <v>706.89490000000001</v>
      </c>
      <c r="I123" s="293">
        <f t="shared" si="1"/>
        <v>0</v>
      </c>
    </row>
    <row r="124" spans="1:9" ht="19.5" customHeight="1">
      <c r="A124" s="286" t="s">
        <v>1097</v>
      </c>
      <c r="B124" s="286">
        <v>2050202</v>
      </c>
      <c r="C124" s="173" t="s">
        <v>463</v>
      </c>
      <c r="D124" s="287">
        <v>8772.3824000000004</v>
      </c>
      <c r="F124" s="34" t="s">
        <v>1439</v>
      </c>
      <c r="G124" s="292" t="s">
        <v>181</v>
      </c>
      <c r="H124" s="289">
        <v>8772.3824000000004</v>
      </c>
      <c r="I124" s="293">
        <f t="shared" si="1"/>
        <v>0</v>
      </c>
    </row>
    <row r="125" spans="1:9" ht="19.5" customHeight="1">
      <c r="A125" s="286" t="s">
        <v>1098</v>
      </c>
      <c r="B125" s="286">
        <v>2050203</v>
      </c>
      <c r="C125" s="173" t="s">
        <v>464</v>
      </c>
      <c r="D125" s="287">
        <v>5312.9935000000014</v>
      </c>
      <c r="F125" s="34" t="s">
        <v>1440</v>
      </c>
      <c r="G125" s="292" t="s">
        <v>182</v>
      </c>
      <c r="H125" s="289">
        <v>5312.9934999999996</v>
      </c>
      <c r="I125" s="293">
        <f t="shared" si="1"/>
        <v>0</v>
      </c>
    </row>
    <row r="126" spans="1:9" ht="19.5" customHeight="1">
      <c r="A126" s="286" t="s">
        <v>1099</v>
      </c>
      <c r="B126" s="286">
        <v>2050204</v>
      </c>
      <c r="C126" s="173" t="s">
        <v>465</v>
      </c>
      <c r="D126" s="287">
        <v>3253.6293999999998</v>
      </c>
      <c r="F126" s="34" t="s">
        <v>1441</v>
      </c>
      <c r="G126" s="292" t="s">
        <v>183</v>
      </c>
      <c r="H126" s="289">
        <v>3253.6293999999998</v>
      </c>
      <c r="I126" s="293">
        <f t="shared" si="1"/>
        <v>0</v>
      </c>
    </row>
    <row r="127" spans="1:9" ht="19.5" customHeight="1">
      <c r="A127" s="286" t="s">
        <v>1100</v>
      </c>
      <c r="B127" s="286">
        <v>20508</v>
      </c>
      <c r="C127" s="172" t="s">
        <v>473</v>
      </c>
      <c r="D127" s="175">
        <v>480.1748</v>
      </c>
      <c r="F127" s="34" t="s">
        <v>1442</v>
      </c>
      <c r="G127" s="291" t="s">
        <v>184</v>
      </c>
      <c r="H127" s="289">
        <v>480.1748</v>
      </c>
      <c r="I127" s="293">
        <f t="shared" si="1"/>
        <v>0</v>
      </c>
    </row>
    <row r="128" spans="1:9" ht="19.5" customHeight="1">
      <c r="A128" s="286" t="s">
        <v>1101</v>
      </c>
      <c r="B128" s="286">
        <v>2050801</v>
      </c>
      <c r="C128" s="173" t="s">
        <v>474</v>
      </c>
      <c r="D128" s="287">
        <v>259.82</v>
      </c>
      <c r="F128" s="34" t="s">
        <v>1443</v>
      </c>
      <c r="G128" s="292" t="s">
        <v>185</v>
      </c>
      <c r="H128" s="289">
        <v>259.82</v>
      </c>
      <c r="I128" s="293">
        <f t="shared" si="1"/>
        <v>0</v>
      </c>
    </row>
    <row r="129" spans="1:9" ht="19.5" customHeight="1">
      <c r="A129" s="286" t="s">
        <v>1102</v>
      </c>
      <c r="B129" s="286">
        <v>2050802</v>
      </c>
      <c r="C129" s="173" t="s">
        <v>475</v>
      </c>
      <c r="D129" s="287">
        <v>220.35480000000001</v>
      </c>
      <c r="F129" s="34" t="s">
        <v>1444</v>
      </c>
      <c r="G129" s="292" t="s">
        <v>186</v>
      </c>
      <c r="H129" s="289">
        <v>220.35480000000001</v>
      </c>
      <c r="I129" s="293">
        <f t="shared" si="1"/>
        <v>0</v>
      </c>
    </row>
    <row r="130" spans="1:9" ht="19.5" customHeight="1">
      <c r="A130" s="286" t="s">
        <v>1103</v>
      </c>
      <c r="B130" s="286">
        <v>20509</v>
      </c>
      <c r="C130" s="172" t="s">
        <v>477</v>
      </c>
      <c r="D130" s="175">
        <v>1411.6</v>
      </c>
      <c r="F130" s="34" t="s">
        <v>1445</v>
      </c>
      <c r="G130" s="291" t="s">
        <v>187</v>
      </c>
      <c r="H130" s="289">
        <v>1411.6</v>
      </c>
      <c r="I130" s="293">
        <f t="shared" si="1"/>
        <v>0</v>
      </c>
    </row>
    <row r="131" spans="1:9" ht="19.5" customHeight="1">
      <c r="A131" s="286" t="s">
        <v>1104</v>
      </c>
      <c r="B131" s="286">
        <v>2050999</v>
      </c>
      <c r="C131" s="173" t="s">
        <v>478</v>
      </c>
      <c r="D131" s="287">
        <v>1411.6</v>
      </c>
      <c r="F131" s="34" t="s">
        <v>1446</v>
      </c>
      <c r="G131" s="292" t="s">
        <v>188</v>
      </c>
      <c r="H131" s="289">
        <v>1411.6</v>
      </c>
      <c r="I131" s="293">
        <f t="shared" si="1"/>
        <v>0</v>
      </c>
    </row>
    <row r="132" spans="1:9" ht="19.5" customHeight="1">
      <c r="A132" s="286" t="s">
        <v>1105</v>
      </c>
      <c r="B132" s="286">
        <v>20599</v>
      </c>
      <c r="C132" s="172" t="s">
        <v>479</v>
      </c>
      <c r="D132" s="175">
        <v>1.5</v>
      </c>
      <c r="F132" s="34" t="s">
        <v>1447</v>
      </c>
      <c r="G132" s="291" t="s">
        <v>189</v>
      </c>
      <c r="H132" s="289">
        <v>1.5</v>
      </c>
      <c r="I132" s="293">
        <f t="shared" si="1"/>
        <v>0</v>
      </c>
    </row>
    <row r="133" spans="1:9" ht="19.5" customHeight="1">
      <c r="A133" s="286" t="s">
        <v>1106</v>
      </c>
      <c r="B133" s="286">
        <v>2059999</v>
      </c>
      <c r="C133" s="173" t="s">
        <v>480</v>
      </c>
      <c r="D133" s="287">
        <v>1.5</v>
      </c>
      <c r="F133" s="34" t="s">
        <v>1448</v>
      </c>
      <c r="G133" s="292" t="s">
        <v>190</v>
      </c>
      <c r="H133" s="289">
        <v>1.5</v>
      </c>
      <c r="I133" s="293">
        <f t="shared" si="1"/>
        <v>0</v>
      </c>
    </row>
    <row r="134" spans="1:9" ht="19.5" customHeight="1">
      <c r="A134" s="286" t="s">
        <v>1107</v>
      </c>
      <c r="B134" s="286">
        <v>206</v>
      </c>
      <c r="C134" s="172" t="s">
        <v>746</v>
      </c>
      <c r="D134" s="175">
        <v>555.68290000000002</v>
      </c>
      <c r="F134" s="34" t="s">
        <v>962</v>
      </c>
      <c r="G134" s="291" t="s">
        <v>1675</v>
      </c>
      <c r="H134" s="289">
        <v>555.68290000000002</v>
      </c>
      <c r="I134" s="293">
        <f t="shared" si="1"/>
        <v>0</v>
      </c>
    </row>
    <row r="135" spans="1:9" ht="19.5" customHeight="1">
      <c r="A135" s="286" t="s">
        <v>1108</v>
      </c>
      <c r="B135" s="286">
        <v>20601</v>
      </c>
      <c r="C135" s="172" t="s">
        <v>481</v>
      </c>
      <c r="D135" s="175">
        <v>175.68289999999999</v>
      </c>
      <c r="F135" s="34" t="s">
        <v>1449</v>
      </c>
      <c r="G135" s="291" t="s">
        <v>191</v>
      </c>
      <c r="H135" s="289">
        <v>175.68289999999999</v>
      </c>
      <c r="I135" s="293">
        <f t="shared" ref="I135:I198" si="2">D135-H135</f>
        <v>0</v>
      </c>
    </row>
    <row r="136" spans="1:9" ht="19.5" customHeight="1">
      <c r="A136" s="286" t="s">
        <v>1109</v>
      </c>
      <c r="B136" s="286">
        <v>2060101</v>
      </c>
      <c r="C136" s="173" t="s">
        <v>388</v>
      </c>
      <c r="D136" s="287">
        <v>145.9914</v>
      </c>
      <c r="F136" s="34" t="s">
        <v>1450</v>
      </c>
      <c r="G136" s="292" t="s">
        <v>123</v>
      </c>
      <c r="H136" s="289">
        <v>145.9914</v>
      </c>
      <c r="I136" s="293">
        <f t="shared" si="2"/>
        <v>0</v>
      </c>
    </row>
    <row r="137" spans="1:9" ht="19.5" customHeight="1">
      <c r="A137" s="286" t="s">
        <v>1110</v>
      </c>
      <c r="B137" s="286">
        <v>2060199</v>
      </c>
      <c r="C137" s="173" t="s">
        <v>482</v>
      </c>
      <c r="D137" s="287">
        <v>29.691500000000001</v>
      </c>
      <c r="F137" s="34" t="s">
        <v>1451</v>
      </c>
      <c r="G137" s="292" t="s">
        <v>192</v>
      </c>
      <c r="H137" s="289">
        <v>29.691500000000001</v>
      </c>
      <c r="I137" s="293">
        <f t="shared" si="2"/>
        <v>0</v>
      </c>
    </row>
    <row r="138" spans="1:9" ht="19.5" customHeight="1">
      <c r="A138" s="286" t="s">
        <v>1111</v>
      </c>
      <c r="B138" s="286">
        <v>20604</v>
      </c>
      <c r="C138" s="172" t="s">
        <v>483</v>
      </c>
      <c r="D138" s="175">
        <v>336</v>
      </c>
      <c r="F138" s="34" t="s">
        <v>1452</v>
      </c>
      <c r="G138" s="291" t="s">
        <v>193</v>
      </c>
      <c r="H138" s="289">
        <v>336</v>
      </c>
      <c r="I138" s="293">
        <f t="shared" si="2"/>
        <v>0</v>
      </c>
    </row>
    <row r="139" spans="1:9" ht="19.5" customHeight="1">
      <c r="A139" s="286" t="s">
        <v>1112</v>
      </c>
      <c r="B139" s="286">
        <v>2060402</v>
      </c>
      <c r="C139" s="173" t="s">
        <v>484</v>
      </c>
      <c r="D139" s="287">
        <v>336</v>
      </c>
      <c r="F139" s="34" t="s">
        <v>1453</v>
      </c>
      <c r="G139" s="292" t="s">
        <v>194</v>
      </c>
      <c r="H139" s="289">
        <v>336</v>
      </c>
      <c r="I139" s="293">
        <f t="shared" si="2"/>
        <v>0</v>
      </c>
    </row>
    <row r="140" spans="1:9" ht="19.5" customHeight="1">
      <c r="A140" s="286" t="s">
        <v>1113</v>
      </c>
      <c r="B140" s="286">
        <v>20607</v>
      </c>
      <c r="C140" s="172" t="s">
        <v>485</v>
      </c>
      <c r="D140" s="175">
        <v>42</v>
      </c>
      <c r="F140" s="34" t="s">
        <v>1454</v>
      </c>
      <c r="G140" s="291" t="s">
        <v>195</v>
      </c>
      <c r="H140" s="289">
        <v>42</v>
      </c>
      <c r="I140" s="293">
        <f t="shared" si="2"/>
        <v>0</v>
      </c>
    </row>
    <row r="141" spans="1:9" ht="19.5" customHeight="1">
      <c r="A141" s="286" t="s">
        <v>1114</v>
      </c>
      <c r="B141" s="286">
        <v>2060702</v>
      </c>
      <c r="C141" s="173" t="s">
        <v>486</v>
      </c>
      <c r="D141" s="287">
        <v>42</v>
      </c>
      <c r="F141" s="34" t="s">
        <v>1455</v>
      </c>
      <c r="G141" s="292" t="s">
        <v>196</v>
      </c>
      <c r="H141" s="289">
        <v>42</v>
      </c>
      <c r="I141" s="293">
        <f t="shared" si="2"/>
        <v>0</v>
      </c>
    </row>
    <row r="142" spans="1:9" ht="19.5" customHeight="1">
      <c r="A142" s="286" t="s">
        <v>1115</v>
      </c>
      <c r="B142" s="286">
        <v>20699</v>
      </c>
      <c r="C142" s="172" t="s">
        <v>488</v>
      </c>
      <c r="D142" s="175">
        <v>2</v>
      </c>
      <c r="F142" s="34" t="s">
        <v>1456</v>
      </c>
      <c r="G142" s="291" t="s">
        <v>1457</v>
      </c>
      <c r="H142" s="289">
        <v>2</v>
      </c>
      <c r="I142" s="293">
        <f t="shared" si="2"/>
        <v>0</v>
      </c>
    </row>
    <row r="143" spans="1:9" ht="19.5" customHeight="1">
      <c r="A143" s="286" t="s">
        <v>1116</v>
      </c>
      <c r="B143" s="286">
        <v>2069999</v>
      </c>
      <c r="C143" s="173" t="s">
        <v>489</v>
      </c>
      <c r="D143" s="287">
        <v>2</v>
      </c>
      <c r="F143" s="34" t="s">
        <v>1458</v>
      </c>
      <c r="G143" s="292" t="s">
        <v>488</v>
      </c>
      <c r="H143" s="289">
        <v>2</v>
      </c>
      <c r="I143" s="293">
        <f t="shared" si="2"/>
        <v>0</v>
      </c>
    </row>
    <row r="144" spans="1:9" ht="19.5" customHeight="1">
      <c r="A144" s="286" t="s">
        <v>1117</v>
      </c>
      <c r="B144" s="286">
        <v>207</v>
      </c>
      <c r="C144" s="172" t="s">
        <v>747</v>
      </c>
      <c r="D144" s="175">
        <v>1593.8110000000001</v>
      </c>
      <c r="F144" s="34" t="s">
        <v>963</v>
      </c>
      <c r="G144" s="291" t="s">
        <v>1676</v>
      </c>
      <c r="H144" s="289">
        <v>1593.8109999999999</v>
      </c>
      <c r="I144" s="293">
        <f t="shared" si="2"/>
        <v>0</v>
      </c>
    </row>
    <row r="145" spans="1:9" ht="19.5" customHeight="1">
      <c r="A145" s="286" t="s">
        <v>1118</v>
      </c>
      <c r="B145" s="286">
        <v>20701</v>
      </c>
      <c r="C145" s="172" t="s">
        <v>490</v>
      </c>
      <c r="D145" s="175">
        <v>441.82319999999999</v>
      </c>
      <c r="F145" s="34" t="s">
        <v>1459</v>
      </c>
      <c r="G145" s="291" t="s">
        <v>197</v>
      </c>
      <c r="H145" s="289">
        <v>441.82319999999999</v>
      </c>
      <c r="I145" s="293">
        <f t="shared" si="2"/>
        <v>0</v>
      </c>
    </row>
    <row r="146" spans="1:9" ht="19.5" customHeight="1">
      <c r="A146" s="286" t="s">
        <v>1119</v>
      </c>
      <c r="B146" s="286">
        <v>2070109</v>
      </c>
      <c r="C146" s="173" t="s">
        <v>493</v>
      </c>
      <c r="D146" s="287">
        <v>107.4866</v>
      </c>
      <c r="F146" s="34" t="s">
        <v>1460</v>
      </c>
      <c r="G146" s="292" t="s">
        <v>198</v>
      </c>
      <c r="H146" s="289">
        <v>107.4866</v>
      </c>
      <c r="I146" s="293">
        <f t="shared" si="2"/>
        <v>0</v>
      </c>
    </row>
    <row r="147" spans="1:9" ht="19.5" customHeight="1">
      <c r="A147" s="286" t="s">
        <v>1120</v>
      </c>
      <c r="B147" s="286">
        <v>2070111</v>
      </c>
      <c r="C147" s="173" t="s">
        <v>494</v>
      </c>
      <c r="D147" s="287">
        <v>10</v>
      </c>
      <c r="F147" s="34" t="s">
        <v>1461</v>
      </c>
      <c r="G147" s="292" t="s">
        <v>199</v>
      </c>
      <c r="H147" s="289">
        <v>10</v>
      </c>
      <c r="I147" s="293">
        <f t="shared" si="2"/>
        <v>0</v>
      </c>
    </row>
    <row r="148" spans="1:9" ht="19.5" customHeight="1">
      <c r="A148" s="286" t="s">
        <v>1121</v>
      </c>
      <c r="B148" s="286">
        <v>2070199</v>
      </c>
      <c r="C148" s="173" t="s">
        <v>495</v>
      </c>
      <c r="D148" s="287">
        <v>324.33659999999992</v>
      </c>
      <c r="F148" s="34" t="s">
        <v>1462</v>
      </c>
      <c r="G148" s="292" t="s">
        <v>200</v>
      </c>
      <c r="H148" s="289">
        <v>324.33659999999998</v>
      </c>
      <c r="I148" s="293">
        <f t="shared" si="2"/>
        <v>0</v>
      </c>
    </row>
    <row r="149" spans="1:9" ht="19.5" customHeight="1">
      <c r="A149" s="286" t="s">
        <v>1122</v>
      </c>
      <c r="B149" s="286">
        <v>20702</v>
      </c>
      <c r="C149" s="172" t="s">
        <v>496</v>
      </c>
      <c r="D149" s="175">
        <v>21</v>
      </c>
      <c r="F149" s="34" t="s">
        <v>1463</v>
      </c>
      <c r="G149" s="291" t="s">
        <v>201</v>
      </c>
      <c r="H149" s="289">
        <v>21</v>
      </c>
      <c r="I149" s="293">
        <f t="shared" si="2"/>
        <v>0</v>
      </c>
    </row>
    <row r="150" spans="1:9" ht="19.5" customHeight="1">
      <c r="A150" s="286" t="s">
        <v>1123</v>
      </c>
      <c r="B150" s="286">
        <v>2070205</v>
      </c>
      <c r="C150" s="173" t="s">
        <v>498</v>
      </c>
      <c r="D150" s="287">
        <v>20</v>
      </c>
      <c r="F150" s="34" t="s">
        <v>1464</v>
      </c>
      <c r="G150" s="292" t="s">
        <v>202</v>
      </c>
      <c r="H150" s="289">
        <v>20</v>
      </c>
      <c r="I150" s="293">
        <f t="shared" si="2"/>
        <v>0</v>
      </c>
    </row>
    <row r="151" spans="1:9" ht="19.5" customHeight="1">
      <c r="A151" s="286" t="s">
        <v>1124</v>
      </c>
      <c r="B151" s="171">
        <v>2070299</v>
      </c>
      <c r="C151" s="173" t="s">
        <v>1306</v>
      </c>
      <c r="D151" s="287">
        <v>1</v>
      </c>
      <c r="F151" s="34" t="s">
        <v>1465</v>
      </c>
      <c r="G151" s="292" t="s">
        <v>1677</v>
      </c>
      <c r="H151" s="289">
        <v>1</v>
      </c>
      <c r="I151" s="293">
        <f t="shared" si="2"/>
        <v>0</v>
      </c>
    </row>
    <row r="152" spans="1:9" ht="19.5" customHeight="1">
      <c r="A152" s="286" t="s">
        <v>1125</v>
      </c>
      <c r="B152" s="286">
        <v>20704</v>
      </c>
      <c r="C152" s="172" t="s">
        <v>504</v>
      </c>
      <c r="D152" s="175">
        <v>330.98779999999999</v>
      </c>
      <c r="F152" s="34" t="s">
        <v>1466</v>
      </c>
      <c r="G152" s="291" t="s">
        <v>203</v>
      </c>
      <c r="H152" s="289">
        <v>330.98779999999999</v>
      </c>
      <c r="I152" s="293">
        <f t="shared" si="2"/>
        <v>0</v>
      </c>
    </row>
    <row r="153" spans="1:9" ht="19.5" customHeight="1">
      <c r="A153" s="286" t="s">
        <v>1126</v>
      </c>
      <c r="B153" s="286">
        <v>2070401</v>
      </c>
      <c r="C153" s="173" t="s">
        <v>388</v>
      </c>
      <c r="D153" s="287">
        <v>128.93360000000001</v>
      </c>
      <c r="F153" s="34" t="s">
        <v>1467</v>
      </c>
      <c r="G153" s="292" t="s">
        <v>123</v>
      </c>
      <c r="H153" s="289">
        <v>128.93360000000001</v>
      </c>
      <c r="I153" s="293">
        <f t="shared" si="2"/>
        <v>0</v>
      </c>
    </row>
    <row r="154" spans="1:9" ht="19.5" customHeight="1">
      <c r="A154" s="286" t="s">
        <v>1127</v>
      </c>
      <c r="B154" s="286">
        <v>2070402</v>
      </c>
      <c r="C154" s="173" t="s">
        <v>389</v>
      </c>
      <c r="D154" s="287">
        <v>12.2056</v>
      </c>
      <c r="F154" s="34" t="s">
        <v>1468</v>
      </c>
      <c r="G154" s="292" t="s">
        <v>124</v>
      </c>
      <c r="H154" s="289">
        <v>12.2056</v>
      </c>
      <c r="I154" s="293">
        <f t="shared" si="2"/>
        <v>0</v>
      </c>
    </row>
    <row r="155" spans="1:9" ht="19.5" customHeight="1">
      <c r="A155" s="286" t="s">
        <v>1128</v>
      </c>
      <c r="B155" s="286">
        <v>2070406</v>
      </c>
      <c r="C155" s="173" t="s">
        <v>507</v>
      </c>
      <c r="D155" s="287">
        <v>12.324</v>
      </c>
      <c r="F155" s="34" t="s">
        <v>1469</v>
      </c>
      <c r="G155" s="292" t="s">
        <v>204</v>
      </c>
      <c r="H155" s="289">
        <v>12.324</v>
      </c>
      <c r="I155" s="293">
        <f t="shared" si="2"/>
        <v>0</v>
      </c>
    </row>
    <row r="156" spans="1:9" ht="19.5" customHeight="1">
      <c r="A156" s="286" t="s">
        <v>1129</v>
      </c>
      <c r="B156" s="286">
        <v>2070499</v>
      </c>
      <c r="C156" s="173" t="s">
        <v>508</v>
      </c>
      <c r="D156" s="287">
        <v>177.52459999999999</v>
      </c>
      <c r="F156" s="34" t="s">
        <v>1470</v>
      </c>
      <c r="G156" s="292" t="s">
        <v>205</v>
      </c>
      <c r="H156" s="289">
        <v>177.52459999999999</v>
      </c>
      <c r="I156" s="293">
        <f t="shared" si="2"/>
        <v>0</v>
      </c>
    </row>
    <row r="157" spans="1:9" ht="19.5" customHeight="1">
      <c r="A157" s="286" t="s">
        <v>1130</v>
      </c>
      <c r="B157" s="286">
        <v>20799</v>
      </c>
      <c r="C157" s="172" t="s">
        <v>509</v>
      </c>
      <c r="D157" s="175">
        <v>800</v>
      </c>
      <c r="F157" s="34" t="s">
        <v>1471</v>
      </c>
      <c r="G157" s="291" t="s">
        <v>1472</v>
      </c>
      <c r="H157" s="289">
        <v>800</v>
      </c>
      <c r="I157" s="293">
        <f t="shared" si="2"/>
        <v>0</v>
      </c>
    </row>
    <row r="158" spans="1:9" ht="19.5" customHeight="1">
      <c r="A158" s="286" t="s">
        <v>1131</v>
      </c>
      <c r="B158" s="286">
        <v>2079999</v>
      </c>
      <c r="C158" s="173" t="s">
        <v>511</v>
      </c>
      <c r="D158" s="287">
        <v>800</v>
      </c>
      <c r="F158" s="34" t="s">
        <v>1473</v>
      </c>
      <c r="G158" s="292" t="s">
        <v>1474</v>
      </c>
      <c r="H158" s="289">
        <v>800</v>
      </c>
      <c r="I158" s="293">
        <f t="shared" si="2"/>
        <v>0</v>
      </c>
    </row>
    <row r="159" spans="1:9" ht="19.5" customHeight="1">
      <c r="A159" s="286" t="s">
        <v>1132</v>
      </c>
      <c r="B159" s="286">
        <v>208</v>
      </c>
      <c r="C159" s="172" t="s">
        <v>748</v>
      </c>
      <c r="D159" s="175">
        <v>14524.159199999998</v>
      </c>
      <c r="F159" s="34" t="s">
        <v>964</v>
      </c>
      <c r="G159" s="291" t="s">
        <v>1678</v>
      </c>
      <c r="H159" s="289">
        <v>14524.1592</v>
      </c>
      <c r="I159" s="293">
        <f t="shared" si="2"/>
        <v>0</v>
      </c>
    </row>
    <row r="160" spans="1:9" ht="19.5" customHeight="1">
      <c r="A160" s="286" t="s">
        <v>1133</v>
      </c>
      <c r="B160" s="286">
        <v>20801</v>
      </c>
      <c r="C160" s="172" t="s">
        <v>512</v>
      </c>
      <c r="D160" s="175">
        <v>1110.2668999999996</v>
      </c>
      <c r="F160" s="34" t="s">
        <v>1475</v>
      </c>
      <c r="G160" s="291" t="s">
        <v>206</v>
      </c>
      <c r="H160" s="289">
        <v>1110.2669000000001</v>
      </c>
      <c r="I160" s="293">
        <f t="shared" si="2"/>
        <v>0</v>
      </c>
    </row>
    <row r="161" spans="1:9" ht="19.5" customHeight="1">
      <c r="A161" s="286" t="s">
        <v>1134</v>
      </c>
      <c r="B161" s="286">
        <v>2080101</v>
      </c>
      <c r="C161" s="173" t="s">
        <v>388</v>
      </c>
      <c r="D161" s="287">
        <v>657.2509</v>
      </c>
      <c r="F161" s="34" t="s">
        <v>1476</v>
      </c>
      <c r="G161" s="292" t="s">
        <v>123</v>
      </c>
      <c r="H161" s="289">
        <v>657.2509</v>
      </c>
      <c r="I161" s="293">
        <f t="shared" si="2"/>
        <v>0</v>
      </c>
    </row>
    <row r="162" spans="1:9" ht="19.5" customHeight="1">
      <c r="A162" s="286" t="s">
        <v>1135</v>
      </c>
      <c r="B162" s="286">
        <v>2080102</v>
      </c>
      <c r="C162" s="173" t="s">
        <v>389</v>
      </c>
      <c r="D162" s="287">
        <v>5.2</v>
      </c>
      <c r="F162" s="34" t="s">
        <v>1477</v>
      </c>
      <c r="G162" s="292" t="s">
        <v>124</v>
      </c>
      <c r="H162" s="289">
        <v>5.2</v>
      </c>
      <c r="I162" s="293">
        <f t="shared" si="2"/>
        <v>0</v>
      </c>
    </row>
    <row r="163" spans="1:9" ht="19.5" customHeight="1">
      <c r="A163" s="286" t="s">
        <v>1136</v>
      </c>
      <c r="B163" s="286">
        <v>2080108</v>
      </c>
      <c r="C163" s="173" t="s">
        <v>408</v>
      </c>
      <c r="D163" s="287">
        <v>28.67</v>
      </c>
      <c r="F163" s="34" t="s">
        <v>1478</v>
      </c>
      <c r="G163" s="292" t="s">
        <v>140</v>
      </c>
      <c r="H163" s="289">
        <v>28.67</v>
      </c>
      <c r="I163" s="293">
        <f t="shared" si="2"/>
        <v>0</v>
      </c>
    </row>
    <row r="164" spans="1:9" ht="19.5" customHeight="1">
      <c r="A164" s="286" t="s">
        <v>1137</v>
      </c>
      <c r="B164" s="286">
        <v>2080109</v>
      </c>
      <c r="C164" s="173" t="s">
        <v>515</v>
      </c>
      <c r="D164" s="287">
        <v>12</v>
      </c>
      <c r="F164" s="34" t="s">
        <v>1479</v>
      </c>
      <c r="G164" s="292" t="s">
        <v>207</v>
      </c>
      <c r="H164" s="289">
        <v>12</v>
      </c>
      <c r="I164" s="293">
        <f t="shared" si="2"/>
        <v>0</v>
      </c>
    </row>
    <row r="165" spans="1:9" ht="19.5" customHeight="1">
      <c r="A165" s="286" t="s">
        <v>1138</v>
      </c>
      <c r="B165" s="286">
        <v>2080111</v>
      </c>
      <c r="C165" s="173" t="s">
        <v>516</v>
      </c>
      <c r="D165" s="287">
        <v>7.2</v>
      </c>
      <c r="F165" s="34" t="s">
        <v>1480</v>
      </c>
      <c r="G165" s="292" t="s">
        <v>208</v>
      </c>
      <c r="H165" s="289">
        <v>7.2</v>
      </c>
      <c r="I165" s="293">
        <f t="shared" si="2"/>
        <v>0</v>
      </c>
    </row>
    <row r="166" spans="1:9" ht="19.5" customHeight="1">
      <c r="A166" s="286" t="s">
        <v>1139</v>
      </c>
      <c r="B166" s="286">
        <v>2080199</v>
      </c>
      <c r="C166" s="173" t="s">
        <v>517</v>
      </c>
      <c r="D166" s="287">
        <v>399.94600000000003</v>
      </c>
      <c r="F166" s="34" t="s">
        <v>1481</v>
      </c>
      <c r="G166" s="292" t="s">
        <v>209</v>
      </c>
      <c r="H166" s="289">
        <v>399.94600000000003</v>
      </c>
      <c r="I166" s="293">
        <f t="shared" si="2"/>
        <v>0</v>
      </c>
    </row>
    <row r="167" spans="1:9" ht="19.5" customHeight="1">
      <c r="A167" s="286" t="s">
        <v>1140</v>
      </c>
      <c r="B167" s="286">
        <v>20802</v>
      </c>
      <c r="C167" s="172" t="s">
        <v>518</v>
      </c>
      <c r="D167" s="175">
        <v>4299.4176999999991</v>
      </c>
      <c r="F167" s="34" t="s">
        <v>1482</v>
      </c>
      <c r="G167" s="291" t="s">
        <v>210</v>
      </c>
      <c r="H167" s="289">
        <v>4299.4177</v>
      </c>
      <c r="I167" s="293">
        <f t="shared" si="2"/>
        <v>0</v>
      </c>
    </row>
    <row r="168" spans="1:9" ht="19.5" customHeight="1">
      <c r="A168" s="286" t="s">
        <v>1141</v>
      </c>
      <c r="B168" s="286">
        <v>2080201</v>
      </c>
      <c r="C168" s="173" t="s">
        <v>388</v>
      </c>
      <c r="D168" s="287">
        <v>197.51420000000002</v>
      </c>
      <c r="F168" s="34" t="s">
        <v>1483</v>
      </c>
      <c r="G168" s="292" t="s">
        <v>123</v>
      </c>
      <c r="H168" s="289">
        <v>197.51419999999999</v>
      </c>
      <c r="I168" s="293">
        <f t="shared" si="2"/>
        <v>0</v>
      </c>
    </row>
    <row r="169" spans="1:9" ht="19.5" customHeight="1">
      <c r="A169" s="286" t="s">
        <v>1142</v>
      </c>
      <c r="B169" s="286">
        <v>2080202</v>
      </c>
      <c r="C169" s="173" t="s">
        <v>389</v>
      </c>
      <c r="D169" s="287">
        <v>84.45</v>
      </c>
      <c r="F169" s="34" t="s">
        <v>1484</v>
      </c>
      <c r="G169" s="292" t="s">
        <v>124</v>
      </c>
      <c r="H169" s="289">
        <v>84.45</v>
      </c>
      <c r="I169" s="293">
        <f t="shared" si="2"/>
        <v>0</v>
      </c>
    </row>
    <row r="170" spans="1:9" ht="19.5" customHeight="1">
      <c r="A170" s="286" t="s">
        <v>1143</v>
      </c>
      <c r="B170" s="286">
        <v>2080204</v>
      </c>
      <c r="C170" s="173" t="s">
        <v>519</v>
      </c>
      <c r="D170" s="287">
        <v>54.23</v>
      </c>
      <c r="F170" s="34" t="s">
        <v>1485</v>
      </c>
      <c r="G170" s="292" t="s">
        <v>1486</v>
      </c>
      <c r="H170" s="289">
        <v>54.23</v>
      </c>
      <c r="I170" s="293">
        <f t="shared" si="2"/>
        <v>0</v>
      </c>
    </row>
    <row r="171" spans="1:9" ht="19.5" customHeight="1">
      <c r="A171" s="286" t="s">
        <v>1144</v>
      </c>
      <c r="B171" s="286">
        <v>2080205</v>
      </c>
      <c r="C171" s="173" t="s">
        <v>520</v>
      </c>
      <c r="D171" s="287">
        <v>248.976</v>
      </c>
      <c r="F171" s="34" t="s">
        <v>1487</v>
      </c>
      <c r="G171" s="292" t="s">
        <v>211</v>
      </c>
      <c r="H171" s="289">
        <v>248.976</v>
      </c>
      <c r="I171" s="293">
        <f t="shared" si="2"/>
        <v>0</v>
      </c>
    </row>
    <row r="172" spans="1:9" ht="19.5" customHeight="1">
      <c r="A172" s="286" t="s">
        <v>1145</v>
      </c>
      <c r="B172" s="286">
        <v>2080208</v>
      </c>
      <c r="C172" s="173" t="s">
        <v>522</v>
      </c>
      <c r="D172" s="287">
        <v>3395.4943999999996</v>
      </c>
      <c r="F172" s="34" t="s">
        <v>1488</v>
      </c>
      <c r="G172" s="292" t="s">
        <v>212</v>
      </c>
      <c r="H172" s="289">
        <v>3395.4944</v>
      </c>
      <c r="I172" s="293">
        <f t="shared" si="2"/>
        <v>0</v>
      </c>
    </row>
    <row r="173" spans="1:9" ht="19.5" customHeight="1">
      <c r="A173" s="286" t="s">
        <v>1146</v>
      </c>
      <c r="B173" s="286">
        <v>2080299</v>
      </c>
      <c r="C173" s="173" t="s">
        <v>523</v>
      </c>
      <c r="D173" s="287">
        <v>318.75310000000002</v>
      </c>
      <c r="F173" s="34" t="s">
        <v>1489</v>
      </c>
      <c r="G173" s="292" t="s">
        <v>213</v>
      </c>
      <c r="H173" s="289">
        <v>318.75310000000002</v>
      </c>
      <c r="I173" s="293">
        <f t="shared" si="2"/>
        <v>0</v>
      </c>
    </row>
    <row r="174" spans="1:9" ht="19.5" customHeight="1">
      <c r="A174" s="286" t="s">
        <v>1147</v>
      </c>
      <c r="B174" s="286">
        <v>20805</v>
      </c>
      <c r="C174" s="172" t="s">
        <v>524</v>
      </c>
      <c r="D174" s="175">
        <v>5811.9925000000003</v>
      </c>
      <c r="F174" s="34" t="s">
        <v>1490</v>
      </c>
      <c r="G174" s="291" t="s">
        <v>214</v>
      </c>
      <c r="H174" s="289">
        <v>5811.9925000000003</v>
      </c>
      <c r="I174" s="293">
        <f t="shared" si="2"/>
        <v>0</v>
      </c>
    </row>
    <row r="175" spans="1:9" ht="19.5" customHeight="1">
      <c r="A175" s="286" t="s">
        <v>1148</v>
      </c>
      <c r="B175" s="171">
        <v>2080502</v>
      </c>
      <c r="C175" s="173" t="s">
        <v>1307</v>
      </c>
      <c r="D175" s="287">
        <v>11.9008</v>
      </c>
      <c r="F175" s="34" t="s">
        <v>1491</v>
      </c>
      <c r="G175" s="292" t="s">
        <v>1679</v>
      </c>
      <c r="H175" s="289">
        <v>11.9008</v>
      </c>
      <c r="I175" s="293">
        <f t="shared" si="2"/>
        <v>0</v>
      </c>
    </row>
    <row r="176" spans="1:9" ht="19.5" customHeight="1">
      <c r="A176" s="286" t="s">
        <v>1149</v>
      </c>
      <c r="B176" s="286">
        <v>2080504</v>
      </c>
      <c r="C176" s="173" t="s">
        <v>525</v>
      </c>
      <c r="D176" s="287">
        <v>683.51009999999997</v>
      </c>
      <c r="F176" s="34" t="s">
        <v>1492</v>
      </c>
      <c r="G176" s="292" t="s">
        <v>215</v>
      </c>
      <c r="H176" s="289">
        <v>683.51009999999997</v>
      </c>
      <c r="I176" s="293">
        <f t="shared" si="2"/>
        <v>0</v>
      </c>
    </row>
    <row r="177" spans="1:9" ht="19.5" customHeight="1">
      <c r="A177" s="286" t="s">
        <v>1150</v>
      </c>
      <c r="B177" s="286">
        <v>2080505</v>
      </c>
      <c r="C177" s="173" t="s">
        <v>526</v>
      </c>
      <c r="D177" s="287">
        <v>5028.2625999999982</v>
      </c>
      <c r="F177" s="34" t="s">
        <v>1493</v>
      </c>
      <c r="G177" s="292" t="s">
        <v>216</v>
      </c>
      <c r="H177" s="289">
        <v>5028.2626</v>
      </c>
      <c r="I177" s="293">
        <f t="shared" si="2"/>
        <v>0</v>
      </c>
    </row>
    <row r="178" spans="1:9" ht="19.5" customHeight="1">
      <c r="A178" s="286" t="s">
        <v>1151</v>
      </c>
      <c r="B178" s="286">
        <v>2080506</v>
      </c>
      <c r="C178" s="173" t="s">
        <v>527</v>
      </c>
      <c r="D178" s="287">
        <v>88.319000000000003</v>
      </c>
      <c r="F178" s="34" t="s">
        <v>1494</v>
      </c>
      <c r="G178" s="292" t="s">
        <v>1495</v>
      </c>
      <c r="H178" s="289">
        <v>88.319000000000003</v>
      </c>
      <c r="I178" s="293">
        <f t="shared" si="2"/>
        <v>0</v>
      </c>
    </row>
    <row r="179" spans="1:9" ht="19.5" customHeight="1">
      <c r="A179" s="286" t="s">
        <v>1152</v>
      </c>
      <c r="B179" s="286">
        <v>20807</v>
      </c>
      <c r="C179" s="172" t="s">
        <v>528</v>
      </c>
      <c r="D179" s="175">
        <v>15</v>
      </c>
      <c r="F179" s="34" t="s">
        <v>1496</v>
      </c>
      <c r="G179" s="291" t="s">
        <v>217</v>
      </c>
      <c r="H179" s="289">
        <v>15</v>
      </c>
      <c r="I179" s="293">
        <f t="shared" si="2"/>
        <v>0</v>
      </c>
    </row>
    <row r="180" spans="1:9" ht="19.5" customHeight="1">
      <c r="A180" s="286" t="s">
        <v>1153</v>
      </c>
      <c r="B180" s="286">
        <v>2080799</v>
      </c>
      <c r="C180" s="173" t="s">
        <v>531</v>
      </c>
      <c r="D180" s="287">
        <v>15</v>
      </c>
      <c r="F180" s="34" t="s">
        <v>1497</v>
      </c>
      <c r="G180" s="292" t="s">
        <v>1498</v>
      </c>
      <c r="H180" s="289">
        <v>15</v>
      </c>
      <c r="I180" s="293">
        <f t="shared" si="2"/>
        <v>0</v>
      </c>
    </row>
    <row r="181" spans="1:9" ht="19.5" customHeight="1">
      <c r="A181" s="286" t="s">
        <v>1154</v>
      </c>
      <c r="B181" s="286">
        <v>20808</v>
      </c>
      <c r="C181" s="172" t="s">
        <v>532</v>
      </c>
      <c r="D181" s="175">
        <v>900.36019999999996</v>
      </c>
      <c r="F181" s="34" t="s">
        <v>1499</v>
      </c>
      <c r="G181" s="291" t="s">
        <v>218</v>
      </c>
      <c r="H181" s="289">
        <v>900.36019999999996</v>
      </c>
      <c r="I181" s="293">
        <f t="shared" si="2"/>
        <v>0</v>
      </c>
    </row>
    <row r="182" spans="1:9" ht="19.5" customHeight="1">
      <c r="A182" s="286" t="s">
        <v>1155</v>
      </c>
      <c r="B182" s="286">
        <v>2080801</v>
      </c>
      <c r="C182" s="173" t="s">
        <v>533</v>
      </c>
      <c r="D182" s="287">
        <v>600</v>
      </c>
      <c r="F182" s="34" t="s">
        <v>1500</v>
      </c>
      <c r="G182" s="292" t="s">
        <v>1501</v>
      </c>
      <c r="H182" s="289">
        <v>600</v>
      </c>
      <c r="I182" s="293">
        <f t="shared" si="2"/>
        <v>0</v>
      </c>
    </row>
    <row r="183" spans="1:9" ht="19.5" customHeight="1">
      <c r="A183" s="286" t="s">
        <v>1156</v>
      </c>
      <c r="B183" s="286">
        <v>2080802</v>
      </c>
      <c r="C183" s="173" t="s">
        <v>534</v>
      </c>
      <c r="D183" s="287">
        <v>14.286999999999999</v>
      </c>
      <c r="F183" s="34" t="s">
        <v>1502</v>
      </c>
      <c r="G183" s="292" t="s">
        <v>219</v>
      </c>
      <c r="H183" s="289">
        <v>14.287000000000001</v>
      </c>
      <c r="I183" s="293">
        <f t="shared" si="2"/>
        <v>0</v>
      </c>
    </row>
    <row r="184" spans="1:9" ht="19.5" customHeight="1">
      <c r="A184" s="286" t="s">
        <v>1157</v>
      </c>
      <c r="B184" s="286">
        <v>2080803</v>
      </c>
      <c r="C184" s="173" t="s">
        <v>535</v>
      </c>
      <c r="D184" s="287">
        <v>23.653199999999998</v>
      </c>
      <c r="F184" s="34" t="s">
        <v>1503</v>
      </c>
      <c r="G184" s="292" t="s">
        <v>220</v>
      </c>
      <c r="H184" s="289">
        <v>23.653199999999998</v>
      </c>
      <c r="I184" s="293">
        <f t="shared" si="2"/>
        <v>0</v>
      </c>
    </row>
    <row r="185" spans="1:9" ht="19.5" customHeight="1">
      <c r="A185" s="286" t="s">
        <v>1158</v>
      </c>
      <c r="B185" s="286">
        <v>2080805</v>
      </c>
      <c r="C185" s="173" t="s">
        <v>536</v>
      </c>
      <c r="D185" s="287">
        <v>189.42</v>
      </c>
      <c r="F185" s="34" t="s">
        <v>1504</v>
      </c>
      <c r="G185" s="292" t="s">
        <v>221</v>
      </c>
      <c r="H185" s="289">
        <v>189.42</v>
      </c>
      <c r="I185" s="293">
        <f t="shared" si="2"/>
        <v>0</v>
      </c>
    </row>
    <row r="186" spans="1:9" ht="19.5" customHeight="1">
      <c r="A186" s="286" t="s">
        <v>1159</v>
      </c>
      <c r="B186" s="286">
        <v>2080899</v>
      </c>
      <c r="C186" s="173" t="s">
        <v>538</v>
      </c>
      <c r="D186" s="287">
        <v>73</v>
      </c>
      <c r="F186" s="34" t="s">
        <v>1505</v>
      </c>
      <c r="G186" s="292" t="s">
        <v>222</v>
      </c>
      <c r="H186" s="289">
        <v>73</v>
      </c>
      <c r="I186" s="293">
        <f t="shared" si="2"/>
        <v>0</v>
      </c>
    </row>
    <row r="187" spans="1:9" ht="19.5" customHeight="1">
      <c r="A187" s="286" t="s">
        <v>1160</v>
      </c>
      <c r="B187" s="286">
        <v>20809</v>
      </c>
      <c r="C187" s="172" t="s">
        <v>539</v>
      </c>
      <c r="D187" s="175">
        <v>200.4674</v>
      </c>
      <c r="F187" s="34" t="s">
        <v>1506</v>
      </c>
      <c r="G187" s="291" t="s">
        <v>223</v>
      </c>
      <c r="H187" s="289">
        <v>200.4674</v>
      </c>
      <c r="I187" s="293">
        <f t="shared" si="2"/>
        <v>0</v>
      </c>
    </row>
    <row r="188" spans="1:9" ht="19.5" customHeight="1">
      <c r="A188" s="286" t="s">
        <v>1161</v>
      </c>
      <c r="B188" s="286">
        <v>2080901</v>
      </c>
      <c r="C188" s="173" t="s">
        <v>540</v>
      </c>
      <c r="D188" s="287">
        <v>183.31739999999999</v>
      </c>
      <c r="F188" s="34" t="s">
        <v>1507</v>
      </c>
      <c r="G188" s="292" t="s">
        <v>224</v>
      </c>
      <c r="H188" s="289">
        <v>183.31739999999999</v>
      </c>
      <c r="I188" s="293">
        <f t="shared" si="2"/>
        <v>0</v>
      </c>
    </row>
    <row r="189" spans="1:9" ht="19.5" customHeight="1">
      <c r="A189" s="286" t="s">
        <v>1162</v>
      </c>
      <c r="B189" s="286">
        <v>2080904</v>
      </c>
      <c r="C189" s="173" t="s">
        <v>541</v>
      </c>
      <c r="D189" s="287">
        <v>17.149999999999999</v>
      </c>
      <c r="F189" s="34" t="s">
        <v>1508</v>
      </c>
      <c r="G189" s="292" t="s">
        <v>225</v>
      </c>
      <c r="H189" s="289">
        <v>17.149999999999999</v>
      </c>
      <c r="I189" s="293">
        <f t="shared" si="2"/>
        <v>0</v>
      </c>
    </row>
    <row r="190" spans="1:9" ht="19.5" customHeight="1">
      <c r="A190" s="286" t="s">
        <v>1163</v>
      </c>
      <c r="B190" s="286">
        <v>20810</v>
      </c>
      <c r="C190" s="172" t="s">
        <v>542</v>
      </c>
      <c r="D190" s="175">
        <v>32.581000000000003</v>
      </c>
      <c r="F190" s="34" t="s">
        <v>1509</v>
      </c>
      <c r="G190" s="291" t="s">
        <v>226</v>
      </c>
      <c r="H190" s="289">
        <v>32.581000000000003</v>
      </c>
      <c r="I190" s="293">
        <f t="shared" si="2"/>
        <v>0</v>
      </c>
    </row>
    <row r="191" spans="1:9" ht="19.5" customHeight="1">
      <c r="A191" s="286" t="s">
        <v>1164</v>
      </c>
      <c r="B191" s="286">
        <v>2081001</v>
      </c>
      <c r="C191" s="173" t="s">
        <v>543</v>
      </c>
      <c r="D191" s="287">
        <v>24.030999999999999</v>
      </c>
      <c r="F191" s="34" t="s">
        <v>1510</v>
      </c>
      <c r="G191" s="292" t="s">
        <v>227</v>
      </c>
      <c r="H191" s="289">
        <v>24.030999999999999</v>
      </c>
      <c r="I191" s="293">
        <f t="shared" si="2"/>
        <v>0</v>
      </c>
    </row>
    <row r="192" spans="1:9" ht="19.5" customHeight="1">
      <c r="A192" s="286" t="s">
        <v>1165</v>
      </c>
      <c r="B192" s="286">
        <v>2081002</v>
      </c>
      <c r="C192" s="173" t="s">
        <v>544</v>
      </c>
      <c r="D192" s="287">
        <v>8.5500000000000007</v>
      </c>
      <c r="F192" s="34" t="s">
        <v>1511</v>
      </c>
      <c r="G192" s="292" t="s">
        <v>1512</v>
      </c>
      <c r="H192" s="289">
        <v>8.5500000000000007</v>
      </c>
      <c r="I192" s="293">
        <f t="shared" si="2"/>
        <v>0</v>
      </c>
    </row>
    <row r="193" spans="1:9" ht="19.5" customHeight="1">
      <c r="A193" s="286" t="s">
        <v>1166</v>
      </c>
      <c r="B193" s="286">
        <v>20811</v>
      </c>
      <c r="C193" s="172" t="s">
        <v>547</v>
      </c>
      <c r="D193" s="175">
        <v>809.73739999999998</v>
      </c>
      <c r="F193" s="34" t="s">
        <v>1513</v>
      </c>
      <c r="G193" s="291" t="s">
        <v>228</v>
      </c>
      <c r="H193" s="289">
        <v>809.73739999999998</v>
      </c>
      <c r="I193" s="293">
        <f t="shared" si="2"/>
        <v>0</v>
      </c>
    </row>
    <row r="194" spans="1:9" ht="19.5" customHeight="1">
      <c r="A194" s="286" t="s">
        <v>1167</v>
      </c>
      <c r="B194" s="286">
        <v>2081101</v>
      </c>
      <c r="C194" s="173" t="s">
        <v>388</v>
      </c>
      <c r="D194" s="287">
        <v>60.919199999999996</v>
      </c>
      <c r="F194" s="34" t="s">
        <v>1514</v>
      </c>
      <c r="G194" s="292" t="s">
        <v>123</v>
      </c>
      <c r="H194" s="289">
        <v>60.919199999999996</v>
      </c>
      <c r="I194" s="293">
        <f t="shared" si="2"/>
        <v>0</v>
      </c>
    </row>
    <row r="195" spans="1:9" ht="19.5" customHeight="1">
      <c r="A195" s="286" t="s">
        <v>1168</v>
      </c>
      <c r="B195" s="286">
        <v>2081104</v>
      </c>
      <c r="C195" s="173" t="s">
        <v>548</v>
      </c>
      <c r="D195" s="287">
        <v>43.75</v>
      </c>
      <c r="F195" s="34" t="s">
        <v>1515</v>
      </c>
      <c r="G195" s="292" t="s">
        <v>229</v>
      </c>
      <c r="H195" s="289">
        <v>43.75</v>
      </c>
      <c r="I195" s="293">
        <f t="shared" si="2"/>
        <v>0</v>
      </c>
    </row>
    <row r="196" spans="1:9" ht="19.5" customHeight="1">
      <c r="A196" s="286" t="s">
        <v>1169</v>
      </c>
      <c r="B196" s="286">
        <v>2081105</v>
      </c>
      <c r="C196" s="173" t="s">
        <v>549</v>
      </c>
      <c r="D196" s="287">
        <v>66</v>
      </c>
      <c r="F196" s="34" t="s">
        <v>1516</v>
      </c>
      <c r="G196" s="292" t="s">
        <v>230</v>
      </c>
      <c r="H196" s="289">
        <v>66</v>
      </c>
      <c r="I196" s="293">
        <f t="shared" si="2"/>
        <v>0</v>
      </c>
    </row>
    <row r="197" spans="1:9" ht="19.5" customHeight="1">
      <c r="A197" s="286" t="s">
        <v>1170</v>
      </c>
      <c r="B197" s="286">
        <v>2081107</v>
      </c>
      <c r="C197" s="173" t="s">
        <v>551</v>
      </c>
      <c r="D197" s="287">
        <v>170.44819999999999</v>
      </c>
      <c r="F197" s="34" t="s">
        <v>1517</v>
      </c>
      <c r="G197" s="292" t="s">
        <v>231</v>
      </c>
      <c r="H197" s="289">
        <v>170.44820000000001</v>
      </c>
      <c r="I197" s="293">
        <f t="shared" si="2"/>
        <v>0</v>
      </c>
    </row>
    <row r="198" spans="1:9" ht="19.5" customHeight="1">
      <c r="A198" s="286" t="s">
        <v>1171</v>
      </c>
      <c r="B198" s="286">
        <v>2081199</v>
      </c>
      <c r="C198" s="173" t="s">
        <v>552</v>
      </c>
      <c r="D198" s="287">
        <v>468.62</v>
      </c>
      <c r="F198" s="34" t="s">
        <v>1518</v>
      </c>
      <c r="G198" s="292" t="s">
        <v>232</v>
      </c>
      <c r="H198" s="289">
        <v>468.62</v>
      </c>
      <c r="I198" s="293">
        <f t="shared" si="2"/>
        <v>0</v>
      </c>
    </row>
    <row r="199" spans="1:9" ht="19.5" customHeight="1">
      <c r="A199" s="286" t="s">
        <v>1172</v>
      </c>
      <c r="B199" s="286">
        <v>20819</v>
      </c>
      <c r="C199" s="172" t="s">
        <v>557</v>
      </c>
      <c r="D199" s="175">
        <v>700</v>
      </c>
      <c r="F199" s="34" t="s">
        <v>1519</v>
      </c>
      <c r="G199" s="291" t="s">
        <v>233</v>
      </c>
      <c r="H199" s="289">
        <v>700</v>
      </c>
      <c r="I199" s="293">
        <f t="shared" ref="I199:I262" si="3">D199-H199</f>
        <v>0</v>
      </c>
    </row>
    <row r="200" spans="1:9" ht="19.5" customHeight="1">
      <c r="A200" s="286" t="s">
        <v>1173</v>
      </c>
      <c r="B200" s="286">
        <v>2081901</v>
      </c>
      <c r="C200" s="173" t="s">
        <v>558</v>
      </c>
      <c r="D200" s="287">
        <v>400</v>
      </c>
      <c r="F200" s="34" t="s">
        <v>1520</v>
      </c>
      <c r="G200" s="292" t="s">
        <v>234</v>
      </c>
      <c r="H200" s="289">
        <v>400</v>
      </c>
      <c r="I200" s="293">
        <f t="shared" si="3"/>
        <v>0</v>
      </c>
    </row>
    <row r="201" spans="1:9" ht="19.5" customHeight="1">
      <c r="A201" s="286" t="s">
        <v>1174</v>
      </c>
      <c r="B201" s="286">
        <v>2081902</v>
      </c>
      <c r="C201" s="173" t="s">
        <v>559</v>
      </c>
      <c r="D201" s="287">
        <v>300</v>
      </c>
      <c r="F201" s="34" t="s">
        <v>1521</v>
      </c>
      <c r="G201" s="292" t="s">
        <v>235</v>
      </c>
      <c r="H201" s="289">
        <v>300</v>
      </c>
      <c r="I201" s="293">
        <f t="shared" si="3"/>
        <v>0</v>
      </c>
    </row>
    <row r="202" spans="1:9" ht="19.5" customHeight="1">
      <c r="A202" s="286" t="s">
        <v>1175</v>
      </c>
      <c r="B202" s="286">
        <v>20820</v>
      </c>
      <c r="C202" s="172" t="s">
        <v>560</v>
      </c>
      <c r="D202" s="175">
        <v>32</v>
      </c>
      <c r="F202" s="34" t="s">
        <v>1522</v>
      </c>
      <c r="G202" s="291" t="s">
        <v>236</v>
      </c>
      <c r="H202" s="289">
        <v>32</v>
      </c>
      <c r="I202" s="293">
        <f t="shared" si="3"/>
        <v>0</v>
      </c>
    </row>
    <row r="203" spans="1:9" ht="19.5" customHeight="1">
      <c r="A203" s="286" t="s">
        <v>1176</v>
      </c>
      <c r="B203" s="286">
        <v>2082001</v>
      </c>
      <c r="C203" s="173" t="s">
        <v>561</v>
      </c>
      <c r="D203" s="287">
        <v>30</v>
      </c>
      <c r="F203" s="34" t="s">
        <v>1523</v>
      </c>
      <c r="G203" s="292" t="s">
        <v>237</v>
      </c>
      <c r="H203" s="289">
        <v>30</v>
      </c>
      <c r="I203" s="293">
        <f t="shared" si="3"/>
        <v>0</v>
      </c>
    </row>
    <row r="204" spans="1:9" ht="19.5" customHeight="1">
      <c r="A204" s="286" t="s">
        <v>1177</v>
      </c>
      <c r="B204" s="286">
        <v>2082002</v>
      </c>
      <c r="C204" s="173" t="s">
        <v>562</v>
      </c>
      <c r="D204" s="287">
        <v>2</v>
      </c>
      <c r="F204" s="34" t="s">
        <v>1524</v>
      </c>
      <c r="G204" s="292" t="s">
        <v>1525</v>
      </c>
      <c r="H204" s="289">
        <v>2</v>
      </c>
      <c r="I204" s="293">
        <f t="shared" si="3"/>
        <v>0</v>
      </c>
    </row>
    <row r="205" spans="1:9" ht="19.5" customHeight="1">
      <c r="A205" s="286" t="s">
        <v>1178</v>
      </c>
      <c r="B205" s="286">
        <v>20821</v>
      </c>
      <c r="C205" s="172" t="s">
        <v>563</v>
      </c>
      <c r="D205" s="175">
        <v>373.392</v>
      </c>
      <c r="F205" s="34" t="s">
        <v>1526</v>
      </c>
      <c r="G205" s="291" t="s">
        <v>238</v>
      </c>
      <c r="H205" s="289">
        <v>373.392</v>
      </c>
      <c r="I205" s="293">
        <f t="shared" si="3"/>
        <v>0</v>
      </c>
    </row>
    <row r="206" spans="1:9" ht="19.5" customHeight="1">
      <c r="A206" s="286" t="s">
        <v>959</v>
      </c>
      <c r="B206" s="286">
        <v>2082102</v>
      </c>
      <c r="C206" s="173" t="s">
        <v>565</v>
      </c>
      <c r="D206" s="287">
        <v>373.392</v>
      </c>
      <c r="F206" s="34" t="s">
        <v>1527</v>
      </c>
      <c r="G206" s="292" t="s">
        <v>239</v>
      </c>
      <c r="H206" s="289">
        <v>373.392</v>
      </c>
      <c r="I206" s="293">
        <f t="shared" si="3"/>
        <v>0</v>
      </c>
    </row>
    <row r="207" spans="1:9" ht="19.5" customHeight="1">
      <c r="A207" s="286" t="s">
        <v>1179</v>
      </c>
      <c r="B207" s="286">
        <v>20825</v>
      </c>
      <c r="C207" s="172" t="s">
        <v>566</v>
      </c>
      <c r="D207" s="175">
        <v>4.8</v>
      </c>
      <c r="F207" s="34" t="s">
        <v>1528</v>
      </c>
      <c r="G207" s="291" t="s">
        <v>1529</v>
      </c>
      <c r="H207" s="289">
        <v>4.8</v>
      </c>
      <c r="I207" s="293">
        <f t="shared" si="3"/>
        <v>0</v>
      </c>
    </row>
    <row r="208" spans="1:9" ht="19.5" customHeight="1">
      <c r="A208" s="286" t="s">
        <v>1180</v>
      </c>
      <c r="B208" s="286">
        <v>2082502</v>
      </c>
      <c r="C208" s="173" t="s">
        <v>568</v>
      </c>
      <c r="D208" s="287">
        <v>4.8</v>
      </c>
      <c r="F208" s="34" t="s">
        <v>1530</v>
      </c>
      <c r="G208" s="292" t="s">
        <v>1531</v>
      </c>
      <c r="H208" s="289">
        <v>4.8</v>
      </c>
      <c r="I208" s="293">
        <f t="shared" si="3"/>
        <v>0</v>
      </c>
    </row>
    <row r="209" spans="1:9" ht="19.5" customHeight="1">
      <c r="A209" s="286" t="s">
        <v>960</v>
      </c>
      <c r="B209" s="171">
        <v>20826</v>
      </c>
      <c r="C209" s="172" t="s">
        <v>1312</v>
      </c>
      <c r="D209" s="175">
        <v>133</v>
      </c>
      <c r="F209" s="34" t="s">
        <v>1532</v>
      </c>
      <c r="G209" s="291" t="s">
        <v>1680</v>
      </c>
      <c r="H209" s="289">
        <v>132.84</v>
      </c>
      <c r="I209" s="293">
        <f t="shared" si="3"/>
        <v>0.15999999999999659</v>
      </c>
    </row>
    <row r="210" spans="1:9" ht="19.5" customHeight="1">
      <c r="A210" s="286" t="s">
        <v>961</v>
      </c>
      <c r="B210" s="171">
        <v>2082602</v>
      </c>
      <c r="C210" s="173" t="s">
        <v>1308</v>
      </c>
      <c r="D210" s="287">
        <v>132.84</v>
      </c>
      <c r="F210" s="34" t="s">
        <v>1533</v>
      </c>
      <c r="G210" s="292" t="s">
        <v>1681</v>
      </c>
      <c r="H210" s="289">
        <v>132.84</v>
      </c>
      <c r="I210" s="293">
        <f t="shared" si="3"/>
        <v>0</v>
      </c>
    </row>
    <row r="211" spans="1:9" ht="19.5" customHeight="1">
      <c r="A211" s="286" t="s">
        <v>962</v>
      </c>
      <c r="B211" s="286">
        <v>20899</v>
      </c>
      <c r="C211" s="172" t="s">
        <v>569</v>
      </c>
      <c r="D211" s="175">
        <v>101.30410000000001</v>
      </c>
      <c r="F211" s="34" t="s">
        <v>1534</v>
      </c>
      <c r="G211" s="291" t="s">
        <v>240</v>
      </c>
      <c r="H211" s="289">
        <v>101.30410000000001</v>
      </c>
      <c r="I211" s="293">
        <f t="shared" si="3"/>
        <v>0</v>
      </c>
    </row>
    <row r="212" spans="1:9" ht="19.5" customHeight="1">
      <c r="A212" s="286" t="s">
        <v>963</v>
      </c>
      <c r="B212" s="286">
        <v>2089901</v>
      </c>
      <c r="C212" s="173" t="s">
        <v>570</v>
      </c>
      <c r="D212" s="287">
        <v>101.30410000000001</v>
      </c>
      <c r="F212" s="34" t="s">
        <v>1535</v>
      </c>
      <c r="G212" s="292" t="s">
        <v>241</v>
      </c>
      <c r="H212" s="289">
        <v>101.30410000000001</v>
      </c>
      <c r="I212" s="293">
        <f t="shared" si="3"/>
        <v>0</v>
      </c>
    </row>
    <row r="213" spans="1:9" ht="19.5" customHeight="1">
      <c r="A213" s="286" t="s">
        <v>964</v>
      </c>
      <c r="B213" s="286">
        <v>210</v>
      </c>
      <c r="C213" s="172" t="s">
        <v>749</v>
      </c>
      <c r="D213" s="175">
        <v>7356.287000000003</v>
      </c>
      <c r="F213" s="34" t="s">
        <v>965</v>
      </c>
      <c r="G213" s="291" t="s">
        <v>1682</v>
      </c>
      <c r="H213" s="289">
        <v>7356.2870000000003</v>
      </c>
      <c r="I213" s="293">
        <f t="shared" si="3"/>
        <v>0</v>
      </c>
    </row>
    <row r="214" spans="1:9" ht="19.5" customHeight="1">
      <c r="A214" s="286" t="s">
        <v>1181</v>
      </c>
      <c r="B214" s="286">
        <v>21001</v>
      </c>
      <c r="C214" s="172" t="s">
        <v>571</v>
      </c>
      <c r="D214" s="175">
        <v>335.40989999999999</v>
      </c>
      <c r="F214" s="34" t="s">
        <v>1536</v>
      </c>
      <c r="G214" s="291" t="s">
        <v>242</v>
      </c>
      <c r="H214" s="289">
        <v>335.40989999999999</v>
      </c>
      <c r="I214" s="293">
        <f t="shared" si="3"/>
        <v>0</v>
      </c>
    </row>
    <row r="215" spans="1:9" ht="19.5" customHeight="1">
      <c r="A215" s="286" t="s">
        <v>965</v>
      </c>
      <c r="B215" s="286">
        <v>2100101</v>
      </c>
      <c r="C215" s="173" t="s">
        <v>388</v>
      </c>
      <c r="D215" s="287">
        <v>248.9573</v>
      </c>
      <c r="F215" s="34" t="s">
        <v>1537</v>
      </c>
      <c r="G215" s="292" t="s">
        <v>123</v>
      </c>
      <c r="H215" s="289">
        <v>248.9573</v>
      </c>
      <c r="I215" s="293">
        <f t="shared" si="3"/>
        <v>0</v>
      </c>
    </row>
    <row r="216" spans="1:9" ht="19.5" customHeight="1">
      <c r="A216" s="286" t="s">
        <v>966</v>
      </c>
      <c r="B216" s="286">
        <v>2100102</v>
      </c>
      <c r="C216" s="173" t="s">
        <v>389</v>
      </c>
      <c r="D216" s="287">
        <v>10</v>
      </c>
      <c r="F216" s="34" t="s">
        <v>1538</v>
      </c>
      <c r="G216" s="292" t="s">
        <v>124</v>
      </c>
      <c r="H216" s="289">
        <v>10</v>
      </c>
      <c r="I216" s="293">
        <f t="shared" si="3"/>
        <v>0</v>
      </c>
    </row>
    <row r="217" spans="1:9" ht="19.5" customHeight="1">
      <c r="A217" s="286" t="s">
        <v>967</v>
      </c>
      <c r="B217" s="286">
        <v>2100199</v>
      </c>
      <c r="C217" s="173" t="s">
        <v>572</v>
      </c>
      <c r="D217" s="287">
        <v>76.452600000000004</v>
      </c>
      <c r="F217" s="34" t="s">
        <v>1539</v>
      </c>
      <c r="G217" s="292" t="s">
        <v>243</v>
      </c>
      <c r="H217" s="289">
        <v>76.452600000000004</v>
      </c>
      <c r="I217" s="293">
        <f t="shared" si="3"/>
        <v>0</v>
      </c>
    </row>
    <row r="218" spans="1:9" ht="19.5" customHeight="1">
      <c r="A218" s="286" t="s">
        <v>968</v>
      </c>
      <c r="B218" s="286">
        <v>21002</v>
      </c>
      <c r="C218" s="172" t="s">
        <v>573</v>
      </c>
      <c r="D218" s="175">
        <v>382.9436</v>
      </c>
      <c r="F218" s="34" t="s">
        <v>1540</v>
      </c>
      <c r="G218" s="291" t="s">
        <v>244</v>
      </c>
      <c r="H218" s="289">
        <v>382.9436</v>
      </c>
      <c r="I218" s="293">
        <f t="shared" si="3"/>
        <v>0</v>
      </c>
    </row>
    <row r="219" spans="1:9" ht="19.5" customHeight="1">
      <c r="A219" s="286" t="s">
        <v>969</v>
      </c>
      <c r="B219" s="286">
        <v>2100201</v>
      </c>
      <c r="C219" s="173" t="s">
        <v>574</v>
      </c>
      <c r="D219" s="287">
        <v>382.9436</v>
      </c>
      <c r="F219" s="34" t="s">
        <v>1541</v>
      </c>
      <c r="G219" s="292" t="s">
        <v>245</v>
      </c>
      <c r="H219" s="289">
        <v>382.9436</v>
      </c>
      <c r="I219" s="293">
        <f t="shared" si="3"/>
        <v>0</v>
      </c>
    </row>
    <row r="220" spans="1:9" ht="19.5" customHeight="1">
      <c r="A220" s="286" t="s">
        <v>970</v>
      </c>
      <c r="B220" s="286">
        <v>21003</v>
      </c>
      <c r="C220" s="172" t="s">
        <v>576</v>
      </c>
      <c r="D220" s="175">
        <v>1576.9345000000001</v>
      </c>
      <c r="F220" s="34" t="s">
        <v>1542</v>
      </c>
      <c r="G220" s="291" t="s">
        <v>246</v>
      </c>
      <c r="H220" s="289">
        <v>1576.9345000000001</v>
      </c>
      <c r="I220" s="293">
        <f t="shared" si="3"/>
        <v>0</v>
      </c>
    </row>
    <row r="221" spans="1:9" ht="19.5" customHeight="1">
      <c r="A221" s="286" t="s">
        <v>971</v>
      </c>
      <c r="B221" s="286">
        <v>2100301</v>
      </c>
      <c r="C221" s="173" t="s">
        <v>577</v>
      </c>
      <c r="D221" s="287">
        <v>149.93360000000001</v>
      </c>
      <c r="F221" s="34" t="s">
        <v>1543</v>
      </c>
      <c r="G221" s="292" t="s">
        <v>247</v>
      </c>
      <c r="H221" s="289">
        <v>149.93360000000001</v>
      </c>
      <c r="I221" s="293">
        <f t="shared" si="3"/>
        <v>0</v>
      </c>
    </row>
    <row r="222" spans="1:9" ht="19.5" customHeight="1">
      <c r="A222" s="286" t="s">
        <v>1182</v>
      </c>
      <c r="B222" s="286">
        <v>2100302</v>
      </c>
      <c r="C222" s="173" t="s">
        <v>578</v>
      </c>
      <c r="D222" s="287">
        <v>1272.9942999999998</v>
      </c>
      <c r="F222" s="34" t="s">
        <v>1544</v>
      </c>
      <c r="G222" s="292" t="s">
        <v>248</v>
      </c>
      <c r="H222" s="289">
        <v>1272.9943000000001</v>
      </c>
      <c r="I222" s="293">
        <f t="shared" si="3"/>
        <v>0</v>
      </c>
    </row>
    <row r="223" spans="1:9" ht="19.5" customHeight="1">
      <c r="A223" s="286" t="s">
        <v>1183</v>
      </c>
      <c r="B223" s="286">
        <v>2100399</v>
      </c>
      <c r="C223" s="173" t="s">
        <v>579</v>
      </c>
      <c r="D223" s="287">
        <v>154.00659999999999</v>
      </c>
      <c r="F223" s="34" t="s">
        <v>1545</v>
      </c>
      <c r="G223" s="292" t="s">
        <v>249</v>
      </c>
      <c r="H223" s="289">
        <v>154.00659999999999</v>
      </c>
      <c r="I223" s="293">
        <f t="shared" si="3"/>
        <v>0</v>
      </c>
    </row>
    <row r="224" spans="1:9" ht="19.5" customHeight="1">
      <c r="A224" s="286" t="s">
        <v>1184</v>
      </c>
      <c r="B224" s="286">
        <v>21004</v>
      </c>
      <c r="C224" s="172" t="s">
        <v>580</v>
      </c>
      <c r="D224" s="175">
        <v>1171.4856</v>
      </c>
      <c r="F224" s="34" t="s">
        <v>1546</v>
      </c>
      <c r="G224" s="291" t="s">
        <v>250</v>
      </c>
      <c r="H224" s="289">
        <v>1171.4856</v>
      </c>
      <c r="I224" s="293">
        <f t="shared" si="3"/>
        <v>0</v>
      </c>
    </row>
    <row r="225" spans="1:9" ht="19.5" customHeight="1">
      <c r="A225" s="286" t="s">
        <v>972</v>
      </c>
      <c r="B225" s="286">
        <v>2100401</v>
      </c>
      <c r="C225" s="173" t="s">
        <v>581</v>
      </c>
      <c r="D225" s="287">
        <v>346.43579999999997</v>
      </c>
      <c r="F225" s="34" t="s">
        <v>1547</v>
      </c>
      <c r="G225" s="292" t="s">
        <v>251</v>
      </c>
      <c r="H225" s="289">
        <v>346.43579999999997</v>
      </c>
      <c r="I225" s="293">
        <f t="shared" si="3"/>
        <v>0</v>
      </c>
    </row>
    <row r="226" spans="1:9" ht="19.5" customHeight="1">
      <c r="A226" s="286" t="s">
        <v>973</v>
      </c>
      <c r="B226" s="286">
        <v>2100402</v>
      </c>
      <c r="C226" s="173" t="s">
        <v>582</v>
      </c>
      <c r="D226" s="287">
        <v>111.55719999999999</v>
      </c>
      <c r="F226" s="34" t="s">
        <v>1548</v>
      </c>
      <c r="G226" s="292" t="s">
        <v>252</v>
      </c>
      <c r="H226" s="289">
        <v>111.55719999999999</v>
      </c>
      <c r="I226" s="293">
        <f t="shared" si="3"/>
        <v>0</v>
      </c>
    </row>
    <row r="227" spans="1:9" ht="19.5" customHeight="1">
      <c r="A227" s="286" t="s">
        <v>974</v>
      </c>
      <c r="B227" s="286">
        <v>2100403</v>
      </c>
      <c r="C227" s="173" t="s">
        <v>583</v>
      </c>
      <c r="D227" s="287">
        <v>465.76150000000001</v>
      </c>
      <c r="F227" s="34" t="s">
        <v>1549</v>
      </c>
      <c r="G227" s="292" t="s">
        <v>253</v>
      </c>
      <c r="H227" s="289">
        <v>465.76150000000001</v>
      </c>
      <c r="I227" s="293">
        <f t="shared" si="3"/>
        <v>0</v>
      </c>
    </row>
    <row r="228" spans="1:9" ht="19.5" customHeight="1">
      <c r="A228" s="286" t="s">
        <v>1185</v>
      </c>
      <c r="B228" s="286">
        <v>2100406</v>
      </c>
      <c r="C228" s="173" t="s">
        <v>584</v>
      </c>
      <c r="D228" s="287">
        <v>8</v>
      </c>
      <c r="F228" s="34" t="s">
        <v>1550</v>
      </c>
      <c r="G228" s="292" t="s">
        <v>254</v>
      </c>
      <c r="H228" s="289">
        <v>8</v>
      </c>
      <c r="I228" s="293">
        <f t="shared" si="3"/>
        <v>0</v>
      </c>
    </row>
    <row r="229" spans="1:9" ht="19.5" customHeight="1">
      <c r="A229" s="286" t="s">
        <v>1186</v>
      </c>
      <c r="B229" s="286">
        <v>2100408</v>
      </c>
      <c r="C229" s="173" t="s">
        <v>585</v>
      </c>
      <c r="D229" s="287">
        <v>72.881100000000004</v>
      </c>
      <c r="F229" s="34" t="s">
        <v>1551</v>
      </c>
      <c r="G229" s="292" t="s">
        <v>255</v>
      </c>
      <c r="H229" s="289">
        <v>72.881100000000004</v>
      </c>
      <c r="I229" s="293">
        <f t="shared" si="3"/>
        <v>0</v>
      </c>
    </row>
    <row r="230" spans="1:9" ht="19.5" customHeight="1">
      <c r="A230" s="286" t="s">
        <v>1187</v>
      </c>
      <c r="B230" s="286">
        <v>2100409</v>
      </c>
      <c r="C230" s="173" t="s">
        <v>586</v>
      </c>
      <c r="D230" s="287">
        <v>166.85</v>
      </c>
      <c r="F230" s="34" t="s">
        <v>1552</v>
      </c>
      <c r="G230" s="292" t="s">
        <v>256</v>
      </c>
      <c r="H230" s="289">
        <v>166.85</v>
      </c>
      <c r="I230" s="293">
        <f t="shared" si="3"/>
        <v>0</v>
      </c>
    </row>
    <row r="231" spans="1:9" ht="19.5" customHeight="1">
      <c r="A231" s="286" t="s">
        <v>1188</v>
      </c>
      <c r="B231" s="286">
        <v>21007</v>
      </c>
      <c r="C231" s="172" t="s">
        <v>589</v>
      </c>
      <c r="D231" s="175">
        <v>384.80580000000003</v>
      </c>
      <c r="F231" s="34" t="s">
        <v>1553</v>
      </c>
      <c r="G231" s="291" t="s">
        <v>257</v>
      </c>
      <c r="H231" s="289">
        <v>384.80579999999998</v>
      </c>
      <c r="I231" s="293">
        <f t="shared" si="3"/>
        <v>0</v>
      </c>
    </row>
    <row r="232" spans="1:9" ht="19.5" customHeight="1">
      <c r="A232" s="286" t="s">
        <v>975</v>
      </c>
      <c r="B232" s="286">
        <v>2100717</v>
      </c>
      <c r="C232" s="173" t="s">
        <v>590</v>
      </c>
      <c r="D232" s="287">
        <v>348.96180000000004</v>
      </c>
      <c r="F232" s="34" t="s">
        <v>1554</v>
      </c>
      <c r="G232" s="292" t="s">
        <v>258</v>
      </c>
      <c r="H232" s="289">
        <v>348.96179999999998</v>
      </c>
      <c r="I232" s="293">
        <f t="shared" si="3"/>
        <v>0</v>
      </c>
    </row>
    <row r="233" spans="1:9" ht="19.5" customHeight="1">
      <c r="A233" s="286" t="s">
        <v>1189</v>
      </c>
      <c r="B233" s="286">
        <v>2100799</v>
      </c>
      <c r="C233" s="173" t="s">
        <v>591</v>
      </c>
      <c r="D233" s="287">
        <v>35.844000000000001</v>
      </c>
      <c r="F233" s="34" t="s">
        <v>1555</v>
      </c>
      <c r="G233" s="292" t="s">
        <v>259</v>
      </c>
      <c r="H233" s="289">
        <v>35.844000000000001</v>
      </c>
      <c r="I233" s="293">
        <f t="shared" si="3"/>
        <v>0</v>
      </c>
    </row>
    <row r="234" spans="1:9" ht="19.5" customHeight="1">
      <c r="A234" s="286" t="s">
        <v>976</v>
      </c>
      <c r="B234" s="286">
        <v>21010</v>
      </c>
      <c r="C234" s="172" t="s">
        <v>592</v>
      </c>
      <c r="D234" s="175">
        <v>10</v>
      </c>
      <c r="F234" s="34" t="s">
        <v>1556</v>
      </c>
      <c r="G234" s="291" t="s">
        <v>260</v>
      </c>
      <c r="H234" s="289">
        <v>10</v>
      </c>
      <c r="I234" s="293">
        <f t="shared" si="3"/>
        <v>0</v>
      </c>
    </row>
    <row r="235" spans="1:9" ht="19.5" customHeight="1">
      <c r="A235" s="286" t="s">
        <v>1190</v>
      </c>
      <c r="B235" s="286">
        <v>2101016</v>
      </c>
      <c r="C235" s="173" t="s">
        <v>593</v>
      </c>
      <c r="D235" s="287">
        <v>10</v>
      </c>
      <c r="F235" s="34" t="s">
        <v>1557</v>
      </c>
      <c r="G235" s="292" t="s">
        <v>261</v>
      </c>
      <c r="H235" s="289">
        <v>10</v>
      </c>
      <c r="I235" s="293">
        <f t="shared" si="3"/>
        <v>0</v>
      </c>
    </row>
    <row r="236" spans="1:9" ht="19.5" customHeight="1">
      <c r="A236" s="286" t="s">
        <v>977</v>
      </c>
      <c r="B236" s="286">
        <v>21011</v>
      </c>
      <c r="C236" s="172" t="s">
        <v>595</v>
      </c>
      <c r="D236" s="175">
        <v>2614.7075999999979</v>
      </c>
      <c r="F236" s="34" t="s">
        <v>1558</v>
      </c>
      <c r="G236" s="291" t="s">
        <v>262</v>
      </c>
      <c r="H236" s="289">
        <v>2614.7076000000002</v>
      </c>
      <c r="I236" s="293">
        <f t="shared" si="3"/>
        <v>0</v>
      </c>
    </row>
    <row r="237" spans="1:9" ht="19.5" customHeight="1">
      <c r="A237" s="286" t="s">
        <v>978</v>
      </c>
      <c r="B237" s="286">
        <v>2101101</v>
      </c>
      <c r="C237" s="173" t="s">
        <v>596</v>
      </c>
      <c r="D237" s="287">
        <v>733.38569999999982</v>
      </c>
      <c r="F237" s="34" t="s">
        <v>1559</v>
      </c>
      <c r="G237" s="292" t="s">
        <v>263</v>
      </c>
      <c r="H237" s="289">
        <v>733.38570000000004</v>
      </c>
      <c r="I237" s="293">
        <f t="shared" si="3"/>
        <v>0</v>
      </c>
    </row>
    <row r="238" spans="1:9" ht="19.5" customHeight="1">
      <c r="A238" s="286" t="s">
        <v>1191</v>
      </c>
      <c r="B238" s="286">
        <v>2101102</v>
      </c>
      <c r="C238" s="173" t="s">
        <v>597</v>
      </c>
      <c r="D238" s="287">
        <v>1395.8418999999999</v>
      </c>
      <c r="F238" s="34" t="s">
        <v>1560</v>
      </c>
      <c r="G238" s="292" t="s">
        <v>264</v>
      </c>
      <c r="H238" s="289">
        <v>1395.8418999999999</v>
      </c>
      <c r="I238" s="293">
        <f t="shared" si="3"/>
        <v>0</v>
      </c>
    </row>
    <row r="239" spans="1:9" ht="19.5" customHeight="1">
      <c r="A239" s="286" t="s">
        <v>1192</v>
      </c>
      <c r="B239" s="286">
        <v>2101103</v>
      </c>
      <c r="C239" s="173" t="s">
        <v>598</v>
      </c>
      <c r="D239" s="287">
        <v>485.48000000000008</v>
      </c>
      <c r="F239" s="34" t="s">
        <v>1561</v>
      </c>
      <c r="G239" s="292" t="s">
        <v>265</v>
      </c>
      <c r="H239" s="289">
        <v>485.48</v>
      </c>
      <c r="I239" s="293">
        <f t="shared" si="3"/>
        <v>0</v>
      </c>
    </row>
    <row r="240" spans="1:9" ht="19.5" customHeight="1">
      <c r="A240" s="286" t="s">
        <v>1193</v>
      </c>
      <c r="B240" s="286">
        <v>21012</v>
      </c>
      <c r="C240" s="172" t="s">
        <v>599</v>
      </c>
      <c r="D240" s="175">
        <v>680</v>
      </c>
      <c r="F240" s="34" t="s">
        <v>1562</v>
      </c>
      <c r="G240" s="291" t="s">
        <v>266</v>
      </c>
      <c r="H240" s="289">
        <v>680</v>
      </c>
      <c r="I240" s="293">
        <f t="shared" si="3"/>
        <v>0</v>
      </c>
    </row>
    <row r="241" spans="1:9" ht="19.5" customHeight="1">
      <c r="A241" s="286" t="s">
        <v>1194</v>
      </c>
      <c r="B241" s="286">
        <v>2101202</v>
      </c>
      <c r="C241" s="173" t="s">
        <v>600</v>
      </c>
      <c r="D241" s="287">
        <v>680</v>
      </c>
      <c r="F241" s="34" t="s">
        <v>1563</v>
      </c>
      <c r="G241" s="292" t="s">
        <v>1564</v>
      </c>
      <c r="H241" s="289">
        <v>680</v>
      </c>
      <c r="I241" s="293">
        <f t="shared" si="3"/>
        <v>0</v>
      </c>
    </row>
    <row r="242" spans="1:9" ht="19.5" customHeight="1">
      <c r="A242" s="286" t="s">
        <v>1195</v>
      </c>
      <c r="B242" s="286">
        <v>21013</v>
      </c>
      <c r="C242" s="172" t="s">
        <v>603</v>
      </c>
      <c r="D242" s="175">
        <v>200</v>
      </c>
      <c r="F242" s="34" t="s">
        <v>1565</v>
      </c>
      <c r="G242" s="291" t="s">
        <v>267</v>
      </c>
      <c r="H242" s="289">
        <v>200</v>
      </c>
      <c r="I242" s="293">
        <f t="shared" si="3"/>
        <v>0</v>
      </c>
    </row>
    <row r="243" spans="1:9" ht="19.5" customHeight="1">
      <c r="A243" s="286" t="s">
        <v>1196</v>
      </c>
      <c r="B243" s="286">
        <v>2101301</v>
      </c>
      <c r="C243" s="173" t="s">
        <v>604</v>
      </c>
      <c r="D243" s="287">
        <v>200</v>
      </c>
      <c r="F243" s="34" t="s">
        <v>1566</v>
      </c>
      <c r="G243" s="292" t="s">
        <v>268</v>
      </c>
      <c r="H243" s="289">
        <v>200</v>
      </c>
      <c r="I243" s="293">
        <f t="shared" si="3"/>
        <v>0</v>
      </c>
    </row>
    <row r="244" spans="1:9" ht="19.5" customHeight="1">
      <c r="A244" s="286" t="s">
        <v>1197</v>
      </c>
      <c r="B244" s="286">
        <v>211</v>
      </c>
      <c r="C244" s="172" t="s">
        <v>750</v>
      </c>
      <c r="D244" s="175">
        <v>400.95410000000004</v>
      </c>
      <c r="F244" s="34" t="s">
        <v>966</v>
      </c>
      <c r="G244" s="291" t="s">
        <v>1683</v>
      </c>
      <c r="H244" s="289">
        <v>400.95409999999998</v>
      </c>
      <c r="I244" s="293">
        <f t="shared" si="3"/>
        <v>0</v>
      </c>
    </row>
    <row r="245" spans="1:9" ht="19.5" customHeight="1">
      <c r="A245" s="286" t="s">
        <v>1198</v>
      </c>
      <c r="B245" s="286">
        <v>21101</v>
      </c>
      <c r="C245" s="172" t="s">
        <v>609</v>
      </c>
      <c r="D245" s="175">
        <v>353.95410000000004</v>
      </c>
      <c r="F245" s="34" t="s">
        <v>1567</v>
      </c>
      <c r="G245" s="291" t="s">
        <v>269</v>
      </c>
      <c r="H245" s="289">
        <v>353.95409999999998</v>
      </c>
      <c r="I245" s="293">
        <f t="shared" si="3"/>
        <v>0</v>
      </c>
    </row>
    <row r="246" spans="1:9" ht="19.5" customHeight="1">
      <c r="A246" s="286" t="s">
        <v>1199</v>
      </c>
      <c r="B246" s="286">
        <v>2110101</v>
      </c>
      <c r="C246" s="173" t="s">
        <v>388</v>
      </c>
      <c r="D246" s="175">
        <v>196.99979999999999</v>
      </c>
      <c r="F246" s="34" t="s">
        <v>1568</v>
      </c>
      <c r="G246" s="292" t="s">
        <v>123</v>
      </c>
      <c r="H246" s="289">
        <v>196.99979999999999</v>
      </c>
      <c r="I246" s="293">
        <f t="shared" si="3"/>
        <v>0</v>
      </c>
    </row>
    <row r="247" spans="1:9" ht="19.5" customHeight="1">
      <c r="A247" s="286" t="s">
        <v>1200</v>
      </c>
      <c r="B247" s="286">
        <v>2110199</v>
      </c>
      <c r="C247" s="173" t="s">
        <v>610</v>
      </c>
      <c r="D247" s="175">
        <v>156.95429999999999</v>
      </c>
      <c r="F247" s="34" t="s">
        <v>1569</v>
      </c>
      <c r="G247" s="292" t="s">
        <v>270</v>
      </c>
      <c r="H247" s="289">
        <v>156.95429999999999</v>
      </c>
      <c r="I247" s="293">
        <f t="shared" si="3"/>
        <v>0</v>
      </c>
    </row>
    <row r="248" spans="1:9" ht="19.5" customHeight="1">
      <c r="A248" s="286" t="s">
        <v>1201</v>
      </c>
      <c r="B248" s="286">
        <v>21103</v>
      </c>
      <c r="C248" s="172" t="s">
        <v>611</v>
      </c>
      <c r="D248" s="175">
        <v>47</v>
      </c>
      <c r="F248" s="34" t="s">
        <v>1570</v>
      </c>
      <c r="G248" s="291" t="s">
        <v>271</v>
      </c>
      <c r="H248" s="289">
        <v>47</v>
      </c>
      <c r="I248" s="293">
        <f t="shared" si="3"/>
        <v>0</v>
      </c>
    </row>
    <row r="249" spans="1:9" ht="19.5" customHeight="1">
      <c r="A249" s="286" t="s">
        <v>1202</v>
      </c>
      <c r="B249" s="286">
        <v>2110399</v>
      </c>
      <c r="C249" s="173" t="s">
        <v>613</v>
      </c>
      <c r="D249" s="175">
        <v>47</v>
      </c>
      <c r="F249" s="34" t="s">
        <v>1571</v>
      </c>
      <c r="G249" s="292" t="s">
        <v>1572</v>
      </c>
      <c r="H249" s="289">
        <v>47</v>
      </c>
      <c r="I249" s="293">
        <f t="shared" si="3"/>
        <v>0</v>
      </c>
    </row>
    <row r="250" spans="1:9" ht="19.5" customHeight="1">
      <c r="A250" s="286" t="s">
        <v>1203</v>
      </c>
      <c r="B250" s="286">
        <v>212</v>
      </c>
      <c r="C250" s="172" t="s">
        <v>751</v>
      </c>
      <c r="D250" s="175">
        <v>2941</v>
      </c>
      <c r="F250" s="34" t="s">
        <v>967</v>
      </c>
      <c r="G250" s="291" t="s">
        <v>1684</v>
      </c>
      <c r="H250" s="289">
        <v>2941.2172</v>
      </c>
      <c r="I250" s="293">
        <f t="shared" si="3"/>
        <v>-0.21720000000004802</v>
      </c>
    </row>
    <row r="251" spans="1:9" ht="19.5" customHeight="1">
      <c r="A251" s="286" t="s">
        <v>1204</v>
      </c>
      <c r="B251" s="286">
        <v>21201</v>
      </c>
      <c r="C251" s="172" t="s">
        <v>623</v>
      </c>
      <c r="D251" s="175">
        <v>1641.8172</v>
      </c>
      <c r="F251" s="34" t="s">
        <v>1573</v>
      </c>
      <c r="G251" s="291" t="s">
        <v>272</v>
      </c>
      <c r="H251" s="289">
        <v>1641.8172</v>
      </c>
      <c r="I251" s="293">
        <f t="shared" si="3"/>
        <v>0</v>
      </c>
    </row>
    <row r="252" spans="1:9" ht="19.5" customHeight="1">
      <c r="A252" s="286" t="s">
        <v>1205</v>
      </c>
      <c r="B252" s="286">
        <v>2120101</v>
      </c>
      <c r="C252" s="173" t="s">
        <v>388</v>
      </c>
      <c r="D252" s="287">
        <v>856.6925</v>
      </c>
      <c r="F252" s="34" t="s">
        <v>1574</v>
      </c>
      <c r="G252" s="292" t="s">
        <v>123</v>
      </c>
      <c r="H252" s="289">
        <v>856.6925</v>
      </c>
      <c r="I252" s="293">
        <f t="shared" si="3"/>
        <v>0</v>
      </c>
    </row>
    <row r="253" spans="1:9" ht="19.5" customHeight="1">
      <c r="A253" s="286" t="s">
        <v>1206</v>
      </c>
      <c r="B253" s="286">
        <v>2120102</v>
      </c>
      <c r="C253" s="173" t="s">
        <v>389</v>
      </c>
      <c r="D253" s="287">
        <v>18</v>
      </c>
      <c r="F253" s="34" t="s">
        <v>1575</v>
      </c>
      <c r="G253" s="292" t="s">
        <v>124</v>
      </c>
      <c r="H253" s="289">
        <v>18</v>
      </c>
      <c r="I253" s="293">
        <f t="shared" si="3"/>
        <v>0</v>
      </c>
    </row>
    <row r="254" spans="1:9" ht="19.5" customHeight="1">
      <c r="A254" s="286" t="s">
        <v>1207</v>
      </c>
      <c r="B254" s="286">
        <v>2120199</v>
      </c>
      <c r="C254" s="173" t="s">
        <v>624</v>
      </c>
      <c r="D254" s="287">
        <v>767.12469999999996</v>
      </c>
      <c r="F254" s="34" t="s">
        <v>1576</v>
      </c>
      <c r="G254" s="292" t="s">
        <v>273</v>
      </c>
      <c r="H254" s="289">
        <v>767.12469999999996</v>
      </c>
      <c r="I254" s="293">
        <f t="shared" si="3"/>
        <v>0</v>
      </c>
    </row>
    <row r="255" spans="1:9" ht="19.5" customHeight="1">
      <c r="A255" s="286" t="s">
        <v>1208</v>
      </c>
      <c r="B255" s="286">
        <v>21202</v>
      </c>
      <c r="C255" s="172" t="s">
        <v>625</v>
      </c>
      <c r="D255" s="175">
        <v>20</v>
      </c>
      <c r="F255" s="34" t="s">
        <v>1577</v>
      </c>
      <c r="G255" s="291" t="s">
        <v>274</v>
      </c>
      <c r="H255" s="289">
        <v>20</v>
      </c>
      <c r="I255" s="293">
        <f t="shared" si="3"/>
        <v>0</v>
      </c>
    </row>
    <row r="256" spans="1:9" ht="19.5" customHeight="1">
      <c r="A256" s="286" t="s">
        <v>1209</v>
      </c>
      <c r="B256" s="286">
        <v>2120201</v>
      </c>
      <c r="C256" s="173" t="s">
        <v>626</v>
      </c>
      <c r="D256" s="287">
        <v>20</v>
      </c>
      <c r="F256" s="34" t="s">
        <v>1578</v>
      </c>
      <c r="G256" s="292" t="s">
        <v>275</v>
      </c>
      <c r="H256" s="289">
        <v>20</v>
      </c>
      <c r="I256" s="293">
        <f t="shared" si="3"/>
        <v>0</v>
      </c>
    </row>
    <row r="257" spans="1:9" ht="19.5" customHeight="1">
      <c r="A257" s="286" t="s">
        <v>1210</v>
      </c>
      <c r="B257" s="286">
        <v>21205</v>
      </c>
      <c r="C257" s="172" t="s">
        <v>629</v>
      </c>
      <c r="D257" s="175">
        <v>219.4</v>
      </c>
      <c r="F257" s="34" t="s">
        <v>1579</v>
      </c>
      <c r="G257" s="291" t="s">
        <v>276</v>
      </c>
      <c r="H257" s="289">
        <v>219.4</v>
      </c>
      <c r="I257" s="293">
        <f t="shared" si="3"/>
        <v>0</v>
      </c>
    </row>
    <row r="258" spans="1:9" ht="19.5" customHeight="1">
      <c r="A258" s="286" t="s">
        <v>1211</v>
      </c>
      <c r="B258" s="286">
        <v>2120501</v>
      </c>
      <c r="C258" s="173" t="s">
        <v>630</v>
      </c>
      <c r="D258" s="287">
        <v>219.4</v>
      </c>
      <c r="F258" s="34" t="s">
        <v>1580</v>
      </c>
      <c r="G258" s="292" t="s">
        <v>277</v>
      </c>
      <c r="H258" s="289">
        <v>219.4</v>
      </c>
      <c r="I258" s="293">
        <f t="shared" si="3"/>
        <v>0</v>
      </c>
    </row>
    <row r="259" spans="1:9" ht="19.5" customHeight="1">
      <c r="A259" s="286" t="s">
        <v>1212</v>
      </c>
      <c r="B259" s="286">
        <v>21206</v>
      </c>
      <c r="C259" s="172" t="s">
        <v>631</v>
      </c>
      <c r="D259" s="175">
        <v>20</v>
      </c>
      <c r="F259" s="34" t="s">
        <v>1581</v>
      </c>
      <c r="G259" s="291" t="s">
        <v>278</v>
      </c>
      <c r="H259" s="289">
        <v>20</v>
      </c>
      <c r="I259" s="293">
        <f t="shared" si="3"/>
        <v>0</v>
      </c>
    </row>
    <row r="260" spans="1:9" ht="19.5" customHeight="1">
      <c r="A260" s="286" t="s">
        <v>1213</v>
      </c>
      <c r="B260" s="286">
        <v>2120601</v>
      </c>
      <c r="C260" s="173" t="s">
        <v>632</v>
      </c>
      <c r="D260" s="287">
        <v>20</v>
      </c>
      <c r="F260" s="34" t="s">
        <v>1582</v>
      </c>
      <c r="G260" s="292" t="s">
        <v>279</v>
      </c>
      <c r="H260" s="289">
        <v>20</v>
      </c>
      <c r="I260" s="293">
        <f t="shared" si="3"/>
        <v>0</v>
      </c>
    </row>
    <row r="261" spans="1:9" ht="19.5" customHeight="1">
      <c r="A261" s="286" t="s">
        <v>1214</v>
      </c>
      <c r="B261" s="286">
        <v>21299</v>
      </c>
      <c r="C261" s="172" t="s">
        <v>633</v>
      </c>
      <c r="D261" s="175">
        <v>1040</v>
      </c>
      <c r="F261" s="34" t="s">
        <v>1583</v>
      </c>
      <c r="G261" s="291" t="s">
        <v>1685</v>
      </c>
      <c r="H261" s="289">
        <v>1040</v>
      </c>
      <c r="I261" s="293">
        <f t="shared" si="3"/>
        <v>0</v>
      </c>
    </row>
    <row r="262" spans="1:9" ht="19.5" customHeight="1">
      <c r="A262" s="286" t="s">
        <v>1215</v>
      </c>
      <c r="B262" s="286">
        <v>2129999</v>
      </c>
      <c r="C262" s="173" t="s">
        <v>634</v>
      </c>
      <c r="D262" s="287">
        <v>1040</v>
      </c>
      <c r="F262" s="34" t="s">
        <v>1584</v>
      </c>
      <c r="G262" s="291" t="s">
        <v>280</v>
      </c>
      <c r="H262" s="289">
        <v>1040</v>
      </c>
      <c r="I262" s="293">
        <f t="shared" si="3"/>
        <v>0</v>
      </c>
    </row>
    <row r="263" spans="1:9" ht="19.5" customHeight="1">
      <c r="A263" s="286" t="s">
        <v>1216</v>
      </c>
      <c r="B263" s="286">
        <v>213</v>
      </c>
      <c r="C263" s="172" t="s">
        <v>752</v>
      </c>
      <c r="D263" s="175">
        <v>9214.9565000000039</v>
      </c>
      <c r="F263" s="34" t="s">
        <v>968</v>
      </c>
      <c r="G263" s="292" t="s">
        <v>281</v>
      </c>
      <c r="H263" s="289">
        <v>9214.9565000000002</v>
      </c>
      <c r="I263" s="293">
        <f t="shared" ref="I263:I326" si="4">D263-H263</f>
        <v>0</v>
      </c>
    </row>
    <row r="264" spans="1:9" ht="19.5" customHeight="1">
      <c r="A264" s="286" t="s">
        <v>1217</v>
      </c>
      <c r="B264" s="286">
        <v>21301</v>
      </c>
      <c r="C264" s="172" t="s">
        <v>635</v>
      </c>
      <c r="D264" s="175">
        <v>3051.7586000000001</v>
      </c>
      <c r="F264" s="34" t="s">
        <v>1585</v>
      </c>
      <c r="G264" s="292" t="s">
        <v>282</v>
      </c>
      <c r="H264" s="289">
        <v>3051.7586000000001</v>
      </c>
      <c r="I264" s="293">
        <f t="shared" si="4"/>
        <v>0</v>
      </c>
    </row>
    <row r="265" spans="1:9" ht="19.5" customHeight="1">
      <c r="A265" s="286" t="s">
        <v>1218</v>
      </c>
      <c r="B265" s="286">
        <v>2130101</v>
      </c>
      <c r="C265" s="173" t="s">
        <v>388</v>
      </c>
      <c r="D265" s="287">
        <v>572.02459999999996</v>
      </c>
      <c r="F265" s="34" t="s">
        <v>1586</v>
      </c>
      <c r="G265" s="292" t="s">
        <v>123</v>
      </c>
      <c r="H265" s="289">
        <v>572.02459999999996</v>
      </c>
      <c r="I265" s="293">
        <f t="shared" si="4"/>
        <v>0</v>
      </c>
    </row>
    <row r="266" spans="1:9" ht="19.5" customHeight="1">
      <c r="A266" s="286" t="s">
        <v>1219</v>
      </c>
      <c r="B266" s="286">
        <v>2130104</v>
      </c>
      <c r="C266" s="173" t="s">
        <v>394</v>
      </c>
      <c r="D266" s="287">
        <v>1866.6558999999997</v>
      </c>
      <c r="F266" s="34" t="s">
        <v>1587</v>
      </c>
      <c r="G266" s="292" t="s">
        <v>134</v>
      </c>
      <c r="H266" s="289">
        <v>1866.6559</v>
      </c>
      <c r="I266" s="293">
        <f t="shared" si="4"/>
        <v>0</v>
      </c>
    </row>
    <row r="267" spans="1:9" ht="19.5" customHeight="1">
      <c r="A267" s="286" t="s">
        <v>1220</v>
      </c>
      <c r="B267" s="286">
        <v>2130108</v>
      </c>
      <c r="C267" s="173" t="s">
        <v>637</v>
      </c>
      <c r="D267" s="287">
        <v>64.314999999999998</v>
      </c>
      <c r="F267" s="34" t="s">
        <v>1588</v>
      </c>
      <c r="G267" s="292" t="s">
        <v>283</v>
      </c>
      <c r="H267" s="289">
        <v>64.314999999999998</v>
      </c>
      <c r="I267" s="293">
        <f t="shared" si="4"/>
        <v>0</v>
      </c>
    </row>
    <row r="268" spans="1:9" ht="19.5" customHeight="1">
      <c r="A268" s="286" t="s">
        <v>1221</v>
      </c>
      <c r="B268" s="286">
        <v>2130109</v>
      </c>
      <c r="C268" s="173" t="s">
        <v>638</v>
      </c>
      <c r="D268" s="287">
        <v>9</v>
      </c>
      <c r="F268" s="34" t="s">
        <v>1589</v>
      </c>
      <c r="G268" s="292" t="s">
        <v>284</v>
      </c>
      <c r="H268" s="289">
        <v>9</v>
      </c>
      <c r="I268" s="293">
        <f t="shared" si="4"/>
        <v>0</v>
      </c>
    </row>
    <row r="269" spans="1:9" ht="19.5" customHeight="1">
      <c r="A269" s="286" t="s">
        <v>1222</v>
      </c>
      <c r="B269" s="286">
        <v>2130120</v>
      </c>
      <c r="C269" s="173" t="s">
        <v>641</v>
      </c>
      <c r="D269" s="287">
        <v>470</v>
      </c>
      <c r="F269" s="34" t="s">
        <v>1590</v>
      </c>
      <c r="G269" s="292" t="s">
        <v>285</v>
      </c>
      <c r="H269" s="289">
        <v>470</v>
      </c>
      <c r="I269" s="293">
        <f t="shared" si="4"/>
        <v>0</v>
      </c>
    </row>
    <row r="270" spans="1:9" ht="19.5" customHeight="1">
      <c r="A270" s="286" t="s">
        <v>1223</v>
      </c>
      <c r="B270" s="286">
        <v>2130152</v>
      </c>
      <c r="C270" s="173" t="s">
        <v>646</v>
      </c>
      <c r="D270" s="287">
        <v>64.763099999999994</v>
      </c>
      <c r="F270" s="34" t="s">
        <v>1591</v>
      </c>
      <c r="G270" s="291" t="s">
        <v>286</v>
      </c>
      <c r="H270" s="289">
        <v>64.763099999999994</v>
      </c>
      <c r="I270" s="293">
        <f t="shared" si="4"/>
        <v>0</v>
      </c>
    </row>
    <row r="271" spans="1:9" ht="19.5" customHeight="1">
      <c r="A271" s="286" t="s">
        <v>1224</v>
      </c>
      <c r="B271" s="286">
        <v>2130199</v>
      </c>
      <c r="C271" s="173" t="s">
        <v>647</v>
      </c>
      <c r="D271" s="287">
        <v>5</v>
      </c>
      <c r="F271" s="34" t="s">
        <v>1592</v>
      </c>
      <c r="G271" s="292" t="s">
        <v>1593</v>
      </c>
      <c r="H271" s="289">
        <v>5</v>
      </c>
      <c r="I271" s="293">
        <f t="shared" si="4"/>
        <v>0</v>
      </c>
    </row>
    <row r="272" spans="1:9" ht="19.5" customHeight="1">
      <c r="A272" s="286" t="s">
        <v>1225</v>
      </c>
      <c r="B272" s="286">
        <v>21302</v>
      </c>
      <c r="C272" s="172" t="s">
        <v>648</v>
      </c>
      <c r="D272" s="175">
        <v>756.52799999999991</v>
      </c>
      <c r="F272" s="34" t="s">
        <v>1594</v>
      </c>
      <c r="G272" s="292" t="s">
        <v>287</v>
      </c>
      <c r="H272" s="289">
        <v>756.52800000000002</v>
      </c>
      <c r="I272" s="293">
        <f t="shared" si="4"/>
        <v>0</v>
      </c>
    </row>
    <row r="273" spans="1:9" ht="19.5" customHeight="1">
      <c r="A273" s="286" t="s">
        <v>1226</v>
      </c>
      <c r="B273" s="286">
        <v>2130201</v>
      </c>
      <c r="C273" s="173" t="s">
        <v>388</v>
      </c>
      <c r="D273" s="287">
        <v>217.1892</v>
      </c>
      <c r="F273" s="34" t="s">
        <v>1595</v>
      </c>
      <c r="G273" s="292" t="s">
        <v>1686</v>
      </c>
      <c r="H273" s="289">
        <v>217.1892</v>
      </c>
      <c r="I273" s="293">
        <f t="shared" si="4"/>
        <v>0</v>
      </c>
    </row>
    <row r="274" spans="1:9" ht="19.5" customHeight="1">
      <c r="A274" s="286" t="s">
        <v>1227</v>
      </c>
      <c r="B274" s="286">
        <v>2130204</v>
      </c>
      <c r="C274" s="173" t="s">
        <v>649</v>
      </c>
      <c r="D274" s="287">
        <v>491.93880000000007</v>
      </c>
      <c r="F274" s="34" t="s">
        <v>1596</v>
      </c>
      <c r="G274" s="292" t="s">
        <v>288</v>
      </c>
      <c r="H274" s="289">
        <v>491.93880000000001</v>
      </c>
      <c r="I274" s="293">
        <f t="shared" si="4"/>
        <v>0</v>
      </c>
    </row>
    <row r="275" spans="1:9" ht="19.5" customHeight="1">
      <c r="A275" s="286" t="s">
        <v>1228</v>
      </c>
      <c r="B275" s="171">
        <v>2130211</v>
      </c>
      <c r="C275" s="173" t="s">
        <v>1309</v>
      </c>
      <c r="D275" s="287">
        <v>5</v>
      </c>
      <c r="F275" s="34" t="s">
        <v>1597</v>
      </c>
      <c r="G275" s="291" t="s">
        <v>1598</v>
      </c>
      <c r="H275" s="289">
        <v>5</v>
      </c>
      <c r="I275" s="293">
        <f t="shared" si="4"/>
        <v>0</v>
      </c>
    </row>
    <row r="276" spans="1:9" ht="19.5" customHeight="1">
      <c r="A276" s="286" t="s">
        <v>1229</v>
      </c>
      <c r="B276" s="286">
        <v>2130234</v>
      </c>
      <c r="C276" s="173" t="s">
        <v>654</v>
      </c>
      <c r="D276" s="287">
        <v>42.4</v>
      </c>
      <c r="F276" s="34" t="s">
        <v>1599</v>
      </c>
      <c r="G276" s="292" t="s">
        <v>289</v>
      </c>
      <c r="H276" s="289">
        <v>42.4</v>
      </c>
      <c r="I276" s="293">
        <f t="shared" si="4"/>
        <v>0</v>
      </c>
    </row>
    <row r="277" spans="1:9" ht="19.5" customHeight="1">
      <c r="A277" s="286" t="s">
        <v>1230</v>
      </c>
      <c r="B277" s="286">
        <v>21303</v>
      </c>
      <c r="C277" s="172" t="s">
        <v>655</v>
      </c>
      <c r="D277" s="175">
        <v>902.66989999999998</v>
      </c>
      <c r="F277" s="34" t="s">
        <v>1600</v>
      </c>
      <c r="G277" s="292" t="s">
        <v>290</v>
      </c>
      <c r="H277" s="289">
        <v>902.66989999999998</v>
      </c>
      <c r="I277" s="293">
        <f t="shared" si="4"/>
        <v>0</v>
      </c>
    </row>
    <row r="278" spans="1:9" ht="19.5" customHeight="1">
      <c r="A278" s="286" t="s">
        <v>1231</v>
      </c>
      <c r="B278" s="286">
        <v>2130301</v>
      </c>
      <c r="C278" s="173" t="s">
        <v>388</v>
      </c>
      <c r="D278" s="287">
        <v>78.88</v>
      </c>
      <c r="F278" s="34" t="s">
        <v>1601</v>
      </c>
      <c r="G278" s="292" t="s">
        <v>123</v>
      </c>
      <c r="H278" s="289">
        <v>78.88</v>
      </c>
      <c r="I278" s="293">
        <f t="shared" si="4"/>
        <v>0</v>
      </c>
    </row>
    <row r="279" spans="1:9" ht="19.5" customHeight="1">
      <c r="A279" s="286" t="s">
        <v>1232</v>
      </c>
      <c r="B279" s="286">
        <v>2130306</v>
      </c>
      <c r="C279" s="173" t="s">
        <v>657</v>
      </c>
      <c r="D279" s="287">
        <v>169.68090000000001</v>
      </c>
      <c r="F279" s="34" t="s">
        <v>1602</v>
      </c>
      <c r="G279" s="292" t="s">
        <v>291</v>
      </c>
      <c r="H279" s="289">
        <v>169.68090000000001</v>
      </c>
      <c r="I279" s="293">
        <f t="shared" si="4"/>
        <v>0</v>
      </c>
    </row>
    <row r="280" spans="1:9" ht="19.5" customHeight="1">
      <c r="A280" s="286" t="s">
        <v>1233</v>
      </c>
      <c r="B280" s="286">
        <v>2130314</v>
      </c>
      <c r="C280" s="173" t="s">
        <v>661</v>
      </c>
      <c r="D280" s="287">
        <v>29</v>
      </c>
      <c r="F280" s="34" t="s">
        <v>1603</v>
      </c>
      <c r="G280" s="292" t="s">
        <v>292</v>
      </c>
      <c r="H280" s="289">
        <v>29</v>
      </c>
      <c r="I280" s="293">
        <f t="shared" si="4"/>
        <v>0</v>
      </c>
    </row>
    <row r="281" spans="1:9" ht="19.5" customHeight="1">
      <c r="A281" s="286" t="s">
        <v>1234</v>
      </c>
      <c r="B281" s="286">
        <v>2130315</v>
      </c>
      <c r="C281" s="173" t="s">
        <v>662</v>
      </c>
      <c r="D281" s="287">
        <v>3</v>
      </c>
      <c r="F281" s="34" t="s">
        <v>1604</v>
      </c>
      <c r="G281" s="291" t="s">
        <v>293</v>
      </c>
      <c r="H281" s="289">
        <v>3</v>
      </c>
      <c r="I281" s="293">
        <f t="shared" si="4"/>
        <v>0</v>
      </c>
    </row>
    <row r="282" spans="1:9" ht="19.5" customHeight="1">
      <c r="A282" s="286" t="s">
        <v>1235</v>
      </c>
      <c r="B282" s="286">
        <v>2130399</v>
      </c>
      <c r="C282" s="173" t="s">
        <v>665</v>
      </c>
      <c r="D282" s="287">
        <v>622.10899999999992</v>
      </c>
      <c r="F282" s="34" t="s">
        <v>1605</v>
      </c>
      <c r="G282" s="292" t="s">
        <v>294</v>
      </c>
      <c r="H282" s="289">
        <v>622.10900000000004</v>
      </c>
      <c r="I282" s="293">
        <f t="shared" si="4"/>
        <v>0</v>
      </c>
    </row>
    <row r="283" spans="1:9" ht="19.5" customHeight="1">
      <c r="A283" s="286" t="s">
        <v>1236</v>
      </c>
      <c r="B283" s="286">
        <v>21305</v>
      </c>
      <c r="C283" s="172" t="s">
        <v>666</v>
      </c>
      <c r="D283" s="175">
        <v>1003</v>
      </c>
      <c r="F283" s="34" t="s">
        <v>1606</v>
      </c>
      <c r="G283" s="292" t="s">
        <v>295</v>
      </c>
      <c r="H283" s="289">
        <v>1003</v>
      </c>
      <c r="I283" s="293">
        <f t="shared" si="4"/>
        <v>0</v>
      </c>
    </row>
    <row r="284" spans="1:9" ht="19.5" customHeight="1">
      <c r="A284" s="286" t="s">
        <v>1237</v>
      </c>
      <c r="B284" s="286">
        <v>2130504</v>
      </c>
      <c r="C284" s="173" t="s">
        <v>667</v>
      </c>
      <c r="D284" s="287">
        <v>1000</v>
      </c>
      <c r="F284" s="34" t="s">
        <v>1607</v>
      </c>
      <c r="G284" s="291" t="s">
        <v>296</v>
      </c>
      <c r="H284" s="289">
        <v>1000</v>
      </c>
      <c r="I284" s="293">
        <f t="shared" si="4"/>
        <v>0</v>
      </c>
    </row>
    <row r="285" spans="1:9" ht="19.5" customHeight="1">
      <c r="A285" s="286" t="s">
        <v>1238</v>
      </c>
      <c r="B285" s="286">
        <v>2130599</v>
      </c>
      <c r="C285" s="173" t="s">
        <v>670</v>
      </c>
      <c r="D285" s="287">
        <v>3</v>
      </c>
      <c r="F285" s="34" t="s">
        <v>1608</v>
      </c>
      <c r="G285" s="292" t="s">
        <v>1609</v>
      </c>
      <c r="H285" s="289">
        <v>3</v>
      </c>
      <c r="I285" s="293">
        <f t="shared" si="4"/>
        <v>0</v>
      </c>
    </row>
    <row r="286" spans="1:9" ht="19.5" customHeight="1">
      <c r="A286" s="286" t="s">
        <v>1239</v>
      </c>
      <c r="B286" s="286">
        <v>21306</v>
      </c>
      <c r="C286" s="172" t="s">
        <v>671</v>
      </c>
      <c r="D286" s="175">
        <v>17</v>
      </c>
      <c r="F286" s="34" t="s">
        <v>1610</v>
      </c>
      <c r="G286" s="291" t="s">
        <v>297</v>
      </c>
      <c r="H286" s="289">
        <v>17</v>
      </c>
      <c r="I286" s="293">
        <f t="shared" si="4"/>
        <v>0</v>
      </c>
    </row>
    <row r="287" spans="1:9" ht="19.5" customHeight="1">
      <c r="A287" s="286" t="s">
        <v>1240</v>
      </c>
      <c r="B287" s="286">
        <v>2130602</v>
      </c>
      <c r="C287" s="173" t="s">
        <v>672</v>
      </c>
      <c r="D287" s="287">
        <v>17</v>
      </c>
      <c r="F287" s="34" t="s">
        <v>1611</v>
      </c>
      <c r="G287" s="292" t="s">
        <v>1612</v>
      </c>
      <c r="H287" s="289">
        <v>17</v>
      </c>
      <c r="I287" s="293">
        <f t="shared" si="4"/>
        <v>0</v>
      </c>
    </row>
    <row r="288" spans="1:9" ht="19.5" customHeight="1">
      <c r="A288" s="286" t="s">
        <v>1241</v>
      </c>
      <c r="B288" s="286">
        <v>21307</v>
      </c>
      <c r="C288" s="172" t="s">
        <v>675</v>
      </c>
      <c r="D288" s="175">
        <v>224</v>
      </c>
      <c r="F288" s="34" t="s">
        <v>1613</v>
      </c>
      <c r="G288" s="292" t="s">
        <v>1687</v>
      </c>
      <c r="H288" s="289">
        <v>224</v>
      </c>
      <c r="I288" s="293">
        <f t="shared" si="4"/>
        <v>0</v>
      </c>
    </row>
    <row r="289" spans="1:9" ht="19.5" customHeight="1">
      <c r="A289" s="286" t="s">
        <v>1242</v>
      </c>
      <c r="B289" s="286">
        <v>2130701</v>
      </c>
      <c r="C289" s="173" t="s">
        <v>676</v>
      </c>
      <c r="D289" s="287">
        <v>150</v>
      </c>
      <c r="F289" s="34" t="s">
        <v>1614</v>
      </c>
      <c r="G289" s="291" t="s">
        <v>298</v>
      </c>
      <c r="H289" s="289">
        <v>150</v>
      </c>
      <c r="I289" s="293">
        <f t="shared" si="4"/>
        <v>0</v>
      </c>
    </row>
    <row r="290" spans="1:9" ht="19.5" customHeight="1">
      <c r="A290" s="286" t="s">
        <v>1243</v>
      </c>
      <c r="B290" s="171">
        <v>2130707</v>
      </c>
      <c r="C290" s="173" t="s">
        <v>1310</v>
      </c>
      <c r="D290" s="287">
        <v>74</v>
      </c>
      <c r="F290" s="34" t="s">
        <v>1615</v>
      </c>
      <c r="G290" s="292" t="s">
        <v>299</v>
      </c>
      <c r="H290" s="289">
        <v>74</v>
      </c>
      <c r="I290" s="293">
        <f t="shared" si="4"/>
        <v>0</v>
      </c>
    </row>
    <row r="291" spans="1:9" ht="19.5" customHeight="1">
      <c r="A291" s="286" t="s">
        <v>1244</v>
      </c>
      <c r="B291" s="286">
        <v>21308</v>
      </c>
      <c r="C291" s="172" t="s">
        <v>679</v>
      </c>
      <c r="D291" s="175">
        <v>260</v>
      </c>
      <c r="F291" s="34" t="s">
        <v>1616</v>
      </c>
      <c r="G291" s="291" t="s">
        <v>1617</v>
      </c>
      <c r="H291" s="289">
        <v>260</v>
      </c>
      <c r="I291" s="293">
        <f t="shared" si="4"/>
        <v>0</v>
      </c>
    </row>
    <row r="292" spans="1:9" ht="19.5" customHeight="1">
      <c r="A292" s="286" t="s">
        <v>1245</v>
      </c>
      <c r="B292" s="286">
        <v>2130803</v>
      </c>
      <c r="C292" s="173" t="s">
        <v>680</v>
      </c>
      <c r="D292" s="287">
        <v>260</v>
      </c>
      <c r="F292" s="34" t="s">
        <v>1618</v>
      </c>
      <c r="G292" s="292" t="s">
        <v>1619</v>
      </c>
      <c r="H292" s="289">
        <v>260</v>
      </c>
      <c r="I292" s="293">
        <f t="shared" si="4"/>
        <v>0</v>
      </c>
    </row>
    <row r="293" spans="1:9" ht="19.5" customHeight="1">
      <c r="A293" s="286" t="s">
        <v>1246</v>
      </c>
      <c r="B293" s="286">
        <v>21399</v>
      </c>
      <c r="C293" s="172" t="s">
        <v>681</v>
      </c>
      <c r="D293" s="175">
        <v>3000</v>
      </c>
      <c r="F293" s="34" t="s">
        <v>1620</v>
      </c>
      <c r="G293" s="291" t="s">
        <v>1688</v>
      </c>
      <c r="H293" s="289">
        <v>3000</v>
      </c>
      <c r="I293" s="293">
        <f t="shared" si="4"/>
        <v>0</v>
      </c>
    </row>
    <row r="294" spans="1:9" ht="19.5" customHeight="1">
      <c r="A294" s="286" t="s">
        <v>1247</v>
      </c>
      <c r="B294" s="286">
        <v>2139999</v>
      </c>
      <c r="C294" s="173" t="s">
        <v>682</v>
      </c>
      <c r="D294" s="287">
        <v>3000</v>
      </c>
      <c r="F294" s="34" t="s">
        <v>1621</v>
      </c>
      <c r="G294" s="291" t="s">
        <v>1622</v>
      </c>
      <c r="H294" s="289">
        <v>3000</v>
      </c>
      <c r="I294" s="293">
        <f t="shared" si="4"/>
        <v>0</v>
      </c>
    </row>
    <row r="295" spans="1:9" ht="19.5" customHeight="1">
      <c r="A295" s="286" t="s">
        <v>1248</v>
      </c>
      <c r="B295" s="286">
        <v>214</v>
      </c>
      <c r="C295" s="172" t="s">
        <v>753</v>
      </c>
      <c r="D295" s="175">
        <v>456.79759999999999</v>
      </c>
      <c r="F295" s="34" t="s">
        <v>969</v>
      </c>
      <c r="G295" s="292" t="s">
        <v>300</v>
      </c>
      <c r="H295" s="289">
        <v>456.79759999999999</v>
      </c>
      <c r="I295" s="293">
        <f t="shared" si="4"/>
        <v>0</v>
      </c>
    </row>
    <row r="296" spans="1:9" ht="19.5" customHeight="1">
      <c r="A296" s="286" t="s">
        <v>1249</v>
      </c>
      <c r="B296" s="286">
        <v>21401</v>
      </c>
      <c r="C296" s="172" t="s">
        <v>683</v>
      </c>
      <c r="D296" s="175">
        <v>456.79759999999999</v>
      </c>
      <c r="F296" s="34" t="s">
        <v>1623</v>
      </c>
      <c r="G296" s="292" t="s">
        <v>301</v>
      </c>
      <c r="H296" s="289">
        <v>456.79759999999999</v>
      </c>
      <c r="I296" s="293">
        <f t="shared" si="4"/>
        <v>0</v>
      </c>
    </row>
    <row r="297" spans="1:9" ht="19.5" customHeight="1">
      <c r="A297" s="286" t="s">
        <v>1250</v>
      </c>
      <c r="B297" s="286">
        <v>2140101</v>
      </c>
      <c r="C297" s="173" t="s">
        <v>388</v>
      </c>
      <c r="D297" s="287">
        <v>298.72449999999998</v>
      </c>
      <c r="F297" s="34" t="s">
        <v>1624</v>
      </c>
      <c r="G297" s="292" t="s">
        <v>123</v>
      </c>
      <c r="H297" s="289">
        <v>298.72449999999998</v>
      </c>
      <c r="I297" s="293">
        <f t="shared" si="4"/>
        <v>0</v>
      </c>
    </row>
    <row r="298" spans="1:9" ht="19.5" customHeight="1">
      <c r="A298" s="286" t="s">
        <v>1251</v>
      </c>
      <c r="B298" s="286">
        <v>2140106</v>
      </c>
      <c r="C298" s="173" t="s">
        <v>685</v>
      </c>
      <c r="D298" s="287">
        <v>115</v>
      </c>
      <c r="F298" s="34" t="s">
        <v>1625</v>
      </c>
      <c r="G298" s="292" t="s">
        <v>302</v>
      </c>
      <c r="H298" s="289">
        <v>115</v>
      </c>
      <c r="I298" s="293">
        <f t="shared" si="4"/>
        <v>0</v>
      </c>
    </row>
    <row r="299" spans="1:9" ht="19.5" customHeight="1">
      <c r="A299" s="286" t="s">
        <v>1252</v>
      </c>
      <c r="B299" s="286">
        <v>2140131</v>
      </c>
      <c r="C299" s="173" t="s">
        <v>686</v>
      </c>
      <c r="D299" s="287">
        <v>4.4800000000000004</v>
      </c>
      <c r="F299" s="34" t="s">
        <v>1626</v>
      </c>
      <c r="G299" s="291" t="s">
        <v>1689</v>
      </c>
      <c r="H299" s="289">
        <v>4.4800000000000004</v>
      </c>
      <c r="I299" s="293">
        <f t="shared" si="4"/>
        <v>0</v>
      </c>
    </row>
    <row r="300" spans="1:9" ht="19.5" customHeight="1">
      <c r="A300" s="286" t="s">
        <v>1253</v>
      </c>
      <c r="B300" s="286">
        <v>2140199</v>
      </c>
      <c r="C300" s="173" t="s">
        <v>687</v>
      </c>
      <c r="D300" s="287">
        <v>38.5931</v>
      </c>
      <c r="F300" s="34" t="s">
        <v>1627</v>
      </c>
      <c r="G300" s="291" t="s">
        <v>303</v>
      </c>
      <c r="H300" s="289">
        <v>38.5931</v>
      </c>
      <c r="I300" s="293">
        <f t="shared" si="4"/>
        <v>0</v>
      </c>
    </row>
    <row r="301" spans="1:9" ht="19.5" customHeight="1">
      <c r="A301" s="286" t="s">
        <v>1254</v>
      </c>
      <c r="B301" s="286">
        <v>215</v>
      </c>
      <c r="C301" s="172" t="s">
        <v>754</v>
      </c>
      <c r="D301" s="175">
        <v>830.62950000000001</v>
      </c>
      <c r="F301" s="34" t="s">
        <v>970</v>
      </c>
      <c r="G301" s="292" t="s">
        <v>1690</v>
      </c>
      <c r="H301" s="289">
        <v>830.62950000000001</v>
      </c>
      <c r="I301" s="293">
        <f t="shared" si="4"/>
        <v>0</v>
      </c>
    </row>
    <row r="302" spans="1:9" ht="19.5" customHeight="1">
      <c r="A302" s="286" t="s">
        <v>1255</v>
      </c>
      <c r="B302" s="286">
        <v>21501</v>
      </c>
      <c r="C302" s="172" t="s">
        <v>693</v>
      </c>
      <c r="D302" s="175">
        <v>16.9224</v>
      </c>
      <c r="F302" s="34" t="s">
        <v>1628</v>
      </c>
      <c r="G302" s="291" t="s">
        <v>1629</v>
      </c>
      <c r="H302" s="289">
        <v>16.9224</v>
      </c>
      <c r="I302" s="293">
        <f t="shared" si="4"/>
        <v>0</v>
      </c>
    </row>
    <row r="303" spans="1:9" ht="19.5" customHeight="1">
      <c r="A303" s="286" t="s">
        <v>1256</v>
      </c>
      <c r="B303" s="286">
        <v>2150101</v>
      </c>
      <c r="C303" s="173" t="s">
        <v>1311</v>
      </c>
      <c r="D303" s="287">
        <v>16.9224</v>
      </c>
      <c r="F303" s="34" t="s">
        <v>1630</v>
      </c>
      <c r="G303" s="292" t="s">
        <v>123</v>
      </c>
      <c r="H303" s="289">
        <v>16.9224</v>
      </c>
      <c r="I303" s="293">
        <f t="shared" si="4"/>
        <v>0</v>
      </c>
    </row>
    <row r="304" spans="1:9" ht="19.5" customHeight="1">
      <c r="A304" s="286" t="s">
        <v>1257</v>
      </c>
      <c r="B304" s="286">
        <v>21506</v>
      </c>
      <c r="C304" s="172" t="s">
        <v>697</v>
      </c>
      <c r="D304" s="175">
        <v>813.70710000000008</v>
      </c>
      <c r="F304" s="34" t="s">
        <v>1631</v>
      </c>
      <c r="G304" s="292" t="s">
        <v>304</v>
      </c>
      <c r="H304" s="289">
        <v>813.70709999999997</v>
      </c>
      <c r="I304" s="293">
        <f t="shared" si="4"/>
        <v>0</v>
      </c>
    </row>
    <row r="305" spans="1:9" ht="19.5" customHeight="1">
      <c r="A305" s="286" t="s">
        <v>1258</v>
      </c>
      <c r="B305" s="286">
        <v>2150601</v>
      </c>
      <c r="C305" s="173" t="s">
        <v>388</v>
      </c>
      <c r="D305" s="287">
        <v>360.40520000000004</v>
      </c>
      <c r="F305" s="34" t="s">
        <v>1632</v>
      </c>
      <c r="G305" s="292" t="s">
        <v>123</v>
      </c>
      <c r="H305" s="289">
        <v>360.40519999999998</v>
      </c>
      <c r="I305" s="293">
        <f t="shared" si="4"/>
        <v>0</v>
      </c>
    </row>
    <row r="306" spans="1:9" ht="19.5" customHeight="1">
      <c r="A306" s="286" t="s">
        <v>1259</v>
      </c>
      <c r="B306" s="286">
        <v>2150602</v>
      </c>
      <c r="C306" s="173" t="s">
        <v>389</v>
      </c>
      <c r="D306" s="287">
        <v>23.61</v>
      </c>
      <c r="F306" s="34" t="s">
        <v>1633</v>
      </c>
      <c r="G306" s="292" t="s">
        <v>124</v>
      </c>
      <c r="H306" s="289">
        <v>23.61</v>
      </c>
      <c r="I306" s="293">
        <f t="shared" si="4"/>
        <v>0</v>
      </c>
    </row>
    <row r="307" spans="1:9" ht="19.5" customHeight="1">
      <c r="A307" s="286" t="s">
        <v>1260</v>
      </c>
      <c r="B307" s="286">
        <v>2150607</v>
      </c>
      <c r="C307" s="173" t="s">
        <v>698</v>
      </c>
      <c r="D307" s="287">
        <v>144.64670000000001</v>
      </c>
      <c r="F307" s="34" t="s">
        <v>1634</v>
      </c>
      <c r="G307" s="291" t="s">
        <v>1691</v>
      </c>
      <c r="H307" s="289">
        <v>144.64670000000001</v>
      </c>
      <c r="I307" s="293">
        <f t="shared" si="4"/>
        <v>0</v>
      </c>
    </row>
    <row r="308" spans="1:9" ht="19.5" customHeight="1">
      <c r="A308" s="286" t="s">
        <v>1261</v>
      </c>
      <c r="B308" s="286">
        <v>2150699</v>
      </c>
      <c r="C308" s="173" t="s">
        <v>699</v>
      </c>
      <c r="D308" s="287">
        <v>285.04520000000002</v>
      </c>
      <c r="F308" s="34" t="s">
        <v>1635</v>
      </c>
      <c r="G308" s="291" t="s">
        <v>305</v>
      </c>
      <c r="H308" s="289">
        <v>285.04520000000002</v>
      </c>
      <c r="I308" s="293">
        <f t="shared" si="4"/>
        <v>0</v>
      </c>
    </row>
    <row r="309" spans="1:9" ht="19.5" customHeight="1">
      <c r="A309" s="286" t="s">
        <v>1262</v>
      </c>
      <c r="B309" s="286">
        <v>216</v>
      </c>
      <c r="C309" s="172" t="s">
        <v>755</v>
      </c>
      <c r="D309" s="175">
        <v>272.59270000000004</v>
      </c>
      <c r="F309" s="34" t="s">
        <v>971</v>
      </c>
      <c r="G309" s="292" t="s">
        <v>306</v>
      </c>
      <c r="H309" s="289">
        <v>272.59269999999998</v>
      </c>
      <c r="I309" s="293">
        <f t="shared" si="4"/>
        <v>0</v>
      </c>
    </row>
    <row r="310" spans="1:9" ht="19.5" customHeight="1">
      <c r="A310" s="286" t="s">
        <v>1263</v>
      </c>
      <c r="B310" s="286">
        <v>21602</v>
      </c>
      <c r="C310" s="172" t="s">
        <v>704</v>
      </c>
      <c r="D310" s="175">
        <v>165.7071</v>
      </c>
      <c r="F310" s="34" t="s">
        <v>1636</v>
      </c>
      <c r="G310" s="292" t="s">
        <v>307</v>
      </c>
      <c r="H310" s="289">
        <v>165.7071</v>
      </c>
      <c r="I310" s="293">
        <f t="shared" si="4"/>
        <v>0</v>
      </c>
    </row>
    <row r="311" spans="1:9" ht="19.5" customHeight="1">
      <c r="A311" s="286" t="s">
        <v>1264</v>
      </c>
      <c r="B311" s="286">
        <v>2160201</v>
      </c>
      <c r="C311" s="173" t="s">
        <v>388</v>
      </c>
      <c r="D311" s="287">
        <v>52.642099999999999</v>
      </c>
      <c r="F311" s="34" t="s">
        <v>1637</v>
      </c>
      <c r="G311" s="291" t="s">
        <v>123</v>
      </c>
      <c r="H311" s="289">
        <v>52.642099999999999</v>
      </c>
      <c r="I311" s="293">
        <f t="shared" si="4"/>
        <v>0</v>
      </c>
    </row>
    <row r="312" spans="1:9" ht="19.5" customHeight="1">
      <c r="A312" s="286" t="s">
        <v>1265</v>
      </c>
      <c r="B312" s="286">
        <v>2160250</v>
      </c>
      <c r="C312" s="173" t="s">
        <v>394</v>
      </c>
      <c r="D312" s="287">
        <v>113.065</v>
      </c>
      <c r="F312" s="34" t="s">
        <v>1638</v>
      </c>
      <c r="G312" s="292" t="s">
        <v>134</v>
      </c>
      <c r="H312" s="289">
        <v>113.065</v>
      </c>
      <c r="I312" s="293">
        <f t="shared" si="4"/>
        <v>0</v>
      </c>
    </row>
    <row r="313" spans="1:9" ht="19.5" customHeight="1">
      <c r="A313" s="286" t="s">
        <v>1266</v>
      </c>
      <c r="B313" s="286">
        <v>21605</v>
      </c>
      <c r="C313" s="172" t="s">
        <v>706</v>
      </c>
      <c r="D313" s="175">
        <v>96.545500000000004</v>
      </c>
      <c r="F313" s="34" t="s">
        <v>1639</v>
      </c>
      <c r="G313" s="292" t="s">
        <v>308</v>
      </c>
      <c r="H313" s="289">
        <v>96.545500000000004</v>
      </c>
      <c r="I313" s="293">
        <f t="shared" si="4"/>
        <v>0</v>
      </c>
    </row>
    <row r="314" spans="1:9" ht="19.5" customHeight="1">
      <c r="A314" s="286" t="s">
        <v>1267</v>
      </c>
      <c r="B314" s="286">
        <v>2160501</v>
      </c>
      <c r="C314" s="173" t="s">
        <v>388</v>
      </c>
      <c r="D314" s="287">
        <v>86.545500000000004</v>
      </c>
      <c r="F314" s="34" t="s">
        <v>1640</v>
      </c>
      <c r="G314" s="291" t="s">
        <v>123</v>
      </c>
      <c r="H314" s="289">
        <v>86.545500000000004</v>
      </c>
      <c r="I314" s="293">
        <f t="shared" si="4"/>
        <v>0</v>
      </c>
    </row>
    <row r="315" spans="1:9" ht="19.5" customHeight="1">
      <c r="A315" s="286" t="s">
        <v>1268</v>
      </c>
      <c r="B315" s="286">
        <v>2160504</v>
      </c>
      <c r="C315" s="173" t="s">
        <v>707</v>
      </c>
      <c r="D315" s="287">
        <v>10</v>
      </c>
      <c r="F315" s="34" t="s">
        <v>1641</v>
      </c>
      <c r="G315" s="292" t="s">
        <v>1692</v>
      </c>
      <c r="H315" s="289">
        <v>10</v>
      </c>
      <c r="I315" s="293">
        <f t="shared" si="4"/>
        <v>0</v>
      </c>
    </row>
    <row r="316" spans="1:9" ht="19.5" customHeight="1">
      <c r="A316" s="286" t="s">
        <v>1269</v>
      </c>
      <c r="B316" s="286">
        <v>21606</v>
      </c>
      <c r="C316" s="172" t="s">
        <v>709</v>
      </c>
      <c r="D316" s="175">
        <v>10.3401</v>
      </c>
      <c r="F316" s="34" t="s">
        <v>1642</v>
      </c>
      <c r="G316" s="291" t="s">
        <v>1693</v>
      </c>
      <c r="H316" s="289">
        <v>10.3401</v>
      </c>
      <c r="I316" s="293">
        <f t="shared" si="4"/>
        <v>0</v>
      </c>
    </row>
    <row r="317" spans="1:9" ht="19.5" customHeight="1">
      <c r="A317" s="286" t="s">
        <v>1270</v>
      </c>
      <c r="B317" s="171">
        <v>2160601</v>
      </c>
      <c r="C317" s="173" t="s">
        <v>1311</v>
      </c>
      <c r="D317" s="287">
        <v>10.3401</v>
      </c>
      <c r="F317" s="34" t="s">
        <v>1643</v>
      </c>
      <c r="G317" s="291" t="s">
        <v>123</v>
      </c>
      <c r="H317" s="289">
        <v>10.3401</v>
      </c>
      <c r="I317" s="293">
        <f t="shared" si="4"/>
        <v>0</v>
      </c>
    </row>
    <row r="318" spans="1:9" ht="19.5" customHeight="1">
      <c r="A318" s="286" t="s">
        <v>1271</v>
      </c>
      <c r="B318" s="286">
        <v>220</v>
      </c>
      <c r="C318" s="172" t="s">
        <v>1313</v>
      </c>
      <c r="D318" s="175">
        <v>141.672</v>
      </c>
      <c r="F318" s="34" t="s">
        <v>972</v>
      </c>
      <c r="G318" s="292" t="s">
        <v>309</v>
      </c>
      <c r="H318" s="289">
        <v>141.672</v>
      </c>
      <c r="I318" s="293">
        <f t="shared" si="4"/>
        <v>0</v>
      </c>
    </row>
    <row r="319" spans="1:9" ht="19.5" customHeight="1">
      <c r="A319" s="286" t="s">
        <v>1272</v>
      </c>
      <c r="B319" s="286">
        <v>22001</v>
      </c>
      <c r="C319" s="172" t="s">
        <v>715</v>
      </c>
      <c r="D319" s="175">
        <v>88.98</v>
      </c>
      <c r="F319" s="34" t="s">
        <v>1644</v>
      </c>
      <c r="G319" s="292" t="s">
        <v>310</v>
      </c>
      <c r="H319" s="289">
        <v>88.98</v>
      </c>
      <c r="I319" s="293">
        <f t="shared" si="4"/>
        <v>0</v>
      </c>
    </row>
    <row r="320" spans="1:9" ht="19.5" customHeight="1">
      <c r="A320" s="286" t="s">
        <v>1273</v>
      </c>
      <c r="B320" s="286">
        <v>2200111</v>
      </c>
      <c r="C320" s="173" t="s">
        <v>718</v>
      </c>
      <c r="D320" s="287">
        <v>28.98</v>
      </c>
      <c r="F320" s="34" t="s">
        <v>1645</v>
      </c>
      <c r="G320" s="291" t="s">
        <v>311</v>
      </c>
      <c r="H320" s="289">
        <v>28.98</v>
      </c>
      <c r="I320" s="293">
        <f t="shared" si="4"/>
        <v>0</v>
      </c>
    </row>
    <row r="321" spans="1:9" ht="19.5" customHeight="1">
      <c r="A321" s="286" t="s">
        <v>1274</v>
      </c>
      <c r="B321" s="286">
        <v>2200114</v>
      </c>
      <c r="C321" s="173" t="s">
        <v>719</v>
      </c>
      <c r="D321" s="287">
        <v>60</v>
      </c>
      <c r="F321" s="34" t="s">
        <v>1646</v>
      </c>
      <c r="G321" s="292" t="s">
        <v>312</v>
      </c>
      <c r="H321" s="289">
        <v>60</v>
      </c>
      <c r="I321" s="293">
        <f t="shared" si="4"/>
        <v>0</v>
      </c>
    </row>
    <row r="322" spans="1:9" ht="19.5" customHeight="1">
      <c r="A322" s="286" t="s">
        <v>1275</v>
      </c>
      <c r="B322" s="286">
        <v>22004</v>
      </c>
      <c r="C322" s="172" t="s">
        <v>721</v>
      </c>
      <c r="D322" s="175">
        <v>5</v>
      </c>
      <c r="F322" s="34" t="s">
        <v>1647</v>
      </c>
      <c r="G322" s="291" t="s">
        <v>313</v>
      </c>
      <c r="H322" s="289">
        <v>5</v>
      </c>
      <c r="I322" s="293">
        <f t="shared" si="4"/>
        <v>0</v>
      </c>
    </row>
    <row r="323" spans="1:9" ht="19.5" customHeight="1">
      <c r="A323" s="286" t="s">
        <v>1276</v>
      </c>
      <c r="B323" s="286">
        <v>2200404</v>
      </c>
      <c r="C323" s="173" t="s">
        <v>722</v>
      </c>
      <c r="D323" s="287">
        <v>5</v>
      </c>
      <c r="F323" s="34" t="s">
        <v>1648</v>
      </c>
      <c r="G323" s="292" t="s">
        <v>314</v>
      </c>
      <c r="H323" s="289">
        <v>5</v>
      </c>
      <c r="I323" s="293">
        <f t="shared" si="4"/>
        <v>0</v>
      </c>
    </row>
    <row r="324" spans="1:9" ht="19.5" customHeight="1">
      <c r="A324" s="286" t="s">
        <v>1277</v>
      </c>
      <c r="B324" s="286">
        <v>22005</v>
      </c>
      <c r="C324" s="172" t="s">
        <v>723</v>
      </c>
      <c r="D324" s="175">
        <v>47.692</v>
      </c>
      <c r="F324" s="34" t="s">
        <v>1649</v>
      </c>
      <c r="G324" s="292" t="s">
        <v>315</v>
      </c>
      <c r="H324" s="289">
        <v>47.692</v>
      </c>
      <c r="I324" s="293">
        <f t="shared" si="4"/>
        <v>0</v>
      </c>
    </row>
    <row r="325" spans="1:9" ht="19.5" customHeight="1">
      <c r="A325" s="286" t="s">
        <v>1278</v>
      </c>
      <c r="B325" s="286">
        <v>2200504</v>
      </c>
      <c r="C325" s="173" t="s">
        <v>724</v>
      </c>
      <c r="D325" s="287">
        <v>7.6920000000000002</v>
      </c>
      <c r="F325" s="34" t="s">
        <v>1650</v>
      </c>
      <c r="G325" s="291" t="s">
        <v>1694</v>
      </c>
      <c r="H325" s="289">
        <v>7.6920000000000002</v>
      </c>
      <c r="I325" s="293">
        <f t="shared" si="4"/>
        <v>0</v>
      </c>
    </row>
    <row r="326" spans="1:9" ht="19.5" customHeight="1">
      <c r="A326" s="286" t="s">
        <v>1279</v>
      </c>
      <c r="B326" s="286">
        <v>2200509</v>
      </c>
      <c r="C326" s="173" t="s">
        <v>725</v>
      </c>
      <c r="D326" s="287">
        <v>40</v>
      </c>
      <c r="F326" s="34" t="s">
        <v>1651</v>
      </c>
      <c r="G326" s="291" t="s">
        <v>316</v>
      </c>
      <c r="H326" s="289">
        <v>40</v>
      </c>
      <c r="I326" s="293">
        <f t="shared" si="4"/>
        <v>0</v>
      </c>
    </row>
    <row r="327" spans="1:9" ht="19.5" customHeight="1">
      <c r="A327" s="286" t="s">
        <v>1280</v>
      </c>
      <c r="B327" s="286">
        <v>221</v>
      </c>
      <c r="C327" s="172" t="s">
        <v>1314</v>
      </c>
      <c r="D327" s="175">
        <v>5270.7363000000005</v>
      </c>
      <c r="F327" s="34" t="s">
        <v>973</v>
      </c>
      <c r="G327" s="292" t="s">
        <v>317</v>
      </c>
      <c r="H327" s="289">
        <v>5270.7362999999996</v>
      </c>
      <c r="I327" s="293">
        <f t="shared" ref="I327:I344" si="5">D327-H327</f>
        <v>0</v>
      </c>
    </row>
    <row r="328" spans="1:9" ht="19.5" customHeight="1">
      <c r="A328" s="286" t="s">
        <v>1281</v>
      </c>
      <c r="B328" s="286">
        <v>22101</v>
      </c>
      <c r="C328" s="172" t="s">
        <v>726</v>
      </c>
      <c r="D328" s="175">
        <v>6.75</v>
      </c>
      <c r="F328" s="34" t="s">
        <v>1652</v>
      </c>
      <c r="G328" s="291" t="s">
        <v>318</v>
      </c>
      <c r="H328" s="289">
        <v>6.75</v>
      </c>
      <c r="I328" s="293">
        <f t="shared" si="5"/>
        <v>0</v>
      </c>
    </row>
    <row r="329" spans="1:9" ht="19.5" customHeight="1">
      <c r="A329" s="286" t="s">
        <v>1282</v>
      </c>
      <c r="B329" s="286">
        <v>2210106</v>
      </c>
      <c r="C329" s="173" t="s">
        <v>729</v>
      </c>
      <c r="D329" s="287">
        <v>6.75</v>
      </c>
      <c r="F329" s="34" t="s">
        <v>1653</v>
      </c>
      <c r="G329" s="292" t="s">
        <v>319</v>
      </c>
      <c r="H329" s="289">
        <v>6.75</v>
      </c>
      <c r="I329" s="293">
        <f t="shared" si="5"/>
        <v>0</v>
      </c>
    </row>
    <row r="330" spans="1:9" ht="19.5" customHeight="1">
      <c r="A330" s="286" t="s">
        <v>1283</v>
      </c>
      <c r="B330" s="286">
        <v>22102</v>
      </c>
      <c r="C330" s="172" t="s">
        <v>730</v>
      </c>
      <c r="D330" s="175">
        <v>5263.9863000000005</v>
      </c>
      <c r="F330" s="34" t="s">
        <v>1654</v>
      </c>
      <c r="G330" s="291" t="s">
        <v>1695</v>
      </c>
      <c r="H330" s="289">
        <v>5263.9862999999996</v>
      </c>
      <c r="I330" s="293">
        <f t="shared" si="5"/>
        <v>0</v>
      </c>
    </row>
    <row r="331" spans="1:9" ht="19.5" customHeight="1">
      <c r="A331" s="286" t="s">
        <v>1284</v>
      </c>
      <c r="B331" s="286">
        <v>2210201</v>
      </c>
      <c r="C331" s="173" t="s">
        <v>731</v>
      </c>
      <c r="D331" s="287">
        <v>5263.9863000000005</v>
      </c>
      <c r="F331" s="34" t="s">
        <v>1655</v>
      </c>
      <c r="G331" s="291" t="s">
        <v>320</v>
      </c>
      <c r="H331" s="289">
        <v>5263.9862999999996</v>
      </c>
      <c r="I331" s="293">
        <f t="shared" si="5"/>
        <v>0</v>
      </c>
    </row>
    <row r="332" spans="1:9" ht="19.5" customHeight="1">
      <c r="A332" s="286" t="s">
        <v>1285</v>
      </c>
      <c r="B332" s="286">
        <v>222</v>
      </c>
      <c r="C332" s="172" t="s">
        <v>1315</v>
      </c>
      <c r="D332" s="175">
        <v>381.9452</v>
      </c>
      <c r="F332" s="34" t="s">
        <v>974</v>
      </c>
      <c r="G332" s="292" t="s">
        <v>321</v>
      </c>
      <c r="H332" s="289">
        <v>381.9452</v>
      </c>
      <c r="I332" s="293">
        <f t="shared" si="5"/>
        <v>0</v>
      </c>
    </row>
    <row r="333" spans="1:9" ht="19.5" customHeight="1">
      <c r="A333" s="286" t="s">
        <v>1286</v>
      </c>
      <c r="B333" s="286">
        <v>22201</v>
      </c>
      <c r="C333" s="172" t="s">
        <v>732</v>
      </c>
      <c r="D333" s="175">
        <v>103.6995</v>
      </c>
      <c r="F333" s="34" t="s">
        <v>1656</v>
      </c>
      <c r="G333" s="292" t="s">
        <v>322</v>
      </c>
      <c r="H333" s="289">
        <v>103.6995</v>
      </c>
      <c r="I333" s="293">
        <f t="shared" si="5"/>
        <v>0</v>
      </c>
    </row>
    <row r="334" spans="1:9" ht="19.5" customHeight="1">
      <c r="A334" s="286" t="s">
        <v>1287</v>
      </c>
      <c r="B334" s="286">
        <v>2220101</v>
      </c>
      <c r="C334" s="173" t="s">
        <v>388</v>
      </c>
      <c r="D334" s="287">
        <v>96.635499999999993</v>
      </c>
      <c r="F334" s="34" t="s">
        <v>1657</v>
      </c>
      <c r="G334" s="292" t="s">
        <v>123</v>
      </c>
      <c r="H334" s="289">
        <v>96.635499999999993</v>
      </c>
      <c r="I334" s="293">
        <f t="shared" si="5"/>
        <v>0</v>
      </c>
    </row>
    <row r="335" spans="1:9" ht="19.5" customHeight="1">
      <c r="A335" s="286" t="s">
        <v>1288</v>
      </c>
      <c r="B335" s="286">
        <v>2220105</v>
      </c>
      <c r="C335" s="173" t="s">
        <v>733</v>
      </c>
      <c r="D335" s="287">
        <v>0.86399999999999999</v>
      </c>
      <c r="F335" s="34" t="s">
        <v>1658</v>
      </c>
      <c r="G335" s="291" t="s">
        <v>323</v>
      </c>
      <c r="H335" s="289">
        <v>0.86399999999999999</v>
      </c>
      <c r="I335" s="293">
        <f t="shared" si="5"/>
        <v>0</v>
      </c>
    </row>
    <row r="336" spans="1:9" ht="19.5" customHeight="1">
      <c r="A336" s="286" t="s">
        <v>1289</v>
      </c>
      <c r="B336" s="286">
        <v>2220199</v>
      </c>
      <c r="C336" s="173" t="s">
        <v>734</v>
      </c>
      <c r="D336" s="287">
        <v>6.2</v>
      </c>
      <c r="F336" s="34" t="s">
        <v>1659</v>
      </c>
      <c r="G336" s="292" t="s">
        <v>1660</v>
      </c>
      <c r="H336" s="289">
        <v>6.2</v>
      </c>
      <c r="I336" s="293">
        <f t="shared" si="5"/>
        <v>0</v>
      </c>
    </row>
    <row r="337" spans="1:9" ht="19.5" customHeight="1">
      <c r="A337" s="286" t="s">
        <v>1290</v>
      </c>
      <c r="B337" s="286">
        <v>22204</v>
      </c>
      <c r="C337" s="172" t="s">
        <v>735</v>
      </c>
      <c r="D337" s="175">
        <v>278.2457</v>
      </c>
      <c r="F337" s="34" t="s">
        <v>1661</v>
      </c>
      <c r="G337" s="291" t="s">
        <v>1696</v>
      </c>
      <c r="H337" s="289">
        <v>278.2457</v>
      </c>
      <c r="I337" s="293">
        <f t="shared" si="5"/>
        <v>0</v>
      </c>
    </row>
    <row r="338" spans="1:9" ht="19.5" customHeight="1">
      <c r="A338" s="286" t="s">
        <v>1291</v>
      </c>
      <c r="B338" s="286">
        <v>2220401</v>
      </c>
      <c r="C338" s="173" t="s">
        <v>736</v>
      </c>
      <c r="D338" s="287">
        <v>278.2457</v>
      </c>
      <c r="F338" s="34" t="s">
        <v>1662</v>
      </c>
      <c r="G338" s="291" t="s">
        <v>1697</v>
      </c>
      <c r="H338" s="289">
        <v>278.2457</v>
      </c>
      <c r="I338" s="293">
        <f t="shared" si="5"/>
        <v>0</v>
      </c>
    </row>
    <row r="339" spans="1:9" ht="19.5" customHeight="1">
      <c r="A339" s="286" t="s">
        <v>1292</v>
      </c>
      <c r="B339" s="171">
        <v>227</v>
      </c>
      <c r="C339" s="172" t="s">
        <v>1316</v>
      </c>
      <c r="D339" s="175">
        <v>1500</v>
      </c>
      <c r="F339" s="34" t="s">
        <v>975</v>
      </c>
      <c r="G339" s="291" t="s">
        <v>324</v>
      </c>
      <c r="H339" s="289">
        <v>1500</v>
      </c>
      <c r="I339" s="293">
        <f t="shared" si="5"/>
        <v>0</v>
      </c>
    </row>
    <row r="340" spans="1:9" ht="19.5" customHeight="1">
      <c r="A340" s="286" t="s">
        <v>1293</v>
      </c>
      <c r="B340" s="286">
        <v>229</v>
      </c>
      <c r="C340" s="172" t="s">
        <v>760</v>
      </c>
      <c r="D340" s="175">
        <v>140.1276</v>
      </c>
      <c r="F340" s="34" t="s">
        <v>976</v>
      </c>
      <c r="G340" s="291" t="s">
        <v>1698</v>
      </c>
      <c r="H340" s="289">
        <v>140.1276</v>
      </c>
      <c r="I340" s="293">
        <f t="shared" si="5"/>
        <v>0</v>
      </c>
    </row>
    <row r="341" spans="1:9" ht="19.5" customHeight="1">
      <c r="A341" s="286" t="s">
        <v>1294</v>
      </c>
      <c r="B341" s="286">
        <v>22999</v>
      </c>
      <c r="C341" s="172" t="s">
        <v>738</v>
      </c>
      <c r="D341" s="175">
        <v>140.1276</v>
      </c>
      <c r="F341" s="34" t="s">
        <v>1663</v>
      </c>
      <c r="G341" s="292" t="s">
        <v>1699</v>
      </c>
      <c r="H341" s="289">
        <v>140.1276</v>
      </c>
      <c r="I341" s="293">
        <f t="shared" si="5"/>
        <v>0</v>
      </c>
    </row>
    <row r="342" spans="1:9" ht="19.5" customHeight="1">
      <c r="A342" s="286" t="s">
        <v>1295</v>
      </c>
      <c r="B342" s="286">
        <v>2299901</v>
      </c>
      <c r="C342" s="173" t="s">
        <v>739</v>
      </c>
      <c r="D342" s="287">
        <v>140.1276</v>
      </c>
      <c r="F342" s="34" t="s">
        <v>1664</v>
      </c>
      <c r="G342" s="295" t="s">
        <v>1700</v>
      </c>
      <c r="H342" s="289">
        <v>140.1276</v>
      </c>
      <c r="I342" s="293">
        <f t="shared" si="5"/>
        <v>0</v>
      </c>
    </row>
    <row r="343" spans="1:9" ht="19.5" customHeight="1">
      <c r="A343" s="286" t="s">
        <v>1296</v>
      </c>
      <c r="B343" s="171">
        <v>232</v>
      </c>
      <c r="C343" s="172" t="s">
        <v>761</v>
      </c>
      <c r="D343" s="175">
        <v>4703.1063999999997</v>
      </c>
      <c r="F343" s="34" t="s">
        <v>977</v>
      </c>
      <c r="G343" s="294" t="s">
        <v>94</v>
      </c>
      <c r="H343" s="289">
        <v>4703.1063999999997</v>
      </c>
      <c r="I343" s="293">
        <f t="shared" si="5"/>
        <v>0</v>
      </c>
    </row>
    <row r="344" spans="1:9" ht="19.5" customHeight="1">
      <c r="A344" s="286" t="s">
        <v>1297</v>
      </c>
      <c r="B344" s="171">
        <v>23203</v>
      </c>
      <c r="C344" s="172" t="s">
        <v>1317</v>
      </c>
      <c r="D344" s="175">
        <v>4703.1063999999997</v>
      </c>
      <c r="F344" s="34" t="s">
        <v>1665</v>
      </c>
      <c r="G344" s="294" t="s">
        <v>325</v>
      </c>
      <c r="H344" s="289">
        <v>4703.1063999999997</v>
      </c>
      <c r="I344" s="293">
        <f t="shared" si="5"/>
        <v>0</v>
      </c>
    </row>
    <row r="345" spans="1:9" ht="19.5" customHeight="1">
      <c r="A345" s="286" t="s">
        <v>1298</v>
      </c>
      <c r="B345" s="171">
        <v>2320301</v>
      </c>
      <c r="C345" s="173" t="s">
        <v>1318</v>
      </c>
      <c r="D345" s="287">
        <v>4703</v>
      </c>
      <c r="F345" s="34" t="s">
        <v>1666</v>
      </c>
      <c r="G345" s="294" t="s">
        <v>326</v>
      </c>
      <c r="H345" s="289">
        <v>4703.1063999999997</v>
      </c>
      <c r="I345" s="293">
        <f>D345-H345</f>
        <v>-0.10639999999966676</v>
      </c>
    </row>
    <row r="346" spans="1:9" ht="20.25" customHeight="1">
      <c r="A346" s="286"/>
      <c r="B346" s="171">
        <v>233</v>
      </c>
      <c r="C346" s="32" t="s">
        <v>72</v>
      </c>
      <c r="D346" s="175">
        <v>93500.150200000018</v>
      </c>
    </row>
  </sheetData>
  <sortState ref="A6:D466">
    <sortCondition ref="A6:A466"/>
  </sortState>
  <mergeCells count="6">
    <mergeCell ref="A4:A5"/>
    <mergeCell ref="G4:G5"/>
    <mergeCell ref="C2:D2"/>
    <mergeCell ref="B4:B5"/>
    <mergeCell ref="C4:C5"/>
    <mergeCell ref="D4:D5"/>
  </mergeCells>
  <phoneticPr fontId="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Zeros="0" zoomScaleSheetLayoutView="100" workbookViewId="0"/>
  </sheetViews>
  <sheetFormatPr defaultRowHeight="15.6"/>
  <cols>
    <col min="1" max="1" width="33.109375" style="232" customWidth="1"/>
    <col min="2" max="2" width="19.33203125" style="231" customWidth="1"/>
    <col min="3" max="3" width="33.109375" style="232" customWidth="1"/>
    <col min="4" max="4" width="19.33203125" style="231" customWidth="1"/>
    <col min="5" max="5" width="9.44140625" style="232" bestFit="1" customWidth="1"/>
    <col min="6" max="256" width="9" style="232"/>
    <col min="257" max="257" width="28.88671875" style="232" customWidth="1"/>
    <col min="258" max="258" width="19.21875" style="232" customWidth="1"/>
    <col min="259" max="259" width="32.88671875" style="232" customWidth="1"/>
    <col min="260" max="260" width="19.21875" style="232" customWidth="1"/>
    <col min="261" max="261" width="9.44140625" style="232" bestFit="1" customWidth="1"/>
    <col min="262" max="512" width="9" style="232"/>
    <col min="513" max="513" width="28.88671875" style="232" customWidth="1"/>
    <col min="514" max="514" width="19.21875" style="232" customWidth="1"/>
    <col min="515" max="515" width="32.88671875" style="232" customWidth="1"/>
    <col min="516" max="516" width="19.21875" style="232" customWidth="1"/>
    <col min="517" max="517" width="9.44140625" style="232" bestFit="1" customWidth="1"/>
    <col min="518" max="768" width="9" style="232"/>
    <col min="769" max="769" width="28.88671875" style="232" customWidth="1"/>
    <col min="770" max="770" width="19.21875" style="232" customWidth="1"/>
    <col min="771" max="771" width="32.88671875" style="232" customWidth="1"/>
    <col min="772" max="772" width="19.21875" style="232" customWidth="1"/>
    <col min="773" max="773" width="9.44140625" style="232" bestFit="1" customWidth="1"/>
    <col min="774" max="1024" width="9" style="232"/>
    <col min="1025" max="1025" width="28.88671875" style="232" customWidth="1"/>
    <col min="1026" max="1026" width="19.21875" style="232" customWidth="1"/>
    <col min="1027" max="1027" width="32.88671875" style="232" customWidth="1"/>
    <col min="1028" max="1028" width="19.21875" style="232" customWidth="1"/>
    <col min="1029" max="1029" width="9.44140625" style="232" bestFit="1" customWidth="1"/>
    <col min="1030" max="1280" width="9" style="232"/>
    <col min="1281" max="1281" width="28.88671875" style="232" customWidth="1"/>
    <col min="1282" max="1282" width="19.21875" style="232" customWidth="1"/>
    <col min="1283" max="1283" width="32.88671875" style="232" customWidth="1"/>
    <col min="1284" max="1284" width="19.21875" style="232" customWidth="1"/>
    <col min="1285" max="1285" width="9.44140625" style="232" bestFit="1" customWidth="1"/>
    <col min="1286" max="1536" width="9" style="232"/>
    <col min="1537" max="1537" width="28.88671875" style="232" customWidth="1"/>
    <col min="1538" max="1538" width="19.21875" style="232" customWidth="1"/>
    <col min="1539" max="1539" width="32.88671875" style="232" customWidth="1"/>
    <col min="1540" max="1540" width="19.21875" style="232" customWidth="1"/>
    <col min="1541" max="1541" width="9.44140625" style="232" bestFit="1" customWidth="1"/>
    <col min="1542" max="1792" width="9" style="232"/>
    <col min="1793" max="1793" width="28.88671875" style="232" customWidth="1"/>
    <col min="1794" max="1794" width="19.21875" style="232" customWidth="1"/>
    <col min="1795" max="1795" width="32.88671875" style="232" customWidth="1"/>
    <col min="1796" max="1796" width="19.21875" style="232" customWidth="1"/>
    <col min="1797" max="1797" width="9.44140625" style="232" bestFit="1" customWidth="1"/>
    <col min="1798" max="2048" width="9" style="232"/>
    <col min="2049" max="2049" width="28.88671875" style="232" customWidth="1"/>
    <col min="2050" max="2050" width="19.21875" style="232" customWidth="1"/>
    <col min="2051" max="2051" width="32.88671875" style="232" customWidth="1"/>
    <col min="2052" max="2052" width="19.21875" style="232" customWidth="1"/>
    <col min="2053" max="2053" width="9.44140625" style="232" bestFit="1" customWidth="1"/>
    <col min="2054" max="2304" width="9" style="232"/>
    <col min="2305" max="2305" width="28.88671875" style="232" customWidth="1"/>
    <col min="2306" max="2306" width="19.21875" style="232" customWidth="1"/>
    <col min="2307" max="2307" width="32.88671875" style="232" customWidth="1"/>
    <col min="2308" max="2308" width="19.21875" style="232" customWidth="1"/>
    <col min="2309" max="2309" width="9.44140625" style="232" bestFit="1" customWidth="1"/>
    <col min="2310" max="2560" width="9" style="232"/>
    <col min="2561" max="2561" width="28.88671875" style="232" customWidth="1"/>
    <col min="2562" max="2562" width="19.21875" style="232" customWidth="1"/>
    <col min="2563" max="2563" width="32.88671875" style="232" customWidth="1"/>
    <col min="2564" max="2564" width="19.21875" style="232" customWidth="1"/>
    <col min="2565" max="2565" width="9.44140625" style="232" bestFit="1" customWidth="1"/>
    <col min="2566" max="2816" width="9" style="232"/>
    <col min="2817" max="2817" width="28.88671875" style="232" customWidth="1"/>
    <col min="2818" max="2818" width="19.21875" style="232" customWidth="1"/>
    <col min="2819" max="2819" width="32.88671875" style="232" customWidth="1"/>
    <col min="2820" max="2820" width="19.21875" style="232" customWidth="1"/>
    <col min="2821" max="2821" width="9.44140625" style="232" bestFit="1" customWidth="1"/>
    <col min="2822" max="3072" width="9" style="232"/>
    <col min="3073" max="3073" width="28.88671875" style="232" customWidth="1"/>
    <col min="3074" max="3074" width="19.21875" style="232" customWidth="1"/>
    <col min="3075" max="3075" width="32.88671875" style="232" customWidth="1"/>
    <col min="3076" max="3076" width="19.21875" style="232" customWidth="1"/>
    <col min="3077" max="3077" width="9.44140625" style="232" bestFit="1" customWidth="1"/>
    <col min="3078" max="3328" width="9" style="232"/>
    <col min="3329" max="3329" width="28.88671875" style="232" customWidth="1"/>
    <col min="3330" max="3330" width="19.21875" style="232" customWidth="1"/>
    <col min="3331" max="3331" width="32.88671875" style="232" customWidth="1"/>
    <col min="3332" max="3332" width="19.21875" style="232" customWidth="1"/>
    <col min="3333" max="3333" width="9.44140625" style="232" bestFit="1" customWidth="1"/>
    <col min="3334" max="3584" width="9" style="232"/>
    <col min="3585" max="3585" width="28.88671875" style="232" customWidth="1"/>
    <col min="3586" max="3586" width="19.21875" style="232" customWidth="1"/>
    <col min="3587" max="3587" width="32.88671875" style="232" customWidth="1"/>
    <col min="3588" max="3588" width="19.21875" style="232" customWidth="1"/>
    <col min="3589" max="3589" width="9.44140625" style="232" bestFit="1" customWidth="1"/>
    <col min="3590" max="3840" width="9" style="232"/>
    <col min="3841" max="3841" width="28.88671875" style="232" customWidth="1"/>
    <col min="3842" max="3842" width="19.21875" style="232" customWidth="1"/>
    <col min="3843" max="3843" width="32.88671875" style="232" customWidth="1"/>
    <col min="3844" max="3844" width="19.21875" style="232" customWidth="1"/>
    <col min="3845" max="3845" width="9.44140625" style="232" bestFit="1" customWidth="1"/>
    <col min="3846" max="4096" width="9" style="232"/>
    <col min="4097" max="4097" width="28.88671875" style="232" customWidth="1"/>
    <col min="4098" max="4098" width="19.21875" style="232" customWidth="1"/>
    <col min="4099" max="4099" width="32.88671875" style="232" customWidth="1"/>
    <col min="4100" max="4100" width="19.21875" style="232" customWidth="1"/>
    <col min="4101" max="4101" width="9.44140625" style="232" bestFit="1" customWidth="1"/>
    <col min="4102" max="4352" width="9" style="232"/>
    <col min="4353" max="4353" width="28.88671875" style="232" customWidth="1"/>
    <col min="4354" max="4354" width="19.21875" style="232" customWidth="1"/>
    <col min="4355" max="4355" width="32.88671875" style="232" customWidth="1"/>
    <col min="4356" max="4356" width="19.21875" style="232" customWidth="1"/>
    <col min="4357" max="4357" width="9.44140625" style="232" bestFit="1" customWidth="1"/>
    <col min="4358" max="4608" width="9" style="232"/>
    <col min="4609" max="4609" width="28.88671875" style="232" customWidth="1"/>
    <col min="4610" max="4610" width="19.21875" style="232" customWidth="1"/>
    <col min="4611" max="4611" width="32.88671875" style="232" customWidth="1"/>
    <col min="4612" max="4612" width="19.21875" style="232" customWidth="1"/>
    <col min="4613" max="4613" width="9.44140625" style="232" bestFit="1" customWidth="1"/>
    <col min="4614" max="4864" width="9" style="232"/>
    <col min="4865" max="4865" width="28.88671875" style="232" customWidth="1"/>
    <col min="4866" max="4866" width="19.21875" style="232" customWidth="1"/>
    <col min="4867" max="4867" width="32.88671875" style="232" customWidth="1"/>
    <col min="4868" max="4868" width="19.21875" style="232" customWidth="1"/>
    <col min="4869" max="4869" width="9.44140625" style="232" bestFit="1" customWidth="1"/>
    <col min="4870" max="5120" width="9" style="232"/>
    <col min="5121" max="5121" width="28.88671875" style="232" customWidth="1"/>
    <col min="5122" max="5122" width="19.21875" style="232" customWidth="1"/>
    <col min="5123" max="5123" width="32.88671875" style="232" customWidth="1"/>
    <col min="5124" max="5124" width="19.21875" style="232" customWidth="1"/>
    <col min="5125" max="5125" width="9.44140625" style="232" bestFit="1" customWidth="1"/>
    <col min="5126" max="5376" width="9" style="232"/>
    <col min="5377" max="5377" width="28.88671875" style="232" customWidth="1"/>
    <col min="5378" max="5378" width="19.21875" style="232" customWidth="1"/>
    <col min="5379" max="5379" width="32.88671875" style="232" customWidth="1"/>
    <col min="5380" max="5380" width="19.21875" style="232" customWidth="1"/>
    <col min="5381" max="5381" width="9.44140625" style="232" bestFit="1" customWidth="1"/>
    <col min="5382" max="5632" width="9" style="232"/>
    <col min="5633" max="5633" width="28.88671875" style="232" customWidth="1"/>
    <col min="5634" max="5634" width="19.21875" style="232" customWidth="1"/>
    <col min="5635" max="5635" width="32.88671875" style="232" customWidth="1"/>
    <col min="5636" max="5636" width="19.21875" style="232" customWidth="1"/>
    <col min="5637" max="5637" width="9.44140625" style="232" bestFit="1" customWidth="1"/>
    <col min="5638" max="5888" width="9" style="232"/>
    <col min="5889" max="5889" width="28.88671875" style="232" customWidth="1"/>
    <col min="5890" max="5890" width="19.21875" style="232" customWidth="1"/>
    <col min="5891" max="5891" width="32.88671875" style="232" customWidth="1"/>
    <col min="5892" max="5892" width="19.21875" style="232" customWidth="1"/>
    <col min="5893" max="5893" width="9.44140625" style="232" bestFit="1" customWidth="1"/>
    <col min="5894" max="6144" width="9" style="232"/>
    <col min="6145" max="6145" width="28.88671875" style="232" customWidth="1"/>
    <col min="6146" max="6146" width="19.21875" style="232" customWidth="1"/>
    <col min="6147" max="6147" width="32.88671875" style="232" customWidth="1"/>
    <col min="6148" max="6148" width="19.21875" style="232" customWidth="1"/>
    <col min="6149" max="6149" width="9.44140625" style="232" bestFit="1" customWidth="1"/>
    <col min="6150" max="6400" width="9" style="232"/>
    <col min="6401" max="6401" width="28.88671875" style="232" customWidth="1"/>
    <col min="6402" max="6402" width="19.21875" style="232" customWidth="1"/>
    <col min="6403" max="6403" width="32.88671875" style="232" customWidth="1"/>
    <col min="6404" max="6404" width="19.21875" style="232" customWidth="1"/>
    <col min="6405" max="6405" width="9.44140625" style="232" bestFit="1" customWidth="1"/>
    <col min="6406" max="6656" width="9" style="232"/>
    <col min="6657" max="6657" width="28.88671875" style="232" customWidth="1"/>
    <col min="6658" max="6658" width="19.21875" style="232" customWidth="1"/>
    <col min="6659" max="6659" width="32.88671875" style="232" customWidth="1"/>
    <col min="6660" max="6660" width="19.21875" style="232" customWidth="1"/>
    <col min="6661" max="6661" width="9.44140625" style="232" bestFit="1" customWidth="1"/>
    <col min="6662" max="6912" width="9" style="232"/>
    <col min="6913" max="6913" width="28.88671875" style="232" customWidth="1"/>
    <col min="6914" max="6914" width="19.21875" style="232" customWidth="1"/>
    <col min="6915" max="6915" width="32.88671875" style="232" customWidth="1"/>
    <col min="6916" max="6916" width="19.21875" style="232" customWidth="1"/>
    <col min="6917" max="6917" width="9.44140625" style="232" bestFit="1" customWidth="1"/>
    <col min="6918" max="7168" width="9" style="232"/>
    <col min="7169" max="7169" width="28.88671875" style="232" customWidth="1"/>
    <col min="7170" max="7170" width="19.21875" style="232" customWidth="1"/>
    <col min="7171" max="7171" width="32.88671875" style="232" customWidth="1"/>
    <col min="7172" max="7172" width="19.21875" style="232" customWidth="1"/>
    <col min="7173" max="7173" width="9.44140625" style="232" bestFit="1" customWidth="1"/>
    <col min="7174" max="7424" width="9" style="232"/>
    <col min="7425" max="7425" width="28.88671875" style="232" customWidth="1"/>
    <col min="7426" max="7426" width="19.21875" style="232" customWidth="1"/>
    <col min="7427" max="7427" width="32.88671875" style="232" customWidth="1"/>
    <col min="7428" max="7428" width="19.21875" style="232" customWidth="1"/>
    <col min="7429" max="7429" width="9.44140625" style="232" bestFit="1" customWidth="1"/>
    <col min="7430" max="7680" width="9" style="232"/>
    <col min="7681" max="7681" width="28.88671875" style="232" customWidth="1"/>
    <col min="7682" max="7682" width="19.21875" style="232" customWidth="1"/>
    <col min="7683" max="7683" width="32.88671875" style="232" customWidth="1"/>
    <col min="7684" max="7684" width="19.21875" style="232" customWidth="1"/>
    <col min="7685" max="7685" width="9.44140625" style="232" bestFit="1" customWidth="1"/>
    <col min="7686" max="7936" width="9" style="232"/>
    <col min="7937" max="7937" width="28.88671875" style="232" customWidth="1"/>
    <col min="7938" max="7938" width="19.21875" style="232" customWidth="1"/>
    <col min="7939" max="7939" width="32.88671875" style="232" customWidth="1"/>
    <col min="7940" max="7940" width="19.21875" style="232" customWidth="1"/>
    <col min="7941" max="7941" width="9.44140625" style="232" bestFit="1" customWidth="1"/>
    <col min="7942" max="8192" width="9" style="232"/>
    <col min="8193" max="8193" width="28.88671875" style="232" customWidth="1"/>
    <col min="8194" max="8194" width="19.21875" style="232" customWidth="1"/>
    <col min="8195" max="8195" width="32.88671875" style="232" customWidth="1"/>
    <col min="8196" max="8196" width="19.21875" style="232" customWidth="1"/>
    <col min="8197" max="8197" width="9.44140625" style="232" bestFit="1" customWidth="1"/>
    <col min="8198" max="8448" width="9" style="232"/>
    <col min="8449" max="8449" width="28.88671875" style="232" customWidth="1"/>
    <col min="8450" max="8450" width="19.21875" style="232" customWidth="1"/>
    <col min="8451" max="8451" width="32.88671875" style="232" customWidth="1"/>
    <col min="8452" max="8452" width="19.21875" style="232" customWidth="1"/>
    <col min="8453" max="8453" width="9.44140625" style="232" bestFit="1" customWidth="1"/>
    <col min="8454" max="8704" width="9" style="232"/>
    <col min="8705" max="8705" width="28.88671875" style="232" customWidth="1"/>
    <col min="8706" max="8706" width="19.21875" style="232" customWidth="1"/>
    <col min="8707" max="8707" width="32.88671875" style="232" customWidth="1"/>
    <col min="8708" max="8708" width="19.21875" style="232" customWidth="1"/>
    <col min="8709" max="8709" width="9.44140625" style="232" bestFit="1" customWidth="1"/>
    <col min="8710" max="8960" width="9" style="232"/>
    <col min="8961" max="8961" width="28.88671875" style="232" customWidth="1"/>
    <col min="8962" max="8962" width="19.21875" style="232" customWidth="1"/>
    <col min="8963" max="8963" width="32.88671875" style="232" customWidth="1"/>
    <col min="8964" max="8964" width="19.21875" style="232" customWidth="1"/>
    <col min="8965" max="8965" width="9.44140625" style="232" bestFit="1" customWidth="1"/>
    <col min="8966" max="9216" width="9" style="232"/>
    <col min="9217" max="9217" width="28.88671875" style="232" customWidth="1"/>
    <col min="9218" max="9218" width="19.21875" style="232" customWidth="1"/>
    <col min="9219" max="9219" width="32.88671875" style="232" customWidth="1"/>
    <col min="9220" max="9220" width="19.21875" style="232" customWidth="1"/>
    <col min="9221" max="9221" width="9.44140625" style="232" bestFit="1" customWidth="1"/>
    <col min="9222" max="9472" width="9" style="232"/>
    <col min="9473" max="9473" width="28.88671875" style="232" customWidth="1"/>
    <col min="9474" max="9474" width="19.21875" style="232" customWidth="1"/>
    <col min="9475" max="9475" width="32.88671875" style="232" customWidth="1"/>
    <col min="9476" max="9476" width="19.21875" style="232" customWidth="1"/>
    <col min="9477" max="9477" width="9.44140625" style="232" bestFit="1" customWidth="1"/>
    <col min="9478" max="9728" width="9" style="232"/>
    <col min="9729" max="9729" width="28.88671875" style="232" customWidth="1"/>
    <col min="9730" max="9730" width="19.21875" style="232" customWidth="1"/>
    <col min="9731" max="9731" width="32.88671875" style="232" customWidth="1"/>
    <col min="9732" max="9732" width="19.21875" style="232" customWidth="1"/>
    <col min="9733" max="9733" width="9.44140625" style="232" bestFit="1" customWidth="1"/>
    <col min="9734" max="9984" width="9" style="232"/>
    <col min="9985" max="9985" width="28.88671875" style="232" customWidth="1"/>
    <col min="9986" max="9986" width="19.21875" style="232" customWidth="1"/>
    <col min="9987" max="9987" width="32.88671875" style="232" customWidth="1"/>
    <col min="9988" max="9988" width="19.21875" style="232" customWidth="1"/>
    <col min="9989" max="9989" width="9.44140625" style="232" bestFit="1" customWidth="1"/>
    <col min="9990" max="10240" width="9" style="232"/>
    <col min="10241" max="10241" width="28.88671875" style="232" customWidth="1"/>
    <col min="10242" max="10242" width="19.21875" style="232" customWidth="1"/>
    <col min="10243" max="10243" width="32.88671875" style="232" customWidth="1"/>
    <col min="10244" max="10244" width="19.21875" style="232" customWidth="1"/>
    <col min="10245" max="10245" width="9.44140625" style="232" bestFit="1" customWidth="1"/>
    <col min="10246" max="10496" width="9" style="232"/>
    <col min="10497" max="10497" width="28.88671875" style="232" customWidth="1"/>
    <col min="10498" max="10498" width="19.21875" style="232" customWidth="1"/>
    <col min="10499" max="10499" width="32.88671875" style="232" customWidth="1"/>
    <col min="10500" max="10500" width="19.21875" style="232" customWidth="1"/>
    <col min="10501" max="10501" width="9.44140625" style="232" bestFit="1" customWidth="1"/>
    <col min="10502" max="10752" width="9" style="232"/>
    <col min="10753" max="10753" width="28.88671875" style="232" customWidth="1"/>
    <col min="10754" max="10754" width="19.21875" style="232" customWidth="1"/>
    <col min="10755" max="10755" width="32.88671875" style="232" customWidth="1"/>
    <col min="10756" max="10756" width="19.21875" style="232" customWidth="1"/>
    <col min="10757" max="10757" width="9.44140625" style="232" bestFit="1" customWidth="1"/>
    <col min="10758" max="11008" width="9" style="232"/>
    <col min="11009" max="11009" width="28.88671875" style="232" customWidth="1"/>
    <col min="11010" max="11010" width="19.21875" style="232" customWidth="1"/>
    <col min="11011" max="11011" width="32.88671875" style="232" customWidth="1"/>
    <col min="11012" max="11012" width="19.21875" style="232" customWidth="1"/>
    <col min="11013" max="11013" width="9.44140625" style="232" bestFit="1" customWidth="1"/>
    <col min="11014" max="11264" width="9" style="232"/>
    <col min="11265" max="11265" width="28.88671875" style="232" customWidth="1"/>
    <col min="11266" max="11266" width="19.21875" style="232" customWidth="1"/>
    <col min="11267" max="11267" width="32.88671875" style="232" customWidth="1"/>
    <col min="11268" max="11268" width="19.21875" style="232" customWidth="1"/>
    <col min="11269" max="11269" width="9.44140625" style="232" bestFit="1" customWidth="1"/>
    <col min="11270" max="11520" width="9" style="232"/>
    <col min="11521" max="11521" width="28.88671875" style="232" customWidth="1"/>
    <col min="11522" max="11522" width="19.21875" style="232" customWidth="1"/>
    <col min="11523" max="11523" width="32.88671875" style="232" customWidth="1"/>
    <col min="11524" max="11524" width="19.21875" style="232" customWidth="1"/>
    <col min="11525" max="11525" width="9.44140625" style="232" bestFit="1" customWidth="1"/>
    <col min="11526" max="11776" width="9" style="232"/>
    <col min="11777" max="11777" width="28.88671875" style="232" customWidth="1"/>
    <col min="11778" max="11778" width="19.21875" style="232" customWidth="1"/>
    <col min="11779" max="11779" width="32.88671875" style="232" customWidth="1"/>
    <col min="11780" max="11780" width="19.21875" style="232" customWidth="1"/>
    <col min="11781" max="11781" width="9.44140625" style="232" bestFit="1" customWidth="1"/>
    <col min="11782" max="12032" width="9" style="232"/>
    <col min="12033" max="12033" width="28.88671875" style="232" customWidth="1"/>
    <col min="12034" max="12034" width="19.21875" style="232" customWidth="1"/>
    <col min="12035" max="12035" width="32.88671875" style="232" customWidth="1"/>
    <col min="12036" max="12036" width="19.21875" style="232" customWidth="1"/>
    <col min="12037" max="12037" width="9.44140625" style="232" bestFit="1" customWidth="1"/>
    <col min="12038" max="12288" width="9" style="232"/>
    <col min="12289" max="12289" width="28.88671875" style="232" customWidth="1"/>
    <col min="12290" max="12290" width="19.21875" style="232" customWidth="1"/>
    <col min="12291" max="12291" width="32.88671875" style="232" customWidth="1"/>
    <col min="12292" max="12292" width="19.21875" style="232" customWidth="1"/>
    <col min="12293" max="12293" width="9.44140625" style="232" bestFit="1" customWidth="1"/>
    <col min="12294" max="12544" width="9" style="232"/>
    <col min="12545" max="12545" width="28.88671875" style="232" customWidth="1"/>
    <col min="12546" max="12546" width="19.21875" style="232" customWidth="1"/>
    <col min="12547" max="12547" width="32.88671875" style="232" customWidth="1"/>
    <col min="12548" max="12548" width="19.21875" style="232" customWidth="1"/>
    <col min="12549" max="12549" width="9.44140625" style="232" bestFit="1" customWidth="1"/>
    <col min="12550" max="12800" width="9" style="232"/>
    <col min="12801" max="12801" width="28.88671875" style="232" customWidth="1"/>
    <col min="12802" max="12802" width="19.21875" style="232" customWidth="1"/>
    <col min="12803" max="12803" width="32.88671875" style="232" customWidth="1"/>
    <col min="12804" max="12804" width="19.21875" style="232" customWidth="1"/>
    <col min="12805" max="12805" width="9.44140625" style="232" bestFit="1" customWidth="1"/>
    <col min="12806" max="13056" width="9" style="232"/>
    <col min="13057" max="13057" width="28.88671875" style="232" customWidth="1"/>
    <col min="13058" max="13058" width="19.21875" style="232" customWidth="1"/>
    <col min="13059" max="13059" width="32.88671875" style="232" customWidth="1"/>
    <col min="13060" max="13060" width="19.21875" style="232" customWidth="1"/>
    <col min="13061" max="13061" width="9.44140625" style="232" bestFit="1" customWidth="1"/>
    <col min="13062" max="13312" width="9" style="232"/>
    <col min="13313" max="13313" width="28.88671875" style="232" customWidth="1"/>
    <col min="13314" max="13314" width="19.21875" style="232" customWidth="1"/>
    <col min="13315" max="13315" width="32.88671875" style="232" customWidth="1"/>
    <col min="13316" max="13316" width="19.21875" style="232" customWidth="1"/>
    <col min="13317" max="13317" width="9.44140625" style="232" bestFit="1" customWidth="1"/>
    <col min="13318" max="13568" width="9" style="232"/>
    <col min="13569" max="13569" width="28.88671875" style="232" customWidth="1"/>
    <col min="13570" max="13570" width="19.21875" style="232" customWidth="1"/>
    <col min="13571" max="13571" width="32.88671875" style="232" customWidth="1"/>
    <col min="13572" max="13572" width="19.21875" style="232" customWidth="1"/>
    <col min="13573" max="13573" width="9.44140625" style="232" bestFit="1" customWidth="1"/>
    <col min="13574" max="13824" width="9" style="232"/>
    <col min="13825" max="13825" width="28.88671875" style="232" customWidth="1"/>
    <col min="13826" max="13826" width="19.21875" style="232" customWidth="1"/>
    <col min="13827" max="13827" width="32.88671875" style="232" customWidth="1"/>
    <col min="13828" max="13828" width="19.21875" style="232" customWidth="1"/>
    <col min="13829" max="13829" width="9.44140625" style="232" bestFit="1" customWidth="1"/>
    <col min="13830" max="14080" width="9" style="232"/>
    <col min="14081" max="14081" width="28.88671875" style="232" customWidth="1"/>
    <col min="14082" max="14082" width="19.21875" style="232" customWidth="1"/>
    <col min="14083" max="14083" width="32.88671875" style="232" customWidth="1"/>
    <col min="14084" max="14084" width="19.21875" style="232" customWidth="1"/>
    <col min="14085" max="14085" width="9.44140625" style="232" bestFit="1" customWidth="1"/>
    <col min="14086" max="14336" width="9" style="232"/>
    <col min="14337" max="14337" width="28.88671875" style="232" customWidth="1"/>
    <col min="14338" max="14338" width="19.21875" style="232" customWidth="1"/>
    <col min="14339" max="14339" width="32.88671875" style="232" customWidth="1"/>
    <col min="14340" max="14340" width="19.21875" style="232" customWidth="1"/>
    <col min="14341" max="14341" width="9.44140625" style="232" bestFit="1" customWidth="1"/>
    <col min="14342" max="14592" width="9" style="232"/>
    <col min="14593" max="14593" width="28.88671875" style="232" customWidth="1"/>
    <col min="14594" max="14594" width="19.21875" style="232" customWidth="1"/>
    <col min="14595" max="14595" width="32.88671875" style="232" customWidth="1"/>
    <col min="14596" max="14596" width="19.21875" style="232" customWidth="1"/>
    <col min="14597" max="14597" width="9.44140625" style="232" bestFit="1" customWidth="1"/>
    <col min="14598" max="14848" width="9" style="232"/>
    <col min="14849" max="14849" width="28.88671875" style="232" customWidth="1"/>
    <col min="14850" max="14850" width="19.21875" style="232" customWidth="1"/>
    <col min="14851" max="14851" width="32.88671875" style="232" customWidth="1"/>
    <col min="14852" max="14852" width="19.21875" style="232" customWidth="1"/>
    <col min="14853" max="14853" width="9.44140625" style="232" bestFit="1" customWidth="1"/>
    <col min="14854" max="15104" width="9" style="232"/>
    <col min="15105" max="15105" width="28.88671875" style="232" customWidth="1"/>
    <col min="15106" max="15106" width="19.21875" style="232" customWidth="1"/>
    <col min="15107" max="15107" width="32.88671875" style="232" customWidth="1"/>
    <col min="15108" max="15108" width="19.21875" style="232" customWidth="1"/>
    <col min="15109" max="15109" width="9.44140625" style="232" bestFit="1" customWidth="1"/>
    <col min="15110" max="15360" width="9" style="232"/>
    <col min="15361" max="15361" width="28.88671875" style="232" customWidth="1"/>
    <col min="15362" max="15362" width="19.21875" style="232" customWidth="1"/>
    <col min="15363" max="15363" width="32.88671875" style="232" customWidth="1"/>
    <col min="15364" max="15364" width="19.21875" style="232" customWidth="1"/>
    <col min="15365" max="15365" width="9.44140625" style="232" bestFit="1" customWidth="1"/>
    <col min="15366" max="15616" width="9" style="232"/>
    <col min="15617" max="15617" width="28.88671875" style="232" customWidth="1"/>
    <col min="15618" max="15618" width="19.21875" style="232" customWidth="1"/>
    <col min="15619" max="15619" width="32.88671875" style="232" customWidth="1"/>
    <col min="15620" max="15620" width="19.21875" style="232" customWidth="1"/>
    <col min="15621" max="15621" width="9.44140625" style="232" bestFit="1" customWidth="1"/>
    <col min="15622" max="15872" width="9" style="232"/>
    <col min="15873" max="15873" width="28.88671875" style="232" customWidth="1"/>
    <col min="15874" max="15874" width="19.21875" style="232" customWidth="1"/>
    <col min="15875" max="15875" width="32.88671875" style="232" customWidth="1"/>
    <col min="15876" max="15876" width="19.21875" style="232" customWidth="1"/>
    <col min="15877" max="15877" width="9.44140625" style="232" bestFit="1" customWidth="1"/>
    <col min="15878" max="16128" width="9" style="232"/>
    <col min="16129" max="16129" width="28.88671875" style="232" customWidth="1"/>
    <col min="16130" max="16130" width="19.21875" style="232" customWidth="1"/>
    <col min="16131" max="16131" width="32.88671875" style="232" customWidth="1"/>
    <col min="16132" max="16132" width="19.21875" style="232" customWidth="1"/>
    <col min="16133" max="16133" width="9.44140625" style="232" bestFit="1" customWidth="1"/>
    <col min="16134" max="16384" width="9" style="232"/>
  </cols>
  <sheetData>
    <row r="1" spans="1:5" s="316" customFormat="1" ht="35.25" customHeight="1">
      <c r="A1" s="304" t="s">
        <v>1772</v>
      </c>
      <c r="B1" s="315"/>
      <c r="D1" s="315"/>
    </row>
    <row r="2" spans="1:5" ht="35.25" customHeight="1">
      <c r="A2" s="425" t="s">
        <v>937</v>
      </c>
      <c r="B2" s="425"/>
      <c r="C2" s="425"/>
      <c r="D2" s="425"/>
    </row>
    <row r="3" spans="1:5" ht="35.25" customHeight="1">
      <c r="B3" s="233"/>
      <c r="C3" s="234"/>
      <c r="D3" s="235" t="s">
        <v>74</v>
      </c>
    </row>
    <row r="4" spans="1:5" ht="48" customHeight="1">
      <c r="A4" s="236" t="s">
        <v>915</v>
      </c>
      <c r="B4" s="237" t="s">
        <v>916</v>
      </c>
      <c r="C4" s="238" t="s">
        <v>917</v>
      </c>
      <c r="D4" s="239" t="s">
        <v>918</v>
      </c>
    </row>
    <row r="5" spans="1:5" ht="48" customHeight="1">
      <c r="A5" s="240" t="s">
        <v>76</v>
      </c>
      <c r="B5" s="241">
        <v>80200</v>
      </c>
      <c r="C5" s="240" t="s">
        <v>77</v>
      </c>
      <c r="D5" s="241">
        <v>93500</v>
      </c>
    </row>
    <row r="6" spans="1:5" ht="48" customHeight="1">
      <c r="A6" s="240" t="s">
        <v>919</v>
      </c>
      <c r="B6" s="241">
        <v>35000</v>
      </c>
      <c r="C6" s="240" t="s">
        <v>920</v>
      </c>
      <c r="D6" s="241"/>
    </row>
    <row r="7" spans="1:5" ht="48" customHeight="1">
      <c r="A7" s="240" t="s">
        <v>921</v>
      </c>
      <c r="B7" s="241">
        <v>35000</v>
      </c>
      <c r="C7" s="242"/>
      <c r="D7" s="241"/>
    </row>
    <row r="8" spans="1:5" s="246" customFormat="1" ht="48" customHeight="1">
      <c r="A8" s="243" t="s">
        <v>922</v>
      </c>
      <c r="B8" s="244">
        <v>9370</v>
      </c>
      <c r="C8" s="245"/>
      <c r="D8" s="244"/>
    </row>
    <row r="9" spans="1:5" s="246" customFormat="1" ht="48" customHeight="1">
      <c r="A9" s="243" t="s">
        <v>923</v>
      </c>
      <c r="B9" s="244">
        <v>25630</v>
      </c>
      <c r="C9" s="245"/>
      <c r="D9" s="244"/>
      <c r="E9" s="247"/>
    </row>
    <row r="10" spans="1:5" s="246" customFormat="1" ht="48" customHeight="1">
      <c r="A10" s="243" t="s">
        <v>924</v>
      </c>
      <c r="B10" s="244"/>
      <c r="C10" s="245"/>
      <c r="D10" s="244"/>
    </row>
    <row r="11" spans="1:5" ht="48" customHeight="1">
      <c r="A11" s="240"/>
      <c r="B11" s="241"/>
      <c r="C11" s="242" t="s">
        <v>925</v>
      </c>
      <c r="D11" s="241">
        <v>22700</v>
      </c>
    </row>
    <row r="12" spans="1:5" ht="48" customHeight="1">
      <c r="A12" s="243"/>
      <c r="B12" s="244"/>
      <c r="C12" s="245" t="s">
        <v>926</v>
      </c>
      <c r="D12" s="244">
        <v>13000</v>
      </c>
    </row>
    <row r="13" spans="1:5" s="246" customFormat="1" ht="48" customHeight="1">
      <c r="A13" s="243"/>
      <c r="B13" s="244"/>
      <c r="C13" s="245" t="s">
        <v>927</v>
      </c>
      <c r="D13" s="244">
        <v>9700</v>
      </c>
    </row>
    <row r="14" spans="1:5" s="246" customFormat="1" ht="48" customHeight="1">
      <c r="A14" s="240"/>
      <c r="B14" s="244"/>
      <c r="C14" s="240"/>
      <c r="D14" s="241"/>
    </row>
    <row r="15" spans="1:5" ht="48" customHeight="1">
      <c r="A15" s="240"/>
      <c r="B15" s="241"/>
      <c r="C15" s="240"/>
      <c r="D15" s="241"/>
    </row>
    <row r="16" spans="1:5" ht="48" customHeight="1">
      <c r="A16" s="240"/>
      <c r="B16" s="241"/>
      <c r="C16" s="240"/>
      <c r="D16" s="241"/>
    </row>
    <row r="17" spans="1:4" ht="48" customHeight="1">
      <c r="A17" s="240"/>
      <c r="B17" s="241"/>
      <c r="C17" s="240"/>
      <c r="D17" s="241"/>
    </row>
    <row r="18" spans="1:4" ht="48" customHeight="1">
      <c r="A18" s="240" t="s">
        <v>928</v>
      </c>
      <c r="B18" s="241"/>
      <c r="C18" s="240"/>
      <c r="D18" s="241"/>
    </row>
    <row r="19" spans="1:4" ht="48" customHeight="1">
      <c r="A19" s="240" t="s">
        <v>929</v>
      </c>
      <c r="B19" s="241">
        <v>1000</v>
      </c>
      <c r="C19" s="240" t="s">
        <v>1319</v>
      </c>
      <c r="D19" s="241"/>
    </row>
    <row r="20" spans="1:4" ht="48" customHeight="1">
      <c r="A20" s="248" t="s">
        <v>930</v>
      </c>
      <c r="B20" s="244"/>
      <c r="C20" s="249" t="s">
        <v>931</v>
      </c>
      <c r="D20" s="241"/>
    </row>
    <row r="21" spans="1:4" ht="48" customHeight="1">
      <c r="A21" s="248" t="s">
        <v>932</v>
      </c>
      <c r="B21" s="244"/>
      <c r="C21" s="250" t="s">
        <v>933</v>
      </c>
      <c r="D21" s="241"/>
    </row>
    <row r="22" spans="1:4" ht="48" customHeight="1">
      <c r="A22" s="248" t="s">
        <v>934</v>
      </c>
      <c r="B22" s="244"/>
      <c r="C22" s="249" t="s">
        <v>935</v>
      </c>
      <c r="D22" s="241"/>
    </row>
    <row r="23" spans="1:4" ht="48" customHeight="1">
      <c r="A23" s="248" t="s">
        <v>936</v>
      </c>
      <c r="B23" s="248">
        <v>1000</v>
      </c>
      <c r="C23" s="251"/>
      <c r="D23" s="241"/>
    </row>
    <row r="24" spans="1:4" s="253" customFormat="1" ht="48" customHeight="1">
      <c r="A24" s="252" t="s">
        <v>85</v>
      </c>
      <c r="B24" s="241">
        <v>116200</v>
      </c>
      <c r="C24" s="252" t="s">
        <v>86</v>
      </c>
      <c r="D24" s="241">
        <v>116200</v>
      </c>
    </row>
  </sheetData>
  <mergeCells count="1">
    <mergeCell ref="A2:D2"/>
  </mergeCells>
  <phoneticPr fontId="5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0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7"/>
  <sheetViews>
    <sheetView zoomScaleSheetLayoutView="100" workbookViewId="0"/>
  </sheetViews>
  <sheetFormatPr defaultColWidth="45.44140625" defaultRowHeight="15.6"/>
  <cols>
    <col min="1" max="1" width="41.33203125" style="230" customWidth="1"/>
    <col min="2" max="2" width="52.44140625" style="254" customWidth="1"/>
    <col min="3" max="256" width="45.44140625" style="221"/>
    <col min="257" max="257" width="41.33203125" style="221" customWidth="1"/>
    <col min="258" max="258" width="52.44140625" style="221" customWidth="1"/>
    <col min="259" max="512" width="45.44140625" style="221"/>
    <col min="513" max="513" width="41.33203125" style="221" customWidth="1"/>
    <col min="514" max="514" width="52.44140625" style="221" customWidth="1"/>
    <col min="515" max="768" width="45.44140625" style="221"/>
    <col min="769" max="769" width="41.33203125" style="221" customWidth="1"/>
    <col min="770" max="770" width="52.44140625" style="221" customWidth="1"/>
    <col min="771" max="1024" width="45.44140625" style="221"/>
    <col min="1025" max="1025" width="41.33203125" style="221" customWidth="1"/>
    <col min="1026" max="1026" width="52.44140625" style="221" customWidth="1"/>
    <col min="1027" max="1280" width="45.44140625" style="221"/>
    <col min="1281" max="1281" width="41.33203125" style="221" customWidth="1"/>
    <col min="1282" max="1282" width="52.44140625" style="221" customWidth="1"/>
    <col min="1283" max="1536" width="45.44140625" style="221"/>
    <col min="1537" max="1537" width="41.33203125" style="221" customWidth="1"/>
    <col min="1538" max="1538" width="52.44140625" style="221" customWidth="1"/>
    <col min="1539" max="1792" width="45.44140625" style="221"/>
    <col min="1793" max="1793" width="41.33203125" style="221" customWidth="1"/>
    <col min="1794" max="1794" width="52.44140625" style="221" customWidth="1"/>
    <col min="1795" max="2048" width="45.44140625" style="221"/>
    <col min="2049" max="2049" width="41.33203125" style="221" customWidth="1"/>
    <col min="2050" max="2050" width="52.44140625" style="221" customWidth="1"/>
    <col min="2051" max="2304" width="45.44140625" style="221"/>
    <col min="2305" max="2305" width="41.33203125" style="221" customWidth="1"/>
    <col min="2306" max="2306" width="52.44140625" style="221" customWidth="1"/>
    <col min="2307" max="2560" width="45.44140625" style="221"/>
    <col min="2561" max="2561" width="41.33203125" style="221" customWidth="1"/>
    <col min="2562" max="2562" width="52.44140625" style="221" customWidth="1"/>
    <col min="2563" max="2816" width="45.44140625" style="221"/>
    <col min="2817" max="2817" width="41.33203125" style="221" customWidth="1"/>
    <col min="2818" max="2818" width="52.44140625" style="221" customWidth="1"/>
    <col min="2819" max="3072" width="45.44140625" style="221"/>
    <col min="3073" max="3073" width="41.33203125" style="221" customWidth="1"/>
    <col min="3074" max="3074" width="52.44140625" style="221" customWidth="1"/>
    <col min="3075" max="3328" width="45.44140625" style="221"/>
    <col min="3329" max="3329" width="41.33203125" style="221" customWidth="1"/>
    <col min="3330" max="3330" width="52.44140625" style="221" customWidth="1"/>
    <col min="3331" max="3584" width="45.44140625" style="221"/>
    <col min="3585" max="3585" width="41.33203125" style="221" customWidth="1"/>
    <col min="3586" max="3586" width="52.44140625" style="221" customWidth="1"/>
    <col min="3587" max="3840" width="45.44140625" style="221"/>
    <col min="3841" max="3841" width="41.33203125" style="221" customWidth="1"/>
    <col min="3842" max="3842" width="52.44140625" style="221" customWidth="1"/>
    <col min="3843" max="4096" width="45.44140625" style="221"/>
    <col min="4097" max="4097" width="41.33203125" style="221" customWidth="1"/>
    <col min="4098" max="4098" width="52.44140625" style="221" customWidth="1"/>
    <col min="4099" max="4352" width="45.44140625" style="221"/>
    <col min="4353" max="4353" width="41.33203125" style="221" customWidth="1"/>
    <col min="4354" max="4354" width="52.44140625" style="221" customWidth="1"/>
    <col min="4355" max="4608" width="45.44140625" style="221"/>
    <col min="4609" max="4609" width="41.33203125" style="221" customWidth="1"/>
    <col min="4610" max="4610" width="52.44140625" style="221" customWidth="1"/>
    <col min="4611" max="4864" width="45.44140625" style="221"/>
    <col min="4865" max="4865" width="41.33203125" style="221" customWidth="1"/>
    <col min="4866" max="4866" width="52.44140625" style="221" customWidth="1"/>
    <col min="4867" max="5120" width="45.44140625" style="221"/>
    <col min="5121" max="5121" width="41.33203125" style="221" customWidth="1"/>
    <col min="5122" max="5122" width="52.44140625" style="221" customWidth="1"/>
    <col min="5123" max="5376" width="45.44140625" style="221"/>
    <col min="5377" max="5377" width="41.33203125" style="221" customWidth="1"/>
    <col min="5378" max="5378" width="52.44140625" style="221" customWidth="1"/>
    <col min="5379" max="5632" width="45.44140625" style="221"/>
    <col min="5633" max="5633" width="41.33203125" style="221" customWidth="1"/>
    <col min="5634" max="5634" width="52.44140625" style="221" customWidth="1"/>
    <col min="5635" max="5888" width="45.44140625" style="221"/>
    <col min="5889" max="5889" width="41.33203125" style="221" customWidth="1"/>
    <col min="5890" max="5890" width="52.44140625" style="221" customWidth="1"/>
    <col min="5891" max="6144" width="45.44140625" style="221"/>
    <col min="6145" max="6145" width="41.33203125" style="221" customWidth="1"/>
    <col min="6146" max="6146" width="52.44140625" style="221" customWidth="1"/>
    <col min="6147" max="6400" width="45.44140625" style="221"/>
    <col min="6401" max="6401" width="41.33203125" style="221" customWidth="1"/>
    <col min="6402" max="6402" width="52.44140625" style="221" customWidth="1"/>
    <col min="6403" max="6656" width="45.44140625" style="221"/>
    <col min="6657" max="6657" width="41.33203125" style="221" customWidth="1"/>
    <col min="6658" max="6658" width="52.44140625" style="221" customWidth="1"/>
    <col min="6659" max="6912" width="45.44140625" style="221"/>
    <col min="6913" max="6913" width="41.33203125" style="221" customWidth="1"/>
    <col min="6914" max="6914" width="52.44140625" style="221" customWidth="1"/>
    <col min="6915" max="7168" width="45.44140625" style="221"/>
    <col min="7169" max="7169" width="41.33203125" style="221" customWidth="1"/>
    <col min="7170" max="7170" width="52.44140625" style="221" customWidth="1"/>
    <col min="7171" max="7424" width="45.44140625" style="221"/>
    <col min="7425" max="7425" width="41.33203125" style="221" customWidth="1"/>
    <col min="7426" max="7426" width="52.44140625" style="221" customWidth="1"/>
    <col min="7427" max="7680" width="45.44140625" style="221"/>
    <col min="7681" max="7681" width="41.33203125" style="221" customWidth="1"/>
    <col min="7682" max="7682" width="52.44140625" style="221" customWidth="1"/>
    <col min="7683" max="7936" width="45.44140625" style="221"/>
    <col min="7937" max="7937" width="41.33203125" style="221" customWidth="1"/>
    <col min="7938" max="7938" width="52.44140625" style="221" customWidth="1"/>
    <col min="7939" max="8192" width="45.44140625" style="221"/>
    <col min="8193" max="8193" width="41.33203125" style="221" customWidth="1"/>
    <col min="8194" max="8194" width="52.44140625" style="221" customWidth="1"/>
    <col min="8195" max="8448" width="45.44140625" style="221"/>
    <col min="8449" max="8449" width="41.33203125" style="221" customWidth="1"/>
    <col min="8450" max="8450" width="52.44140625" style="221" customWidth="1"/>
    <col min="8451" max="8704" width="45.44140625" style="221"/>
    <col min="8705" max="8705" width="41.33203125" style="221" customWidth="1"/>
    <col min="8706" max="8706" width="52.44140625" style="221" customWidth="1"/>
    <col min="8707" max="8960" width="45.44140625" style="221"/>
    <col min="8961" max="8961" width="41.33203125" style="221" customWidth="1"/>
    <col min="8962" max="8962" width="52.44140625" style="221" customWidth="1"/>
    <col min="8963" max="9216" width="45.44140625" style="221"/>
    <col min="9217" max="9217" width="41.33203125" style="221" customWidth="1"/>
    <col min="9218" max="9218" width="52.44140625" style="221" customWidth="1"/>
    <col min="9219" max="9472" width="45.44140625" style="221"/>
    <col min="9473" max="9473" width="41.33203125" style="221" customWidth="1"/>
    <col min="9474" max="9474" width="52.44140625" style="221" customWidth="1"/>
    <col min="9475" max="9728" width="45.44140625" style="221"/>
    <col min="9729" max="9729" width="41.33203125" style="221" customWidth="1"/>
    <col min="9730" max="9730" width="52.44140625" style="221" customWidth="1"/>
    <col min="9731" max="9984" width="45.44140625" style="221"/>
    <col min="9985" max="9985" width="41.33203125" style="221" customWidth="1"/>
    <col min="9986" max="9986" width="52.44140625" style="221" customWidth="1"/>
    <col min="9987" max="10240" width="45.44140625" style="221"/>
    <col min="10241" max="10241" width="41.33203125" style="221" customWidth="1"/>
    <col min="10242" max="10242" width="52.44140625" style="221" customWidth="1"/>
    <col min="10243" max="10496" width="45.44140625" style="221"/>
    <col min="10497" max="10497" width="41.33203125" style="221" customWidth="1"/>
    <col min="10498" max="10498" width="52.44140625" style="221" customWidth="1"/>
    <col min="10499" max="10752" width="45.44140625" style="221"/>
    <col min="10753" max="10753" width="41.33203125" style="221" customWidth="1"/>
    <col min="10754" max="10754" width="52.44140625" style="221" customWidth="1"/>
    <col min="10755" max="11008" width="45.44140625" style="221"/>
    <col min="11009" max="11009" width="41.33203125" style="221" customWidth="1"/>
    <col min="11010" max="11010" width="52.44140625" style="221" customWidth="1"/>
    <col min="11011" max="11264" width="45.44140625" style="221"/>
    <col min="11265" max="11265" width="41.33203125" style="221" customWidth="1"/>
    <col min="11266" max="11266" width="52.44140625" style="221" customWidth="1"/>
    <col min="11267" max="11520" width="45.44140625" style="221"/>
    <col min="11521" max="11521" width="41.33203125" style="221" customWidth="1"/>
    <col min="11522" max="11522" width="52.44140625" style="221" customWidth="1"/>
    <col min="11523" max="11776" width="45.44140625" style="221"/>
    <col min="11777" max="11777" width="41.33203125" style="221" customWidth="1"/>
    <col min="11778" max="11778" width="52.44140625" style="221" customWidth="1"/>
    <col min="11779" max="12032" width="45.44140625" style="221"/>
    <col min="12033" max="12033" width="41.33203125" style="221" customWidth="1"/>
    <col min="12034" max="12034" width="52.44140625" style="221" customWidth="1"/>
    <col min="12035" max="12288" width="45.44140625" style="221"/>
    <col min="12289" max="12289" width="41.33203125" style="221" customWidth="1"/>
    <col min="12290" max="12290" width="52.44140625" style="221" customWidth="1"/>
    <col min="12291" max="12544" width="45.44140625" style="221"/>
    <col min="12545" max="12545" width="41.33203125" style="221" customWidth="1"/>
    <col min="12546" max="12546" width="52.44140625" style="221" customWidth="1"/>
    <col min="12547" max="12800" width="45.44140625" style="221"/>
    <col min="12801" max="12801" width="41.33203125" style="221" customWidth="1"/>
    <col min="12802" max="12802" width="52.44140625" style="221" customWidth="1"/>
    <col min="12803" max="13056" width="45.44140625" style="221"/>
    <col min="13057" max="13057" width="41.33203125" style="221" customWidth="1"/>
    <col min="13058" max="13058" width="52.44140625" style="221" customWidth="1"/>
    <col min="13059" max="13312" width="45.44140625" style="221"/>
    <col min="13313" max="13313" width="41.33203125" style="221" customWidth="1"/>
    <col min="13314" max="13314" width="52.44140625" style="221" customWidth="1"/>
    <col min="13315" max="13568" width="45.44140625" style="221"/>
    <col min="13569" max="13569" width="41.33203125" style="221" customWidth="1"/>
    <col min="13570" max="13570" width="52.44140625" style="221" customWidth="1"/>
    <col min="13571" max="13824" width="45.44140625" style="221"/>
    <col min="13825" max="13825" width="41.33203125" style="221" customWidth="1"/>
    <col min="13826" max="13826" width="52.44140625" style="221" customWidth="1"/>
    <col min="13827" max="14080" width="45.44140625" style="221"/>
    <col min="14081" max="14081" width="41.33203125" style="221" customWidth="1"/>
    <col min="14082" max="14082" width="52.44140625" style="221" customWidth="1"/>
    <col min="14083" max="14336" width="45.44140625" style="221"/>
    <col min="14337" max="14337" width="41.33203125" style="221" customWidth="1"/>
    <col min="14338" max="14338" width="52.44140625" style="221" customWidth="1"/>
    <col min="14339" max="14592" width="45.44140625" style="221"/>
    <col min="14593" max="14593" width="41.33203125" style="221" customWidth="1"/>
    <col min="14594" max="14594" width="52.44140625" style="221" customWidth="1"/>
    <col min="14595" max="14848" width="45.44140625" style="221"/>
    <col min="14849" max="14849" width="41.33203125" style="221" customWidth="1"/>
    <col min="14850" max="14850" width="52.44140625" style="221" customWidth="1"/>
    <col min="14851" max="15104" width="45.44140625" style="221"/>
    <col min="15105" max="15105" width="41.33203125" style="221" customWidth="1"/>
    <col min="15106" max="15106" width="52.44140625" style="221" customWidth="1"/>
    <col min="15107" max="15360" width="45.44140625" style="221"/>
    <col min="15361" max="15361" width="41.33203125" style="221" customWidth="1"/>
    <col min="15362" max="15362" width="52.44140625" style="221" customWidth="1"/>
    <col min="15363" max="15616" width="45.44140625" style="221"/>
    <col min="15617" max="15617" width="41.33203125" style="221" customWidth="1"/>
    <col min="15618" max="15618" width="52.44140625" style="221" customWidth="1"/>
    <col min="15619" max="15872" width="45.44140625" style="221"/>
    <col min="15873" max="15873" width="41.33203125" style="221" customWidth="1"/>
    <col min="15874" max="15874" width="52.44140625" style="221" customWidth="1"/>
    <col min="15875" max="16128" width="45.44140625" style="221"/>
    <col min="16129" max="16129" width="41.33203125" style="221" customWidth="1"/>
    <col min="16130" max="16130" width="52.44140625" style="221" customWidth="1"/>
    <col min="16131" max="16384" width="45.44140625" style="221"/>
  </cols>
  <sheetData>
    <row r="1" spans="1:2" s="300" customFormat="1" ht="36" customHeight="1">
      <c r="A1" s="220" t="s">
        <v>1773</v>
      </c>
      <c r="B1" s="299"/>
    </row>
    <row r="2" spans="1:2" ht="27" customHeight="1">
      <c r="A2" s="426" t="s">
        <v>938</v>
      </c>
      <c r="B2" s="426"/>
    </row>
    <row r="3" spans="1:2" ht="33.6" customHeight="1">
      <c r="A3" s="222"/>
      <c r="B3" s="255" t="s">
        <v>68</v>
      </c>
    </row>
    <row r="4" spans="1:2" ht="28.95" customHeight="1">
      <c r="A4" s="223" t="s">
        <v>901</v>
      </c>
      <c r="B4" s="256" t="s">
        <v>121</v>
      </c>
    </row>
    <row r="5" spans="1:2" s="225" customFormat="1" ht="29.4" customHeight="1">
      <c r="A5" s="224" t="s">
        <v>902</v>
      </c>
      <c r="B5" s="257">
        <v>35000</v>
      </c>
    </row>
    <row r="6" spans="1:2" s="225" customFormat="1" ht="29.4" customHeight="1">
      <c r="A6" s="226" t="s">
        <v>903</v>
      </c>
      <c r="B6" s="257">
        <v>9370</v>
      </c>
    </row>
    <row r="7" spans="1:2" s="225" customFormat="1" ht="29.4" customHeight="1">
      <c r="A7" s="227" t="s">
        <v>904</v>
      </c>
      <c r="B7" s="258">
        <v>-1145</v>
      </c>
    </row>
    <row r="8" spans="1:2" s="225" customFormat="1" ht="29.4" customHeight="1">
      <c r="A8" s="228" t="s">
        <v>905</v>
      </c>
      <c r="B8" s="259">
        <v>192</v>
      </c>
    </row>
    <row r="9" spans="1:2" s="225" customFormat="1" ht="29.4" customHeight="1">
      <c r="A9" s="228" t="s">
        <v>906</v>
      </c>
      <c r="B9" s="259">
        <v>9370</v>
      </c>
    </row>
    <row r="10" spans="1:2" s="225" customFormat="1" ht="29.4" customHeight="1">
      <c r="A10" s="228" t="s">
        <v>907</v>
      </c>
      <c r="B10" s="259">
        <v>953</v>
      </c>
    </row>
    <row r="11" spans="1:2" s="225" customFormat="1" ht="29.4" customHeight="1">
      <c r="A11" s="224" t="s">
        <v>908</v>
      </c>
      <c r="B11" s="257">
        <v>25630</v>
      </c>
    </row>
    <row r="12" spans="1:2" s="225" customFormat="1" ht="29.4" customHeight="1">
      <c r="A12" s="229" t="s">
        <v>909</v>
      </c>
      <c r="B12" s="260">
        <v>12017</v>
      </c>
    </row>
    <row r="13" spans="1:2" s="225" customFormat="1" ht="29.4" customHeight="1">
      <c r="A13" s="229" t="s">
        <v>910</v>
      </c>
      <c r="B13" s="260">
        <v>1600</v>
      </c>
    </row>
    <row r="14" spans="1:2" s="225" customFormat="1" ht="29.4" customHeight="1">
      <c r="A14" s="229" t="s">
        <v>911</v>
      </c>
      <c r="B14" s="260">
        <v>1483</v>
      </c>
    </row>
    <row r="15" spans="1:2" s="225" customFormat="1" ht="29.4" customHeight="1">
      <c r="A15" s="229" t="s">
        <v>912</v>
      </c>
      <c r="B15" s="260">
        <v>2653</v>
      </c>
    </row>
    <row r="16" spans="1:2" s="225" customFormat="1" ht="29.4" customHeight="1">
      <c r="A16" s="229" t="s">
        <v>913</v>
      </c>
      <c r="B16" s="260">
        <v>6038</v>
      </c>
    </row>
    <row r="17" spans="1:2" s="225" customFormat="1" ht="29.4" customHeight="1">
      <c r="A17" s="229" t="s">
        <v>914</v>
      </c>
      <c r="B17" s="260">
        <v>1839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62"/>
  <sheetViews>
    <sheetView showZeros="0" workbookViewId="0">
      <pane xSplit="1" ySplit="5" topLeftCell="B467" activePane="bottomRight" state="frozen"/>
      <selection sqref="A1:XFD1"/>
      <selection pane="topRight" sqref="A1:XFD1"/>
      <selection pane="bottomLeft" sqref="A1:XFD1"/>
      <selection pane="bottomRight" activeCell="B445" sqref="B445"/>
    </sheetView>
  </sheetViews>
  <sheetFormatPr defaultColWidth="9.109375" defaultRowHeight="17.399999999999999"/>
  <cols>
    <col min="1" max="1" width="53.88671875" style="29" customWidth="1"/>
    <col min="2" max="2" width="35" style="29" customWidth="1"/>
    <col min="3" max="3" width="10.44140625" style="29" customWidth="1"/>
    <col min="4" max="16384" width="9.109375" style="29"/>
  </cols>
  <sheetData>
    <row r="1" spans="1:2" s="301" customFormat="1" ht="29.25" customHeight="1">
      <c r="A1" s="301" t="s">
        <v>1701</v>
      </c>
    </row>
    <row r="2" spans="1:2" s="30" customFormat="1" ht="39.75" customHeight="1">
      <c r="A2" s="390" t="s">
        <v>342</v>
      </c>
      <c r="B2" s="391"/>
    </row>
    <row r="3" spans="1:2" ht="28.5" customHeight="1">
      <c r="A3" s="31"/>
      <c r="B3" s="50" t="s">
        <v>69</v>
      </c>
    </row>
    <row r="4" spans="1:2" s="49" customFormat="1" ht="20.25" customHeight="1">
      <c r="A4" s="392" t="s">
        <v>57</v>
      </c>
      <c r="B4" s="394" t="s">
        <v>386</v>
      </c>
    </row>
    <row r="5" spans="1:2" s="49" customFormat="1" ht="20.25" customHeight="1">
      <c r="A5" s="393"/>
      <c r="B5" s="395"/>
    </row>
    <row r="6" spans="1:2" s="34" customFormat="1" ht="19.5" customHeight="1">
      <c r="A6" s="172" t="s">
        <v>743</v>
      </c>
      <c r="B6" s="175">
        <v>21490</v>
      </c>
    </row>
    <row r="7" spans="1:2" s="34" customFormat="1" ht="19.5" customHeight="1">
      <c r="A7" s="172" t="s">
        <v>387</v>
      </c>
      <c r="B7" s="174">
        <v>921</v>
      </c>
    </row>
    <row r="8" spans="1:2" s="34" customFormat="1" ht="19.5" customHeight="1">
      <c r="A8" s="173" t="s">
        <v>388</v>
      </c>
      <c r="B8" s="33">
        <v>733</v>
      </c>
    </row>
    <row r="9" spans="1:2" s="34" customFormat="1" ht="19.5" customHeight="1">
      <c r="A9" s="173" t="s">
        <v>389</v>
      </c>
      <c r="B9" s="33">
        <v>20</v>
      </c>
    </row>
    <row r="10" spans="1:2" s="34" customFormat="1" ht="19.5" customHeight="1">
      <c r="A10" s="173" t="s">
        <v>391</v>
      </c>
      <c r="B10" s="33">
        <v>130</v>
      </c>
    </row>
    <row r="11" spans="1:2" s="34" customFormat="1" ht="19.5" customHeight="1">
      <c r="A11" s="173" t="s">
        <v>392</v>
      </c>
      <c r="B11" s="33">
        <v>2</v>
      </c>
    </row>
    <row r="12" spans="1:2" s="34" customFormat="1" ht="19.5" customHeight="1">
      <c r="A12" s="173" t="s">
        <v>393</v>
      </c>
      <c r="B12" s="33">
        <v>36</v>
      </c>
    </row>
    <row r="13" spans="1:2" s="34" customFormat="1" ht="19.5" customHeight="1">
      <c r="A13" s="172" t="s">
        <v>395</v>
      </c>
      <c r="B13" s="174">
        <v>405</v>
      </c>
    </row>
    <row r="14" spans="1:2" s="34" customFormat="1" ht="19.5" customHeight="1">
      <c r="A14" s="173" t="s">
        <v>388</v>
      </c>
      <c r="B14" s="33">
        <v>345</v>
      </c>
    </row>
    <row r="15" spans="1:2" s="34" customFormat="1" ht="19.5" customHeight="1">
      <c r="A15" s="173" t="s">
        <v>389</v>
      </c>
      <c r="B15" s="33">
        <v>2</v>
      </c>
    </row>
    <row r="16" spans="1:2" s="35" customFormat="1" ht="19.5" customHeight="1">
      <c r="A16" s="173" t="s">
        <v>396</v>
      </c>
      <c r="B16" s="33">
        <v>38</v>
      </c>
    </row>
    <row r="17" spans="1:2" s="34" customFormat="1" ht="19.5" customHeight="1">
      <c r="A17" s="173" t="s">
        <v>397</v>
      </c>
      <c r="B17" s="36">
        <v>20</v>
      </c>
    </row>
    <row r="18" spans="1:2">
      <c r="A18" s="172" t="s">
        <v>398</v>
      </c>
      <c r="B18" s="174">
        <v>8680</v>
      </c>
    </row>
    <row r="19" spans="1:2">
      <c r="A19" s="173" t="s">
        <v>388</v>
      </c>
      <c r="B19" s="33">
        <v>4333</v>
      </c>
    </row>
    <row r="20" spans="1:2">
      <c r="A20" s="173" t="s">
        <v>389</v>
      </c>
      <c r="B20" s="33">
        <v>1789</v>
      </c>
    </row>
    <row r="21" spans="1:2">
      <c r="A21" s="173" t="s">
        <v>390</v>
      </c>
      <c r="B21" s="33">
        <v>623</v>
      </c>
    </row>
    <row r="22" spans="1:2">
      <c r="A22" s="173" t="s">
        <v>399</v>
      </c>
      <c r="B22" s="33">
        <v>59</v>
      </c>
    </row>
    <row r="23" spans="1:2">
      <c r="A23" s="173" t="s">
        <v>400</v>
      </c>
      <c r="B23" s="33">
        <v>256</v>
      </c>
    </row>
    <row r="24" spans="1:2">
      <c r="A24" s="173" t="s">
        <v>401</v>
      </c>
      <c r="B24" s="33">
        <v>297</v>
      </c>
    </row>
    <row r="25" spans="1:2">
      <c r="A25" s="173" t="s">
        <v>394</v>
      </c>
      <c r="B25" s="33">
        <v>629</v>
      </c>
    </row>
    <row r="26" spans="1:2">
      <c r="A26" s="173" t="s">
        <v>402</v>
      </c>
      <c r="B26" s="33">
        <v>694</v>
      </c>
    </row>
    <row r="27" spans="1:2">
      <c r="A27" s="172" t="s">
        <v>403</v>
      </c>
      <c r="B27" s="174">
        <v>363</v>
      </c>
    </row>
    <row r="28" spans="1:2">
      <c r="A28" s="173" t="s">
        <v>388</v>
      </c>
      <c r="B28" s="33">
        <v>206</v>
      </c>
    </row>
    <row r="29" spans="1:2">
      <c r="A29" s="173" t="s">
        <v>389</v>
      </c>
      <c r="B29" s="33">
        <v>40</v>
      </c>
    </row>
    <row r="30" spans="1:2">
      <c r="A30" s="173" t="s">
        <v>394</v>
      </c>
      <c r="B30" s="33">
        <v>117</v>
      </c>
    </row>
    <row r="31" spans="1:2">
      <c r="A31" s="172" t="s">
        <v>404</v>
      </c>
      <c r="B31" s="174">
        <v>472</v>
      </c>
    </row>
    <row r="32" spans="1:2">
      <c r="A32" s="173" t="s">
        <v>388</v>
      </c>
      <c r="B32" s="33">
        <v>149</v>
      </c>
    </row>
    <row r="33" spans="1:2">
      <c r="A33" s="173" t="s">
        <v>389</v>
      </c>
      <c r="B33" s="33">
        <v>29</v>
      </c>
    </row>
    <row r="34" spans="1:2">
      <c r="A34" s="173" t="s">
        <v>405</v>
      </c>
      <c r="B34" s="33">
        <v>61</v>
      </c>
    </row>
    <row r="35" spans="1:2">
      <c r="A35" s="173" t="s">
        <v>406</v>
      </c>
      <c r="B35" s="33">
        <v>106</v>
      </c>
    </row>
    <row r="36" spans="1:2">
      <c r="A36" s="173" t="s">
        <v>394</v>
      </c>
      <c r="B36" s="33">
        <v>127</v>
      </c>
    </row>
    <row r="37" spans="1:2">
      <c r="A37" s="172" t="s">
        <v>407</v>
      </c>
      <c r="B37" s="174">
        <v>1166</v>
      </c>
    </row>
    <row r="38" spans="1:2">
      <c r="A38" s="173" t="s">
        <v>388</v>
      </c>
      <c r="B38" s="33">
        <v>590</v>
      </c>
    </row>
    <row r="39" spans="1:2">
      <c r="A39" s="173" t="s">
        <v>389</v>
      </c>
      <c r="B39" s="33">
        <v>23</v>
      </c>
    </row>
    <row r="40" spans="1:2">
      <c r="A40" s="173" t="s">
        <v>408</v>
      </c>
      <c r="B40" s="33">
        <v>25</v>
      </c>
    </row>
    <row r="41" spans="1:2">
      <c r="A41" s="173" t="s">
        <v>394</v>
      </c>
      <c r="B41" s="33">
        <v>429</v>
      </c>
    </row>
    <row r="42" spans="1:2">
      <c r="A42" s="173" t="s">
        <v>409</v>
      </c>
      <c r="B42" s="33">
        <v>99</v>
      </c>
    </row>
    <row r="43" spans="1:2">
      <c r="A43" s="172" t="s">
        <v>410</v>
      </c>
      <c r="B43" s="174">
        <v>509</v>
      </c>
    </row>
    <row r="44" spans="1:2">
      <c r="A44" s="173" t="s">
        <v>411</v>
      </c>
      <c r="B44" s="33">
        <v>509</v>
      </c>
    </row>
    <row r="45" spans="1:2">
      <c r="A45" s="172" t="s">
        <v>412</v>
      </c>
      <c r="B45" s="174">
        <v>308</v>
      </c>
    </row>
    <row r="46" spans="1:2">
      <c r="A46" s="173" t="s">
        <v>388</v>
      </c>
      <c r="B46" s="33">
        <v>167</v>
      </c>
    </row>
    <row r="47" spans="1:2">
      <c r="A47" s="173" t="s">
        <v>389</v>
      </c>
      <c r="B47" s="33">
        <v>72</v>
      </c>
    </row>
    <row r="48" spans="1:2">
      <c r="A48" s="173" t="s">
        <v>413</v>
      </c>
      <c r="B48" s="33">
        <v>50</v>
      </c>
    </row>
    <row r="49" spans="1:2">
      <c r="A49" s="173" t="s">
        <v>394</v>
      </c>
      <c r="B49" s="33">
        <v>17</v>
      </c>
    </row>
    <row r="50" spans="1:2">
      <c r="A50" s="173" t="s">
        <v>414</v>
      </c>
      <c r="B50" s="33">
        <v>2</v>
      </c>
    </row>
    <row r="51" spans="1:2">
      <c r="A51" s="172" t="s">
        <v>415</v>
      </c>
      <c r="B51" s="174">
        <v>2</v>
      </c>
    </row>
    <row r="52" spans="1:2">
      <c r="A52" s="173" t="s">
        <v>416</v>
      </c>
      <c r="B52" s="33">
        <v>2</v>
      </c>
    </row>
    <row r="53" spans="1:2">
      <c r="A53" s="172" t="s">
        <v>417</v>
      </c>
      <c r="B53" s="174">
        <v>534</v>
      </c>
    </row>
    <row r="54" spans="1:2">
      <c r="A54" s="173" t="s">
        <v>388</v>
      </c>
      <c r="B54" s="33">
        <v>294</v>
      </c>
    </row>
    <row r="55" spans="1:2">
      <c r="A55" s="173" t="s">
        <v>389</v>
      </c>
      <c r="B55" s="33">
        <v>195</v>
      </c>
    </row>
    <row r="56" spans="1:2">
      <c r="A56" s="173" t="s">
        <v>394</v>
      </c>
      <c r="B56" s="33">
        <v>38</v>
      </c>
    </row>
    <row r="57" spans="1:2">
      <c r="A57" s="173" t="s">
        <v>418</v>
      </c>
      <c r="B57" s="33">
        <v>7</v>
      </c>
    </row>
    <row r="58" spans="1:2">
      <c r="A58" s="172" t="s">
        <v>419</v>
      </c>
      <c r="B58" s="174">
        <v>760</v>
      </c>
    </row>
    <row r="59" spans="1:2">
      <c r="A59" s="173" t="s">
        <v>388</v>
      </c>
      <c r="B59" s="33">
        <v>268</v>
      </c>
    </row>
    <row r="60" spans="1:2">
      <c r="A60" s="173" t="s">
        <v>420</v>
      </c>
      <c r="B60" s="33">
        <v>192</v>
      </c>
    </row>
    <row r="61" spans="1:2">
      <c r="A61" s="173" t="s">
        <v>394</v>
      </c>
      <c r="B61" s="33">
        <v>159</v>
      </c>
    </row>
    <row r="62" spans="1:2">
      <c r="A62" s="173" t="s">
        <v>421</v>
      </c>
      <c r="B62" s="33">
        <v>141</v>
      </c>
    </row>
    <row r="63" spans="1:2">
      <c r="A63" s="172" t="s">
        <v>422</v>
      </c>
      <c r="B63" s="174">
        <v>28</v>
      </c>
    </row>
    <row r="64" spans="1:2">
      <c r="A64" s="173" t="s">
        <v>423</v>
      </c>
      <c r="B64" s="33">
        <v>28</v>
      </c>
    </row>
    <row r="65" spans="1:2">
      <c r="A65" s="172" t="s">
        <v>424</v>
      </c>
      <c r="B65" s="174">
        <v>999</v>
      </c>
    </row>
    <row r="66" spans="1:2">
      <c r="A66" s="173" t="s">
        <v>388</v>
      </c>
      <c r="B66" s="33">
        <v>888</v>
      </c>
    </row>
    <row r="67" spans="1:2">
      <c r="A67" s="173" t="s">
        <v>389</v>
      </c>
      <c r="B67" s="33">
        <v>39</v>
      </c>
    </row>
    <row r="68" spans="1:2">
      <c r="A68" s="173" t="s">
        <v>425</v>
      </c>
      <c r="B68" s="33">
        <v>30</v>
      </c>
    </row>
    <row r="69" spans="1:2">
      <c r="A69" s="173" t="s">
        <v>394</v>
      </c>
      <c r="B69" s="33">
        <v>42</v>
      </c>
    </row>
    <row r="70" spans="1:2">
      <c r="A70" s="172" t="s">
        <v>426</v>
      </c>
      <c r="B70" s="174">
        <v>18</v>
      </c>
    </row>
    <row r="71" spans="1:2">
      <c r="A71" s="173" t="s">
        <v>389</v>
      </c>
      <c r="B71" s="33">
        <v>18</v>
      </c>
    </row>
    <row r="72" spans="1:2">
      <c r="A72" s="172" t="s">
        <v>427</v>
      </c>
      <c r="B72" s="174">
        <v>962</v>
      </c>
    </row>
    <row r="73" spans="1:2">
      <c r="A73" s="173" t="s">
        <v>388</v>
      </c>
      <c r="B73" s="33">
        <v>113</v>
      </c>
    </row>
    <row r="74" spans="1:2">
      <c r="A74" s="173" t="s">
        <v>428</v>
      </c>
      <c r="B74" s="33">
        <v>793</v>
      </c>
    </row>
    <row r="75" spans="1:2">
      <c r="A75" s="173" t="s">
        <v>394</v>
      </c>
      <c r="B75" s="33">
        <v>3</v>
      </c>
    </row>
    <row r="76" spans="1:2">
      <c r="A76" s="173" t="s">
        <v>429</v>
      </c>
      <c r="B76" s="33">
        <v>53</v>
      </c>
    </row>
    <row r="77" spans="1:2">
      <c r="A77" s="172" t="s">
        <v>430</v>
      </c>
      <c r="B77" s="174">
        <v>137</v>
      </c>
    </row>
    <row r="78" spans="1:2">
      <c r="A78" s="173" t="s">
        <v>388</v>
      </c>
      <c r="B78" s="33">
        <v>74</v>
      </c>
    </row>
    <row r="79" spans="1:2">
      <c r="A79" s="173" t="s">
        <v>431</v>
      </c>
      <c r="B79" s="33">
        <v>63</v>
      </c>
    </row>
    <row r="80" spans="1:2">
      <c r="A80" s="172" t="s">
        <v>432</v>
      </c>
      <c r="B80" s="174">
        <v>57</v>
      </c>
    </row>
    <row r="81" spans="1:2">
      <c r="A81" s="173" t="s">
        <v>388</v>
      </c>
      <c r="B81" s="33">
        <v>50</v>
      </c>
    </row>
    <row r="82" spans="1:2">
      <c r="A82" s="173" t="s">
        <v>389</v>
      </c>
      <c r="B82" s="33">
        <v>7</v>
      </c>
    </row>
    <row r="83" spans="1:2">
      <c r="A83" s="172" t="s">
        <v>433</v>
      </c>
      <c r="B83" s="174">
        <v>321</v>
      </c>
    </row>
    <row r="84" spans="1:2">
      <c r="A84" s="173" t="s">
        <v>388</v>
      </c>
      <c r="B84" s="33">
        <v>226</v>
      </c>
    </row>
    <row r="85" spans="1:2">
      <c r="A85" s="173" t="s">
        <v>389</v>
      </c>
      <c r="B85" s="33">
        <v>64</v>
      </c>
    </row>
    <row r="86" spans="1:2">
      <c r="A86" s="173" t="s">
        <v>434</v>
      </c>
      <c r="B86" s="33">
        <v>31</v>
      </c>
    </row>
    <row r="87" spans="1:2">
      <c r="A87" s="172" t="s">
        <v>435</v>
      </c>
      <c r="B87" s="174">
        <v>2738</v>
      </c>
    </row>
    <row r="88" spans="1:2">
      <c r="A88" s="173" t="s">
        <v>388</v>
      </c>
      <c r="B88" s="33">
        <v>2150</v>
      </c>
    </row>
    <row r="89" spans="1:2">
      <c r="A89" s="173" t="s">
        <v>389</v>
      </c>
      <c r="B89" s="33">
        <v>340</v>
      </c>
    </row>
    <row r="90" spans="1:2">
      <c r="A90" s="173" t="s">
        <v>394</v>
      </c>
      <c r="B90" s="33">
        <v>187</v>
      </c>
    </row>
    <row r="91" spans="1:2">
      <c r="A91" s="173" t="s">
        <v>436</v>
      </c>
      <c r="B91" s="33">
        <v>61</v>
      </c>
    </row>
    <row r="92" spans="1:2">
      <c r="A92" s="172" t="s">
        <v>437</v>
      </c>
      <c r="B92" s="174">
        <v>497</v>
      </c>
    </row>
    <row r="93" spans="1:2">
      <c r="A93" s="173" t="s">
        <v>388</v>
      </c>
      <c r="B93" s="33">
        <v>199</v>
      </c>
    </row>
    <row r="94" spans="1:2">
      <c r="A94" s="173" t="s">
        <v>389</v>
      </c>
      <c r="B94" s="33">
        <v>261</v>
      </c>
    </row>
    <row r="95" spans="1:2">
      <c r="A95" s="173" t="s">
        <v>394</v>
      </c>
      <c r="B95" s="33">
        <v>37</v>
      </c>
    </row>
    <row r="96" spans="1:2">
      <c r="A96" s="172" t="s">
        <v>438</v>
      </c>
      <c r="B96" s="174">
        <v>424</v>
      </c>
    </row>
    <row r="97" spans="1:2">
      <c r="A97" s="173" t="s">
        <v>388</v>
      </c>
      <c r="B97" s="33">
        <v>119</v>
      </c>
    </row>
    <row r="98" spans="1:2">
      <c r="A98" s="173" t="s">
        <v>389</v>
      </c>
      <c r="B98" s="33">
        <v>266</v>
      </c>
    </row>
    <row r="99" spans="1:2">
      <c r="A99" s="173" t="s">
        <v>394</v>
      </c>
      <c r="B99" s="33">
        <v>39</v>
      </c>
    </row>
    <row r="100" spans="1:2">
      <c r="A100" s="172" t="s">
        <v>439</v>
      </c>
      <c r="B100" s="174">
        <v>123</v>
      </c>
    </row>
    <row r="101" spans="1:2">
      <c r="A101" s="173" t="s">
        <v>388</v>
      </c>
      <c r="B101" s="33">
        <v>82</v>
      </c>
    </row>
    <row r="102" spans="1:2">
      <c r="A102" s="173" t="s">
        <v>389</v>
      </c>
      <c r="B102" s="33">
        <v>41</v>
      </c>
    </row>
    <row r="103" spans="1:2">
      <c r="A103" s="172" t="s">
        <v>440</v>
      </c>
      <c r="B103" s="174">
        <v>1066</v>
      </c>
    </row>
    <row r="104" spans="1:2">
      <c r="A104" s="173" t="s">
        <v>441</v>
      </c>
      <c r="B104" s="33">
        <v>1066</v>
      </c>
    </row>
    <row r="105" spans="1:2">
      <c r="A105" s="172" t="s">
        <v>744</v>
      </c>
      <c r="B105" s="175">
        <v>4943</v>
      </c>
    </row>
    <row r="106" spans="1:2">
      <c r="A106" s="172" t="s">
        <v>442</v>
      </c>
      <c r="B106" s="174">
        <v>378</v>
      </c>
    </row>
    <row r="107" spans="1:2">
      <c r="A107" s="173" t="s">
        <v>443</v>
      </c>
      <c r="B107" s="33">
        <v>65</v>
      </c>
    </row>
    <row r="108" spans="1:2">
      <c r="A108" s="173" t="s">
        <v>444</v>
      </c>
      <c r="B108" s="33">
        <v>294</v>
      </c>
    </row>
    <row r="109" spans="1:2">
      <c r="A109" s="173" t="s">
        <v>445</v>
      </c>
      <c r="B109" s="33">
        <v>19</v>
      </c>
    </row>
    <row r="110" spans="1:2">
      <c r="A110" s="172" t="s">
        <v>446</v>
      </c>
      <c r="B110" s="174">
        <v>1271</v>
      </c>
    </row>
    <row r="111" spans="1:2">
      <c r="A111" s="173" t="s">
        <v>389</v>
      </c>
      <c r="B111" s="33">
        <v>609</v>
      </c>
    </row>
    <row r="112" spans="1:2">
      <c r="A112" s="173" t="s">
        <v>447</v>
      </c>
      <c r="B112" s="33">
        <v>652</v>
      </c>
    </row>
    <row r="113" spans="1:2">
      <c r="A113" s="173" t="s">
        <v>448</v>
      </c>
      <c r="B113" s="33">
        <v>10</v>
      </c>
    </row>
    <row r="114" spans="1:2">
      <c r="A114" s="172" t="s">
        <v>449</v>
      </c>
      <c r="B114" s="174">
        <v>987</v>
      </c>
    </row>
    <row r="115" spans="1:2">
      <c r="A115" s="173" t="s">
        <v>388</v>
      </c>
      <c r="B115" s="33">
        <v>724</v>
      </c>
    </row>
    <row r="116" spans="1:2">
      <c r="A116" s="173" t="s">
        <v>389</v>
      </c>
      <c r="B116" s="33">
        <v>198</v>
      </c>
    </row>
    <row r="117" spans="1:2">
      <c r="A117" s="173" t="s">
        <v>450</v>
      </c>
      <c r="B117" s="33">
        <v>20</v>
      </c>
    </row>
    <row r="118" spans="1:2">
      <c r="A118" s="173" t="s">
        <v>451</v>
      </c>
      <c r="B118" s="33">
        <v>45</v>
      </c>
    </row>
    <row r="119" spans="1:2">
      <c r="A119" s="172" t="s">
        <v>452</v>
      </c>
      <c r="B119" s="174">
        <v>1607</v>
      </c>
    </row>
    <row r="120" spans="1:2">
      <c r="A120" s="173" t="s">
        <v>388</v>
      </c>
      <c r="B120" s="33">
        <v>889</v>
      </c>
    </row>
    <row r="121" spans="1:2">
      <c r="A121" s="173" t="s">
        <v>389</v>
      </c>
      <c r="B121" s="33">
        <v>316</v>
      </c>
    </row>
    <row r="122" spans="1:2">
      <c r="A122" s="173" t="s">
        <v>453</v>
      </c>
      <c r="B122" s="33">
        <v>299</v>
      </c>
    </row>
    <row r="123" spans="1:2">
      <c r="A123" s="173" t="s">
        <v>454</v>
      </c>
      <c r="B123" s="33">
        <v>103</v>
      </c>
    </row>
    <row r="124" spans="1:2">
      <c r="A124" s="172" t="s">
        <v>455</v>
      </c>
      <c r="B124" s="174">
        <v>575</v>
      </c>
    </row>
    <row r="125" spans="1:2">
      <c r="A125" s="173" t="s">
        <v>388</v>
      </c>
      <c r="B125" s="33">
        <v>400</v>
      </c>
    </row>
    <row r="126" spans="1:2">
      <c r="A126" s="173" t="s">
        <v>389</v>
      </c>
      <c r="B126" s="33">
        <v>151</v>
      </c>
    </row>
    <row r="127" spans="1:2">
      <c r="A127" s="173" t="s">
        <v>456</v>
      </c>
      <c r="B127" s="33">
        <v>24</v>
      </c>
    </row>
    <row r="128" spans="1:2">
      <c r="A128" s="172" t="s">
        <v>457</v>
      </c>
      <c r="B128" s="174">
        <v>125</v>
      </c>
    </row>
    <row r="129" spans="1:2">
      <c r="A129" s="173" t="s">
        <v>458</v>
      </c>
      <c r="B129" s="33">
        <v>125</v>
      </c>
    </row>
    <row r="130" spans="1:2">
      <c r="A130" s="172" t="s">
        <v>745</v>
      </c>
      <c r="B130" s="175">
        <v>28281</v>
      </c>
    </row>
    <row r="131" spans="1:2">
      <c r="A131" s="172" t="s">
        <v>459</v>
      </c>
      <c r="B131" s="174">
        <v>627</v>
      </c>
    </row>
    <row r="132" spans="1:2">
      <c r="A132" s="173" t="s">
        <v>388</v>
      </c>
      <c r="B132" s="33">
        <v>151</v>
      </c>
    </row>
    <row r="133" spans="1:2">
      <c r="A133" s="173" t="s">
        <v>389</v>
      </c>
      <c r="B133" s="33">
        <v>100</v>
      </c>
    </row>
    <row r="134" spans="1:2">
      <c r="A134" s="173" t="s">
        <v>460</v>
      </c>
      <c r="B134" s="33">
        <v>376</v>
      </c>
    </row>
    <row r="135" spans="1:2">
      <c r="A135" s="172" t="s">
        <v>461</v>
      </c>
      <c r="B135" s="174">
        <v>25944</v>
      </c>
    </row>
    <row r="136" spans="1:2">
      <c r="A136" s="173" t="s">
        <v>462</v>
      </c>
      <c r="B136" s="33">
        <v>2151</v>
      </c>
    </row>
    <row r="137" spans="1:2">
      <c r="A137" s="173" t="s">
        <v>463</v>
      </c>
      <c r="B137" s="33">
        <v>13544</v>
      </c>
    </row>
    <row r="138" spans="1:2">
      <c r="A138" s="173" t="s">
        <v>464</v>
      </c>
      <c r="B138" s="33">
        <v>6685</v>
      </c>
    </row>
    <row r="139" spans="1:2">
      <c r="A139" s="173" t="s">
        <v>465</v>
      </c>
      <c r="B139" s="33">
        <v>3510</v>
      </c>
    </row>
    <row r="140" spans="1:2">
      <c r="A140" s="173" t="s">
        <v>466</v>
      </c>
      <c r="B140" s="33">
        <v>44</v>
      </c>
    </row>
    <row r="141" spans="1:2">
      <c r="A141" s="173" t="s">
        <v>467</v>
      </c>
      <c r="B141" s="33">
        <v>10</v>
      </c>
    </row>
    <row r="142" spans="1:2">
      <c r="A142" s="172" t="s">
        <v>468</v>
      </c>
      <c r="B142" s="174">
        <v>3</v>
      </c>
    </row>
    <row r="143" spans="1:2">
      <c r="A143" s="173" t="s">
        <v>469</v>
      </c>
      <c r="B143" s="33">
        <v>1</v>
      </c>
    </row>
    <row r="144" spans="1:2">
      <c r="A144" s="173" t="s">
        <v>470</v>
      </c>
      <c r="B144" s="33">
        <v>2</v>
      </c>
    </row>
    <row r="145" spans="1:2">
      <c r="A145" s="172" t="s">
        <v>471</v>
      </c>
      <c r="B145" s="174">
        <v>5</v>
      </c>
    </row>
    <row r="146" spans="1:2">
      <c r="A146" s="173" t="s">
        <v>472</v>
      </c>
      <c r="B146" s="33">
        <v>5</v>
      </c>
    </row>
    <row r="147" spans="1:2">
      <c r="A147" s="172" t="s">
        <v>473</v>
      </c>
      <c r="B147" s="174">
        <v>493</v>
      </c>
    </row>
    <row r="148" spans="1:2">
      <c r="A148" s="173" t="s">
        <v>474</v>
      </c>
      <c r="B148" s="33">
        <v>254</v>
      </c>
    </row>
    <row r="149" spans="1:2">
      <c r="A149" s="173" t="s">
        <v>475</v>
      </c>
      <c r="B149" s="33">
        <v>235</v>
      </c>
    </row>
    <row r="150" spans="1:2">
      <c r="A150" s="173" t="s">
        <v>476</v>
      </c>
      <c r="B150" s="33">
        <v>4</v>
      </c>
    </row>
    <row r="151" spans="1:2">
      <c r="A151" s="172" t="s">
        <v>477</v>
      </c>
      <c r="B151" s="174">
        <v>1204</v>
      </c>
    </row>
    <row r="152" spans="1:2">
      <c r="A152" s="173" t="s">
        <v>478</v>
      </c>
      <c r="B152" s="33">
        <v>1204</v>
      </c>
    </row>
    <row r="153" spans="1:2">
      <c r="A153" s="172" t="s">
        <v>479</v>
      </c>
      <c r="B153" s="174">
        <v>5</v>
      </c>
    </row>
    <row r="154" spans="1:2">
      <c r="A154" s="173" t="s">
        <v>480</v>
      </c>
      <c r="B154" s="33">
        <v>5</v>
      </c>
    </row>
    <row r="155" spans="1:2">
      <c r="A155" s="172" t="s">
        <v>746</v>
      </c>
      <c r="B155" s="175">
        <v>423</v>
      </c>
    </row>
    <row r="156" spans="1:2">
      <c r="A156" s="172" t="s">
        <v>481</v>
      </c>
      <c r="B156" s="174">
        <v>169</v>
      </c>
    </row>
    <row r="157" spans="1:2">
      <c r="A157" s="173" t="s">
        <v>388</v>
      </c>
      <c r="B157" s="33">
        <v>141</v>
      </c>
    </row>
    <row r="158" spans="1:2">
      <c r="A158" s="173" t="s">
        <v>482</v>
      </c>
      <c r="B158" s="33">
        <v>28</v>
      </c>
    </row>
    <row r="159" spans="1:2">
      <c r="A159" s="172" t="s">
        <v>483</v>
      </c>
      <c r="B159" s="174">
        <v>176</v>
      </c>
    </row>
    <row r="160" spans="1:2">
      <c r="A160" s="173" t="s">
        <v>484</v>
      </c>
      <c r="B160" s="33">
        <v>176</v>
      </c>
    </row>
    <row r="161" spans="1:2">
      <c r="A161" s="172" t="s">
        <v>485</v>
      </c>
      <c r="B161" s="174">
        <v>75</v>
      </c>
    </row>
    <row r="162" spans="1:2">
      <c r="A162" s="173" t="s">
        <v>486</v>
      </c>
      <c r="B162" s="33">
        <v>47</v>
      </c>
    </row>
    <row r="163" spans="1:2">
      <c r="A163" s="173" t="s">
        <v>487</v>
      </c>
      <c r="B163" s="33">
        <v>28</v>
      </c>
    </row>
    <row r="164" spans="1:2">
      <c r="A164" s="172" t="s">
        <v>488</v>
      </c>
      <c r="B164" s="174">
        <v>3</v>
      </c>
    </row>
    <row r="165" spans="1:2">
      <c r="A165" s="173" t="s">
        <v>489</v>
      </c>
      <c r="B165" s="33">
        <v>3</v>
      </c>
    </row>
    <row r="166" spans="1:2">
      <c r="A166" s="172" t="s">
        <v>747</v>
      </c>
      <c r="B166" s="175">
        <v>1698</v>
      </c>
    </row>
    <row r="167" spans="1:2">
      <c r="A167" s="172" t="s">
        <v>490</v>
      </c>
      <c r="B167" s="174">
        <v>629</v>
      </c>
    </row>
    <row r="168" spans="1:2">
      <c r="A168" s="173" t="s">
        <v>491</v>
      </c>
      <c r="B168" s="33">
        <v>4</v>
      </c>
    </row>
    <row r="169" spans="1:2">
      <c r="A169" s="173" t="s">
        <v>492</v>
      </c>
      <c r="B169" s="33">
        <v>4</v>
      </c>
    </row>
    <row r="170" spans="1:2">
      <c r="A170" s="173" t="s">
        <v>493</v>
      </c>
      <c r="B170" s="33">
        <v>152</v>
      </c>
    </row>
    <row r="171" spans="1:2">
      <c r="A171" s="173" t="s">
        <v>494</v>
      </c>
      <c r="B171" s="33">
        <v>27</v>
      </c>
    </row>
    <row r="172" spans="1:2">
      <c r="A172" s="173" t="s">
        <v>495</v>
      </c>
      <c r="B172" s="33">
        <v>442</v>
      </c>
    </row>
    <row r="173" spans="1:2">
      <c r="A173" s="172" t="s">
        <v>496</v>
      </c>
      <c r="B173" s="174">
        <v>48</v>
      </c>
    </row>
    <row r="174" spans="1:2">
      <c r="A174" s="173" t="s">
        <v>497</v>
      </c>
      <c r="B174" s="33">
        <v>1</v>
      </c>
    </row>
    <row r="175" spans="1:2">
      <c r="A175" s="173" t="s">
        <v>498</v>
      </c>
      <c r="B175" s="33">
        <v>47</v>
      </c>
    </row>
    <row r="176" spans="1:2">
      <c r="A176" s="172" t="s">
        <v>499</v>
      </c>
      <c r="B176" s="174">
        <v>59</v>
      </c>
    </row>
    <row r="177" spans="1:2">
      <c r="A177" s="173" t="s">
        <v>500</v>
      </c>
      <c r="B177" s="33">
        <v>5</v>
      </c>
    </row>
    <row r="178" spans="1:2">
      <c r="A178" s="173" t="s">
        <v>501</v>
      </c>
      <c r="B178" s="33">
        <v>15</v>
      </c>
    </row>
    <row r="179" spans="1:2">
      <c r="A179" s="173" t="s">
        <v>502</v>
      </c>
      <c r="B179" s="33">
        <v>37</v>
      </c>
    </row>
    <row r="180" spans="1:2">
      <c r="A180" s="173" t="s">
        <v>503</v>
      </c>
      <c r="B180" s="33">
        <v>2</v>
      </c>
    </row>
    <row r="181" spans="1:2">
      <c r="A181" s="172" t="s">
        <v>504</v>
      </c>
      <c r="B181" s="174">
        <v>694</v>
      </c>
    </row>
    <row r="182" spans="1:2">
      <c r="A182" s="173" t="s">
        <v>388</v>
      </c>
      <c r="B182" s="33">
        <v>109</v>
      </c>
    </row>
    <row r="183" spans="1:2">
      <c r="A183" s="173" t="s">
        <v>389</v>
      </c>
      <c r="B183" s="33">
        <v>208</v>
      </c>
    </row>
    <row r="184" spans="1:2">
      <c r="A184" s="173" t="s">
        <v>505</v>
      </c>
      <c r="B184" s="33">
        <v>47</v>
      </c>
    </row>
    <row r="185" spans="1:2">
      <c r="A185" s="173" t="s">
        <v>506</v>
      </c>
      <c r="B185" s="33">
        <v>59</v>
      </c>
    </row>
    <row r="186" spans="1:2">
      <c r="A186" s="173" t="s">
        <v>507</v>
      </c>
      <c r="B186" s="33">
        <v>24</v>
      </c>
    </row>
    <row r="187" spans="1:2">
      <c r="A187" s="173" t="s">
        <v>508</v>
      </c>
      <c r="B187" s="33">
        <v>247</v>
      </c>
    </row>
    <row r="188" spans="1:2">
      <c r="A188" s="172" t="s">
        <v>509</v>
      </c>
      <c r="B188" s="174">
        <v>268</v>
      </c>
    </row>
    <row r="189" spans="1:2">
      <c r="A189" s="173" t="s">
        <v>510</v>
      </c>
      <c r="B189" s="33">
        <v>47</v>
      </c>
    </row>
    <row r="190" spans="1:2">
      <c r="A190" s="173" t="s">
        <v>511</v>
      </c>
      <c r="B190" s="33">
        <v>221</v>
      </c>
    </row>
    <row r="191" spans="1:2">
      <c r="A191" s="172" t="s">
        <v>748</v>
      </c>
      <c r="B191" s="175">
        <v>19567</v>
      </c>
    </row>
    <row r="192" spans="1:2">
      <c r="A192" s="172" t="s">
        <v>512</v>
      </c>
      <c r="B192" s="174">
        <v>1071</v>
      </c>
    </row>
    <row r="193" spans="1:2">
      <c r="A193" s="173" t="s">
        <v>388</v>
      </c>
      <c r="B193" s="33">
        <v>618</v>
      </c>
    </row>
    <row r="194" spans="1:2">
      <c r="A194" s="173" t="s">
        <v>389</v>
      </c>
      <c r="B194" s="33">
        <v>17</v>
      </c>
    </row>
    <row r="195" spans="1:2">
      <c r="A195" s="173" t="s">
        <v>513</v>
      </c>
      <c r="B195" s="33">
        <v>18</v>
      </c>
    </row>
    <row r="196" spans="1:2">
      <c r="A196" s="173" t="s">
        <v>514</v>
      </c>
      <c r="B196" s="33">
        <v>2</v>
      </c>
    </row>
    <row r="197" spans="1:2">
      <c r="A197" s="173" t="s">
        <v>408</v>
      </c>
      <c r="B197" s="33">
        <v>7</v>
      </c>
    </row>
    <row r="198" spans="1:2">
      <c r="A198" s="173" t="s">
        <v>515</v>
      </c>
      <c r="B198" s="33">
        <v>138</v>
      </c>
    </row>
    <row r="199" spans="1:2">
      <c r="A199" s="173" t="s">
        <v>516</v>
      </c>
      <c r="B199" s="33">
        <v>29</v>
      </c>
    </row>
    <row r="200" spans="1:2">
      <c r="A200" s="173" t="s">
        <v>517</v>
      </c>
      <c r="B200" s="33">
        <v>242</v>
      </c>
    </row>
    <row r="201" spans="1:2">
      <c r="A201" s="172" t="s">
        <v>518</v>
      </c>
      <c r="B201" s="174">
        <v>4330</v>
      </c>
    </row>
    <row r="202" spans="1:2">
      <c r="A202" s="173" t="s">
        <v>388</v>
      </c>
      <c r="B202" s="33">
        <v>196</v>
      </c>
    </row>
    <row r="203" spans="1:2">
      <c r="A203" s="173" t="s">
        <v>389</v>
      </c>
      <c r="B203" s="33">
        <v>112</v>
      </c>
    </row>
    <row r="204" spans="1:2">
      <c r="A204" s="173" t="s">
        <v>519</v>
      </c>
      <c r="B204" s="33">
        <v>22</v>
      </c>
    </row>
    <row r="205" spans="1:2">
      <c r="A205" s="173" t="s">
        <v>520</v>
      </c>
      <c r="B205" s="33">
        <v>343</v>
      </c>
    </row>
    <row r="206" spans="1:2">
      <c r="A206" s="173" t="s">
        <v>521</v>
      </c>
      <c r="B206" s="33">
        <v>35</v>
      </c>
    </row>
    <row r="207" spans="1:2">
      <c r="A207" s="173" t="s">
        <v>522</v>
      </c>
      <c r="B207" s="33">
        <v>3450</v>
      </c>
    </row>
    <row r="208" spans="1:2">
      <c r="A208" s="173" t="s">
        <v>523</v>
      </c>
      <c r="B208" s="33">
        <v>172</v>
      </c>
    </row>
    <row r="209" spans="1:2">
      <c r="A209" s="172" t="s">
        <v>524</v>
      </c>
      <c r="B209" s="174">
        <f>SUM(B210:B212)</f>
        <v>6297</v>
      </c>
    </row>
    <row r="210" spans="1:2">
      <c r="A210" s="173" t="s">
        <v>525</v>
      </c>
      <c r="B210" s="33">
        <v>692</v>
      </c>
    </row>
    <row r="211" spans="1:2">
      <c r="A211" s="173" t="s">
        <v>526</v>
      </c>
      <c r="B211" s="33">
        <v>5542</v>
      </c>
    </row>
    <row r="212" spans="1:2">
      <c r="A212" s="173" t="s">
        <v>527</v>
      </c>
      <c r="B212" s="33">
        <v>63</v>
      </c>
    </row>
    <row r="213" spans="1:2">
      <c r="A213" s="172" t="s">
        <v>528</v>
      </c>
      <c r="B213" s="174">
        <v>1332</v>
      </c>
    </row>
    <row r="214" spans="1:2">
      <c r="A214" s="173" t="s">
        <v>529</v>
      </c>
      <c r="B214" s="33">
        <v>45</v>
      </c>
    </row>
    <row r="215" spans="1:2">
      <c r="A215" s="173" t="s">
        <v>530</v>
      </c>
      <c r="B215" s="33">
        <v>14</v>
      </c>
    </row>
    <row r="216" spans="1:2">
      <c r="A216" s="173" t="s">
        <v>531</v>
      </c>
      <c r="B216" s="33">
        <v>1273</v>
      </c>
    </row>
    <row r="217" spans="1:2">
      <c r="A217" s="172" t="s">
        <v>532</v>
      </c>
      <c r="B217" s="174">
        <v>1189</v>
      </c>
    </row>
    <row r="218" spans="1:2">
      <c r="A218" s="173" t="s">
        <v>533</v>
      </c>
      <c r="B218" s="33">
        <v>351</v>
      </c>
    </row>
    <row r="219" spans="1:2">
      <c r="A219" s="173" t="s">
        <v>534</v>
      </c>
      <c r="B219" s="33">
        <v>216</v>
      </c>
    </row>
    <row r="220" spans="1:2">
      <c r="A220" s="173" t="s">
        <v>535</v>
      </c>
      <c r="B220" s="33">
        <v>254</v>
      </c>
    </row>
    <row r="221" spans="1:2">
      <c r="A221" s="173" t="s">
        <v>536</v>
      </c>
      <c r="B221" s="33">
        <v>181</v>
      </c>
    </row>
    <row r="222" spans="1:2">
      <c r="A222" s="173" t="s">
        <v>537</v>
      </c>
      <c r="B222" s="33">
        <v>38</v>
      </c>
    </row>
    <row r="223" spans="1:2">
      <c r="A223" s="173" t="s">
        <v>538</v>
      </c>
      <c r="B223" s="33">
        <v>149</v>
      </c>
    </row>
    <row r="224" spans="1:2">
      <c r="A224" s="172" t="s">
        <v>539</v>
      </c>
      <c r="B224" s="174">
        <v>198</v>
      </c>
    </row>
    <row r="225" spans="1:2">
      <c r="A225" s="173" t="s">
        <v>540</v>
      </c>
      <c r="B225" s="33">
        <v>155</v>
      </c>
    </row>
    <row r="226" spans="1:2">
      <c r="A226" s="173" t="s">
        <v>541</v>
      </c>
      <c r="B226" s="33">
        <v>43</v>
      </c>
    </row>
    <row r="227" spans="1:2">
      <c r="A227" s="172" t="s">
        <v>542</v>
      </c>
      <c r="B227" s="174">
        <v>290</v>
      </c>
    </row>
    <row r="228" spans="1:2">
      <c r="A228" s="173" t="s">
        <v>543</v>
      </c>
      <c r="B228" s="33">
        <v>49</v>
      </c>
    </row>
    <row r="229" spans="1:2">
      <c r="A229" s="173" t="s">
        <v>544</v>
      </c>
      <c r="B229" s="33">
        <v>203</v>
      </c>
    </row>
    <row r="230" spans="1:2">
      <c r="A230" s="173" t="s">
        <v>545</v>
      </c>
      <c r="B230" s="33">
        <v>21</v>
      </c>
    </row>
    <row r="231" spans="1:2">
      <c r="A231" s="173" t="s">
        <v>546</v>
      </c>
      <c r="B231" s="33">
        <v>17</v>
      </c>
    </row>
    <row r="232" spans="1:2">
      <c r="A232" s="172" t="s">
        <v>547</v>
      </c>
      <c r="B232" s="174">
        <v>1041</v>
      </c>
    </row>
    <row r="233" spans="1:2">
      <c r="A233" s="173" t="s">
        <v>388</v>
      </c>
      <c r="B233" s="33">
        <v>55</v>
      </c>
    </row>
    <row r="234" spans="1:2">
      <c r="A234" s="173" t="s">
        <v>389</v>
      </c>
      <c r="B234" s="33">
        <v>9</v>
      </c>
    </row>
    <row r="235" spans="1:2">
      <c r="A235" s="173" t="s">
        <v>548</v>
      </c>
      <c r="B235" s="33">
        <v>138</v>
      </c>
    </row>
    <row r="236" spans="1:2">
      <c r="A236" s="173" t="s">
        <v>549</v>
      </c>
      <c r="B236" s="33">
        <v>161</v>
      </c>
    </row>
    <row r="237" spans="1:2">
      <c r="A237" s="173" t="s">
        <v>550</v>
      </c>
      <c r="B237" s="33">
        <v>13</v>
      </c>
    </row>
    <row r="238" spans="1:2">
      <c r="A238" s="173" t="s">
        <v>551</v>
      </c>
      <c r="B238" s="33">
        <v>266</v>
      </c>
    </row>
    <row r="239" spans="1:2">
      <c r="A239" s="173" t="s">
        <v>552</v>
      </c>
      <c r="B239" s="33">
        <v>399</v>
      </c>
    </row>
    <row r="240" spans="1:2">
      <c r="A240" s="172" t="s">
        <v>553</v>
      </c>
      <c r="B240" s="174">
        <v>894</v>
      </c>
    </row>
    <row r="241" spans="1:2">
      <c r="A241" s="173" t="s">
        <v>554</v>
      </c>
      <c r="B241" s="33">
        <v>196</v>
      </c>
    </row>
    <row r="242" spans="1:2">
      <c r="A242" s="173" t="s">
        <v>555</v>
      </c>
      <c r="B242" s="33">
        <v>695</v>
      </c>
    </row>
    <row r="243" spans="1:2">
      <c r="A243" s="173" t="s">
        <v>556</v>
      </c>
      <c r="B243" s="33">
        <v>3</v>
      </c>
    </row>
    <row r="244" spans="1:2">
      <c r="A244" s="172" t="s">
        <v>557</v>
      </c>
      <c r="B244" s="174">
        <v>2334</v>
      </c>
    </row>
    <row r="245" spans="1:2">
      <c r="A245" s="173" t="s">
        <v>558</v>
      </c>
      <c r="B245" s="33">
        <v>1144</v>
      </c>
    </row>
    <row r="246" spans="1:2">
      <c r="A246" s="173" t="s">
        <v>559</v>
      </c>
      <c r="B246" s="33">
        <v>1190</v>
      </c>
    </row>
    <row r="247" spans="1:2">
      <c r="A247" s="172" t="s">
        <v>560</v>
      </c>
      <c r="B247" s="174">
        <v>157</v>
      </c>
    </row>
    <row r="248" spans="1:2">
      <c r="A248" s="173" t="s">
        <v>561</v>
      </c>
      <c r="B248" s="33">
        <v>122</v>
      </c>
    </row>
    <row r="249" spans="1:2">
      <c r="A249" s="173" t="s">
        <v>562</v>
      </c>
      <c r="B249" s="33">
        <v>35</v>
      </c>
    </row>
    <row r="250" spans="1:2">
      <c r="A250" s="172" t="s">
        <v>563</v>
      </c>
      <c r="B250" s="174">
        <v>375</v>
      </c>
    </row>
    <row r="251" spans="1:2">
      <c r="A251" s="173" t="s">
        <v>564</v>
      </c>
      <c r="B251" s="33">
        <v>10</v>
      </c>
    </row>
    <row r="252" spans="1:2">
      <c r="A252" s="173" t="s">
        <v>565</v>
      </c>
      <c r="B252" s="33">
        <v>365</v>
      </c>
    </row>
    <row r="253" spans="1:2">
      <c r="A253" s="172" t="s">
        <v>566</v>
      </c>
      <c r="B253" s="174">
        <v>5</v>
      </c>
    </row>
    <row r="254" spans="1:2">
      <c r="A254" s="173" t="s">
        <v>567</v>
      </c>
      <c r="B254" s="33">
        <v>1</v>
      </c>
    </row>
    <row r="255" spans="1:2">
      <c r="A255" s="173" t="s">
        <v>568</v>
      </c>
      <c r="B255" s="33">
        <v>4</v>
      </c>
    </row>
    <row r="256" spans="1:2">
      <c r="A256" s="172" t="s">
        <v>569</v>
      </c>
      <c r="B256" s="174">
        <v>54</v>
      </c>
    </row>
    <row r="257" spans="1:2">
      <c r="A257" s="173" t="s">
        <v>570</v>
      </c>
      <c r="B257" s="33">
        <v>54</v>
      </c>
    </row>
    <row r="258" spans="1:2">
      <c r="A258" s="172" t="s">
        <v>749</v>
      </c>
      <c r="B258" s="175">
        <v>15974</v>
      </c>
    </row>
    <row r="259" spans="1:2">
      <c r="A259" s="172" t="s">
        <v>571</v>
      </c>
      <c r="B259" s="174">
        <v>406</v>
      </c>
    </row>
    <row r="260" spans="1:2">
      <c r="A260" s="173" t="s">
        <v>388</v>
      </c>
      <c r="B260" s="33">
        <v>248</v>
      </c>
    </row>
    <row r="261" spans="1:2">
      <c r="A261" s="173" t="s">
        <v>389</v>
      </c>
      <c r="B261" s="33">
        <v>37</v>
      </c>
    </row>
    <row r="262" spans="1:2">
      <c r="A262" s="173" t="s">
        <v>572</v>
      </c>
      <c r="B262" s="33">
        <v>121</v>
      </c>
    </row>
    <row r="263" spans="1:2">
      <c r="A263" s="172" t="s">
        <v>573</v>
      </c>
      <c r="B263" s="174">
        <v>376</v>
      </c>
    </row>
    <row r="264" spans="1:2">
      <c r="A264" s="173" t="s">
        <v>574</v>
      </c>
      <c r="B264" s="33">
        <v>274</v>
      </c>
    </row>
    <row r="265" spans="1:2">
      <c r="A265" s="173" t="s">
        <v>575</v>
      </c>
      <c r="B265" s="33">
        <v>102</v>
      </c>
    </row>
    <row r="266" spans="1:2">
      <c r="A266" s="172" t="s">
        <v>576</v>
      </c>
      <c r="B266" s="174">
        <v>1934</v>
      </c>
    </row>
    <row r="267" spans="1:2">
      <c r="A267" s="173" t="s">
        <v>577</v>
      </c>
      <c r="B267" s="33">
        <v>160</v>
      </c>
    </row>
    <row r="268" spans="1:2">
      <c r="A268" s="173" t="s">
        <v>578</v>
      </c>
      <c r="B268" s="33">
        <v>1276</v>
      </c>
    </row>
    <row r="269" spans="1:2">
      <c r="A269" s="173" t="s">
        <v>579</v>
      </c>
      <c r="B269" s="33">
        <v>498</v>
      </c>
    </row>
    <row r="270" spans="1:2">
      <c r="A270" s="172" t="s">
        <v>580</v>
      </c>
      <c r="B270" s="174">
        <v>2783</v>
      </c>
    </row>
    <row r="271" spans="1:2">
      <c r="A271" s="173" t="s">
        <v>581</v>
      </c>
      <c r="B271" s="33">
        <v>304</v>
      </c>
    </row>
    <row r="272" spans="1:2">
      <c r="A272" s="173" t="s">
        <v>582</v>
      </c>
      <c r="B272" s="33">
        <v>112</v>
      </c>
    </row>
    <row r="273" spans="1:2">
      <c r="A273" s="173" t="s">
        <v>583</v>
      </c>
      <c r="B273" s="33">
        <v>497</v>
      </c>
    </row>
    <row r="274" spans="1:2">
      <c r="A274" s="173" t="s">
        <v>584</v>
      </c>
      <c r="B274" s="33">
        <v>8</v>
      </c>
    </row>
    <row r="275" spans="1:2">
      <c r="A275" s="173" t="s">
        <v>585</v>
      </c>
      <c r="B275" s="33">
        <v>1355</v>
      </c>
    </row>
    <row r="276" spans="1:2">
      <c r="A276" s="173" t="s">
        <v>586</v>
      </c>
      <c r="B276" s="33">
        <v>507</v>
      </c>
    </row>
    <row r="277" spans="1:2">
      <c r="A277" s="172" t="s">
        <v>587</v>
      </c>
      <c r="B277" s="174">
        <v>68</v>
      </c>
    </row>
    <row r="278" spans="1:2">
      <c r="A278" s="173" t="s">
        <v>588</v>
      </c>
      <c r="B278" s="33">
        <v>68</v>
      </c>
    </row>
    <row r="279" spans="1:2">
      <c r="A279" s="172" t="s">
        <v>589</v>
      </c>
      <c r="B279" s="174">
        <v>996</v>
      </c>
    </row>
    <row r="280" spans="1:2">
      <c r="A280" s="173" t="s">
        <v>590</v>
      </c>
      <c r="B280" s="33">
        <v>308</v>
      </c>
    </row>
    <row r="281" spans="1:2">
      <c r="A281" s="173" t="s">
        <v>591</v>
      </c>
      <c r="B281" s="33">
        <v>688</v>
      </c>
    </row>
    <row r="282" spans="1:2">
      <c r="A282" s="172" t="s">
        <v>592</v>
      </c>
      <c r="B282" s="174">
        <v>162</v>
      </c>
    </row>
    <row r="283" spans="1:2">
      <c r="A283" s="173" t="s">
        <v>593</v>
      </c>
      <c r="B283" s="33">
        <v>38</v>
      </c>
    </row>
    <row r="284" spans="1:2">
      <c r="A284" s="173" t="s">
        <v>594</v>
      </c>
      <c r="B284" s="33">
        <v>124</v>
      </c>
    </row>
    <row r="285" spans="1:2">
      <c r="A285" s="172" t="s">
        <v>595</v>
      </c>
      <c r="B285" s="174">
        <v>2425</v>
      </c>
    </row>
    <row r="286" spans="1:2">
      <c r="A286" s="173" t="s">
        <v>596</v>
      </c>
      <c r="B286" s="33">
        <v>796</v>
      </c>
    </row>
    <row r="287" spans="1:2">
      <c r="A287" s="173" t="s">
        <v>597</v>
      </c>
      <c r="B287" s="33">
        <v>1173</v>
      </c>
    </row>
    <row r="288" spans="1:2">
      <c r="A288" s="173" t="s">
        <v>598</v>
      </c>
      <c r="B288" s="33">
        <v>456</v>
      </c>
    </row>
    <row r="289" spans="1:2">
      <c r="A289" s="172" t="s">
        <v>599</v>
      </c>
      <c r="B289" s="174">
        <v>5873</v>
      </c>
    </row>
    <row r="290" spans="1:2">
      <c r="A290" s="173" t="s">
        <v>600</v>
      </c>
      <c r="B290" s="33">
        <v>386</v>
      </c>
    </row>
    <row r="291" spans="1:2">
      <c r="A291" s="173" t="s">
        <v>601</v>
      </c>
      <c r="B291" s="33">
        <v>5350</v>
      </c>
    </row>
    <row r="292" spans="1:2">
      <c r="A292" s="173" t="s">
        <v>602</v>
      </c>
      <c r="B292" s="33">
        <v>137</v>
      </c>
    </row>
    <row r="293" spans="1:2">
      <c r="A293" s="172" t="s">
        <v>603</v>
      </c>
      <c r="B293" s="174">
        <v>466</v>
      </c>
    </row>
    <row r="294" spans="1:2">
      <c r="A294" s="173" t="s">
        <v>604</v>
      </c>
      <c r="B294" s="33">
        <v>466</v>
      </c>
    </row>
    <row r="295" spans="1:2">
      <c r="A295" s="172" t="s">
        <v>605</v>
      </c>
      <c r="B295" s="174">
        <v>48</v>
      </c>
    </row>
    <row r="296" spans="1:2">
      <c r="A296" s="173" t="s">
        <v>606</v>
      </c>
      <c r="B296" s="33">
        <v>48</v>
      </c>
    </row>
    <row r="297" spans="1:2">
      <c r="A297" s="172" t="s">
        <v>607</v>
      </c>
      <c r="B297" s="174">
        <v>437</v>
      </c>
    </row>
    <row r="298" spans="1:2">
      <c r="A298" s="173" t="s">
        <v>608</v>
      </c>
      <c r="B298" s="33">
        <v>437</v>
      </c>
    </row>
    <row r="299" spans="1:2">
      <c r="A299" s="172" t="s">
        <v>750</v>
      </c>
      <c r="B299" s="175">
        <v>3654</v>
      </c>
    </row>
    <row r="300" spans="1:2">
      <c r="A300" s="172" t="s">
        <v>609</v>
      </c>
      <c r="B300" s="174">
        <v>373</v>
      </c>
    </row>
    <row r="301" spans="1:2">
      <c r="A301" s="173" t="s">
        <v>388</v>
      </c>
      <c r="B301" s="33">
        <v>188</v>
      </c>
    </row>
    <row r="302" spans="1:2">
      <c r="A302" s="173" t="s">
        <v>610</v>
      </c>
      <c r="B302" s="33">
        <v>185</v>
      </c>
    </row>
    <row r="303" spans="1:2">
      <c r="A303" s="172" t="s">
        <v>611</v>
      </c>
      <c r="B303" s="174">
        <v>234</v>
      </c>
    </row>
    <row r="304" spans="1:2">
      <c r="A304" s="173" t="s">
        <v>612</v>
      </c>
      <c r="B304" s="33">
        <v>200</v>
      </c>
    </row>
    <row r="305" spans="1:2">
      <c r="A305" s="173" t="s">
        <v>613</v>
      </c>
      <c r="B305" s="33">
        <v>34</v>
      </c>
    </row>
    <row r="306" spans="1:2">
      <c r="A306" s="172" t="s">
        <v>614</v>
      </c>
      <c r="B306" s="174">
        <v>200</v>
      </c>
    </row>
    <row r="307" spans="1:2">
      <c r="A307" s="173" t="s">
        <v>615</v>
      </c>
      <c r="B307" s="33">
        <v>200</v>
      </c>
    </row>
    <row r="308" spans="1:2">
      <c r="A308" s="172" t="s">
        <v>616</v>
      </c>
      <c r="B308" s="174">
        <v>451</v>
      </c>
    </row>
    <row r="309" spans="1:2">
      <c r="A309" s="173" t="s">
        <v>617</v>
      </c>
      <c r="B309" s="33">
        <v>364</v>
      </c>
    </row>
    <row r="310" spans="1:2">
      <c r="A310" s="173" t="s">
        <v>618</v>
      </c>
      <c r="B310" s="33">
        <v>87</v>
      </c>
    </row>
    <row r="311" spans="1:2">
      <c r="A311" s="172" t="s">
        <v>619</v>
      </c>
      <c r="B311" s="174">
        <v>24</v>
      </c>
    </row>
    <row r="312" spans="1:2">
      <c r="A312" s="173" t="s">
        <v>620</v>
      </c>
      <c r="B312" s="33">
        <v>24</v>
      </c>
    </row>
    <row r="313" spans="1:2">
      <c r="A313" s="172" t="s">
        <v>621</v>
      </c>
      <c r="B313" s="174">
        <v>2372</v>
      </c>
    </row>
    <row r="314" spans="1:2">
      <c r="A314" s="173" t="s">
        <v>622</v>
      </c>
      <c r="B314" s="33">
        <v>2372</v>
      </c>
    </row>
    <row r="315" spans="1:2">
      <c r="A315" s="172" t="s">
        <v>751</v>
      </c>
      <c r="B315" s="175">
        <v>28852</v>
      </c>
    </row>
    <row r="316" spans="1:2">
      <c r="A316" s="172" t="s">
        <v>623</v>
      </c>
      <c r="B316" s="174">
        <v>1729</v>
      </c>
    </row>
    <row r="317" spans="1:2">
      <c r="A317" s="173" t="s">
        <v>388</v>
      </c>
      <c r="B317" s="33">
        <v>727</v>
      </c>
    </row>
    <row r="318" spans="1:2">
      <c r="A318" s="173" t="s">
        <v>389</v>
      </c>
      <c r="B318" s="33">
        <v>85</v>
      </c>
    </row>
    <row r="319" spans="1:2">
      <c r="A319" s="173" t="s">
        <v>624</v>
      </c>
      <c r="B319" s="33">
        <v>917</v>
      </c>
    </row>
    <row r="320" spans="1:2">
      <c r="A320" s="172" t="s">
        <v>625</v>
      </c>
      <c r="B320" s="174">
        <v>40</v>
      </c>
    </row>
    <row r="321" spans="1:2">
      <c r="A321" s="173" t="s">
        <v>626</v>
      </c>
      <c r="B321" s="33">
        <v>40</v>
      </c>
    </row>
    <row r="322" spans="1:2">
      <c r="A322" s="172" t="s">
        <v>627</v>
      </c>
      <c r="B322" s="174">
        <v>11507</v>
      </c>
    </row>
    <row r="323" spans="1:2">
      <c r="A323" s="173" t="s">
        <v>628</v>
      </c>
      <c r="B323" s="33">
        <v>11507</v>
      </c>
    </row>
    <row r="324" spans="1:2">
      <c r="A324" s="172" t="s">
        <v>629</v>
      </c>
      <c r="B324" s="174">
        <v>2392</v>
      </c>
    </row>
    <row r="325" spans="1:2">
      <c r="A325" s="173" t="s">
        <v>630</v>
      </c>
      <c r="B325" s="33">
        <v>2392</v>
      </c>
    </row>
    <row r="326" spans="1:2">
      <c r="A326" s="172" t="s">
        <v>631</v>
      </c>
      <c r="B326" s="174">
        <v>20</v>
      </c>
    </row>
    <row r="327" spans="1:2">
      <c r="A327" s="173" t="s">
        <v>632</v>
      </c>
      <c r="B327" s="33">
        <v>20</v>
      </c>
    </row>
    <row r="328" spans="1:2">
      <c r="A328" s="172" t="s">
        <v>633</v>
      </c>
      <c r="B328" s="174">
        <v>13164</v>
      </c>
    </row>
    <row r="329" spans="1:2">
      <c r="A329" s="173" t="s">
        <v>634</v>
      </c>
      <c r="B329" s="33">
        <v>13164</v>
      </c>
    </row>
    <row r="330" spans="1:2">
      <c r="A330" s="172" t="s">
        <v>752</v>
      </c>
      <c r="B330" s="175">
        <v>24678</v>
      </c>
    </row>
    <row r="331" spans="1:2">
      <c r="A331" s="172" t="s">
        <v>635</v>
      </c>
      <c r="B331" s="174">
        <v>7161</v>
      </c>
    </row>
    <row r="332" spans="1:2">
      <c r="A332" s="173" t="s">
        <v>388</v>
      </c>
      <c r="B332" s="33">
        <v>463</v>
      </c>
    </row>
    <row r="333" spans="1:2">
      <c r="A333" s="173" t="s">
        <v>394</v>
      </c>
      <c r="B333" s="33">
        <v>1683</v>
      </c>
    </row>
    <row r="334" spans="1:2">
      <c r="A334" s="173" t="s">
        <v>636</v>
      </c>
      <c r="B334" s="33">
        <v>219</v>
      </c>
    </row>
    <row r="335" spans="1:2">
      <c r="A335" s="173" t="s">
        <v>637</v>
      </c>
      <c r="B335" s="33">
        <v>221</v>
      </c>
    </row>
    <row r="336" spans="1:2">
      <c r="A336" s="173" t="s">
        <v>638</v>
      </c>
      <c r="B336" s="33">
        <v>27</v>
      </c>
    </row>
    <row r="337" spans="1:2">
      <c r="A337" s="173" t="s">
        <v>639</v>
      </c>
      <c r="B337" s="33">
        <v>10</v>
      </c>
    </row>
    <row r="338" spans="1:2">
      <c r="A338" s="173" t="s">
        <v>640</v>
      </c>
      <c r="B338" s="33">
        <v>500</v>
      </c>
    </row>
    <row r="339" spans="1:2">
      <c r="A339" s="173" t="s">
        <v>641</v>
      </c>
      <c r="B339" s="33">
        <v>485</v>
      </c>
    </row>
    <row r="340" spans="1:2">
      <c r="A340" s="173" t="s">
        <v>642</v>
      </c>
      <c r="B340" s="33">
        <v>1237</v>
      </c>
    </row>
    <row r="341" spans="1:2">
      <c r="A341" s="173" t="s">
        <v>643</v>
      </c>
      <c r="B341" s="33">
        <v>113</v>
      </c>
    </row>
    <row r="342" spans="1:2">
      <c r="A342" s="173" t="s">
        <v>644</v>
      </c>
      <c r="B342" s="33">
        <v>54</v>
      </c>
    </row>
    <row r="343" spans="1:2">
      <c r="A343" s="173" t="s">
        <v>645</v>
      </c>
      <c r="B343" s="33">
        <v>20</v>
      </c>
    </row>
    <row r="344" spans="1:2">
      <c r="A344" s="173" t="s">
        <v>646</v>
      </c>
      <c r="B344" s="33">
        <v>40</v>
      </c>
    </row>
    <row r="345" spans="1:2">
      <c r="A345" s="173" t="s">
        <v>647</v>
      </c>
      <c r="B345" s="33">
        <v>2089</v>
      </c>
    </row>
    <row r="346" spans="1:2">
      <c r="A346" s="172" t="s">
        <v>648</v>
      </c>
      <c r="B346" s="174">
        <v>3624</v>
      </c>
    </row>
    <row r="347" spans="1:2">
      <c r="A347" s="173" t="s">
        <v>388</v>
      </c>
      <c r="B347" s="33">
        <v>214</v>
      </c>
    </row>
    <row r="348" spans="1:2">
      <c r="A348" s="173" t="s">
        <v>649</v>
      </c>
      <c r="B348" s="33">
        <v>456</v>
      </c>
    </row>
    <row r="349" spans="1:2">
      <c r="A349" s="173" t="s">
        <v>650</v>
      </c>
      <c r="B349" s="33">
        <v>2446</v>
      </c>
    </row>
    <row r="350" spans="1:2">
      <c r="A350" s="173" t="s">
        <v>651</v>
      </c>
      <c r="B350" s="33">
        <v>173</v>
      </c>
    </row>
    <row r="351" spans="1:2">
      <c r="A351" s="173" t="s">
        <v>652</v>
      </c>
      <c r="B351" s="33">
        <v>292</v>
      </c>
    </row>
    <row r="352" spans="1:2">
      <c r="A352" s="173" t="s">
        <v>653</v>
      </c>
      <c r="B352" s="33">
        <v>8</v>
      </c>
    </row>
    <row r="353" spans="1:2">
      <c r="A353" s="173" t="s">
        <v>654</v>
      </c>
      <c r="B353" s="33">
        <v>35</v>
      </c>
    </row>
    <row r="354" spans="1:2">
      <c r="A354" s="172" t="s">
        <v>655</v>
      </c>
      <c r="B354" s="174">
        <v>6904</v>
      </c>
    </row>
    <row r="355" spans="1:2">
      <c r="A355" s="173" t="s">
        <v>388</v>
      </c>
      <c r="B355" s="33">
        <v>137</v>
      </c>
    </row>
    <row r="356" spans="1:2">
      <c r="A356" s="173" t="s">
        <v>656</v>
      </c>
      <c r="B356" s="33">
        <v>300</v>
      </c>
    </row>
    <row r="357" spans="1:2">
      <c r="A357" s="173" t="s">
        <v>657</v>
      </c>
      <c r="B357" s="33">
        <v>129</v>
      </c>
    </row>
    <row r="358" spans="1:2">
      <c r="A358" s="173" t="s">
        <v>658</v>
      </c>
      <c r="B358" s="33">
        <v>10</v>
      </c>
    </row>
    <row r="359" spans="1:2">
      <c r="A359" s="173" t="s">
        <v>659</v>
      </c>
      <c r="B359" s="33">
        <v>17</v>
      </c>
    </row>
    <row r="360" spans="1:2">
      <c r="A360" s="173" t="s">
        <v>660</v>
      </c>
      <c r="B360" s="33">
        <v>41</v>
      </c>
    </row>
    <row r="361" spans="1:2">
      <c r="A361" s="173" t="s">
        <v>661</v>
      </c>
      <c r="B361" s="33">
        <v>652</v>
      </c>
    </row>
    <row r="362" spans="1:2">
      <c r="A362" s="173" t="s">
        <v>662</v>
      </c>
      <c r="B362" s="33">
        <v>3</v>
      </c>
    </row>
    <row r="363" spans="1:2">
      <c r="A363" s="173" t="s">
        <v>663</v>
      </c>
      <c r="B363" s="33">
        <v>870</v>
      </c>
    </row>
    <row r="364" spans="1:2">
      <c r="A364" s="173" t="s">
        <v>664</v>
      </c>
      <c r="B364" s="33">
        <v>263</v>
      </c>
    </row>
    <row r="365" spans="1:2">
      <c r="A365" s="173" t="s">
        <v>665</v>
      </c>
      <c r="B365" s="33">
        <v>4482</v>
      </c>
    </row>
    <row r="366" spans="1:2">
      <c r="A366" s="172" t="s">
        <v>666</v>
      </c>
      <c r="B366" s="174">
        <v>2405</v>
      </c>
    </row>
    <row r="367" spans="1:2">
      <c r="A367" s="173" t="s">
        <v>389</v>
      </c>
      <c r="B367" s="33">
        <v>35</v>
      </c>
    </row>
    <row r="368" spans="1:2">
      <c r="A368" s="173" t="s">
        <v>667</v>
      </c>
      <c r="B368" s="33">
        <v>1362</v>
      </c>
    </row>
    <row r="369" spans="1:2">
      <c r="A369" s="173" t="s">
        <v>668</v>
      </c>
      <c r="B369" s="33">
        <v>210</v>
      </c>
    </row>
    <row r="370" spans="1:2">
      <c r="A370" s="173" t="s">
        <v>669</v>
      </c>
      <c r="B370" s="33">
        <v>30</v>
      </c>
    </row>
    <row r="371" spans="1:2">
      <c r="A371" s="173" t="s">
        <v>670</v>
      </c>
      <c r="B371" s="33">
        <v>768</v>
      </c>
    </row>
    <row r="372" spans="1:2">
      <c r="A372" s="172" t="s">
        <v>671</v>
      </c>
      <c r="B372" s="174">
        <v>1607</v>
      </c>
    </row>
    <row r="373" spans="1:2">
      <c r="A373" s="173" t="s">
        <v>672</v>
      </c>
      <c r="B373" s="33">
        <v>1163</v>
      </c>
    </row>
    <row r="374" spans="1:2">
      <c r="A374" s="173" t="s">
        <v>673</v>
      </c>
      <c r="B374" s="33">
        <v>370</v>
      </c>
    </row>
    <row r="375" spans="1:2">
      <c r="A375" s="173" t="s">
        <v>674</v>
      </c>
      <c r="B375" s="33">
        <v>74</v>
      </c>
    </row>
    <row r="376" spans="1:2">
      <c r="A376" s="172" t="s">
        <v>675</v>
      </c>
      <c r="B376" s="174">
        <v>2488</v>
      </c>
    </row>
    <row r="377" spans="1:2">
      <c r="A377" s="173" t="s">
        <v>676</v>
      </c>
      <c r="B377" s="33">
        <v>797</v>
      </c>
    </row>
    <row r="378" spans="1:2">
      <c r="A378" s="173" t="s">
        <v>677</v>
      </c>
      <c r="B378" s="33">
        <v>461</v>
      </c>
    </row>
    <row r="379" spans="1:2">
      <c r="A379" s="173" t="s">
        <v>678</v>
      </c>
      <c r="B379" s="33">
        <v>1230</v>
      </c>
    </row>
    <row r="380" spans="1:2">
      <c r="A380" s="172" t="s">
        <v>679</v>
      </c>
      <c r="B380" s="174">
        <v>205</v>
      </c>
    </row>
    <row r="381" spans="1:2">
      <c r="A381" s="173" t="s">
        <v>680</v>
      </c>
      <c r="B381" s="33">
        <v>205</v>
      </c>
    </row>
    <row r="382" spans="1:2">
      <c r="A382" s="172" t="s">
        <v>681</v>
      </c>
      <c r="B382" s="174">
        <v>284</v>
      </c>
    </row>
    <row r="383" spans="1:2">
      <c r="A383" s="173" t="s">
        <v>682</v>
      </c>
      <c r="B383" s="33">
        <v>284</v>
      </c>
    </row>
    <row r="384" spans="1:2">
      <c r="A384" s="172" t="s">
        <v>753</v>
      </c>
      <c r="B384" s="175">
        <v>1887</v>
      </c>
    </row>
    <row r="385" spans="1:2">
      <c r="A385" s="172" t="s">
        <v>683</v>
      </c>
      <c r="B385" s="174">
        <v>649</v>
      </c>
    </row>
    <row r="386" spans="1:2">
      <c r="A386" s="173" t="s">
        <v>388</v>
      </c>
      <c r="B386" s="33">
        <v>248</v>
      </c>
    </row>
    <row r="387" spans="1:2">
      <c r="A387" s="173" t="s">
        <v>389</v>
      </c>
      <c r="B387" s="33">
        <v>2</v>
      </c>
    </row>
    <row r="388" spans="1:2">
      <c r="A388" s="173" t="s">
        <v>684</v>
      </c>
      <c r="B388" s="33">
        <v>30</v>
      </c>
    </row>
    <row r="389" spans="1:2">
      <c r="A389" s="173" t="s">
        <v>685</v>
      </c>
      <c r="B389" s="33">
        <v>112</v>
      </c>
    </row>
    <row r="390" spans="1:2">
      <c r="A390" s="173" t="s">
        <v>686</v>
      </c>
      <c r="B390" s="33">
        <v>4</v>
      </c>
    </row>
    <row r="391" spans="1:2">
      <c r="A391" s="173" t="s">
        <v>687</v>
      </c>
      <c r="B391" s="33">
        <v>253</v>
      </c>
    </row>
    <row r="392" spans="1:2">
      <c r="A392" s="172" t="s">
        <v>688</v>
      </c>
      <c r="B392" s="174">
        <v>253</v>
      </c>
    </row>
    <row r="393" spans="1:2">
      <c r="A393" s="173" t="s">
        <v>689</v>
      </c>
      <c r="B393" s="33">
        <v>253</v>
      </c>
    </row>
    <row r="394" spans="1:2">
      <c r="A394" s="172" t="s">
        <v>690</v>
      </c>
      <c r="B394" s="174">
        <v>985</v>
      </c>
    </row>
    <row r="395" spans="1:2">
      <c r="A395" s="173" t="s">
        <v>691</v>
      </c>
      <c r="B395" s="33">
        <v>930</v>
      </c>
    </row>
    <row r="396" spans="1:2">
      <c r="A396" s="173" t="s">
        <v>692</v>
      </c>
      <c r="B396" s="33">
        <v>55</v>
      </c>
    </row>
    <row r="397" spans="1:2">
      <c r="A397" s="172" t="s">
        <v>754</v>
      </c>
      <c r="B397" s="175">
        <v>1722</v>
      </c>
    </row>
    <row r="398" spans="1:2">
      <c r="A398" s="172" t="s">
        <v>693</v>
      </c>
      <c r="B398" s="174">
        <v>23</v>
      </c>
    </row>
    <row r="399" spans="1:2">
      <c r="A399" s="173" t="s">
        <v>694</v>
      </c>
      <c r="B399" s="33">
        <v>23</v>
      </c>
    </row>
    <row r="400" spans="1:2">
      <c r="A400" s="172" t="s">
        <v>695</v>
      </c>
      <c r="B400" s="174">
        <v>106</v>
      </c>
    </row>
    <row r="401" spans="1:2">
      <c r="A401" s="173" t="s">
        <v>696</v>
      </c>
      <c r="B401" s="33">
        <v>106</v>
      </c>
    </row>
    <row r="402" spans="1:2">
      <c r="A402" s="172" t="s">
        <v>697</v>
      </c>
      <c r="B402" s="174">
        <v>1295</v>
      </c>
    </row>
    <row r="403" spans="1:2">
      <c r="A403" s="173" t="s">
        <v>388</v>
      </c>
      <c r="B403" s="33">
        <v>324</v>
      </c>
    </row>
    <row r="404" spans="1:2">
      <c r="A404" s="173" t="s">
        <v>389</v>
      </c>
      <c r="B404" s="33">
        <v>23</v>
      </c>
    </row>
    <row r="405" spans="1:2">
      <c r="A405" s="173" t="s">
        <v>698</v>
      </c>
      <c r="B405" s="33">
        <v>364</v>
      </c>
    </row>
    <row r="406" spans="1:2">
      <c r="A406" s="173" t="s">
        <v>699</v>
      </c>
      <c r="B406" s="33">
        <v>584</v>
      </c>
    </row>
    <row r="407" spans="1:2">
      <c r="A407" s="172" t="s">
        <v>700</v>
      </c>
      <c r="B407" s="174">
        <v>105</v>
      </c>
    </row>
    <row r="408" spans="1:2">
      <c r="A408" s="173" t="s">
        <v>701</v>
      </c>
      <c r="B408" s="33">
        <v>105</v>
      </c>
    </row>
    <row r="409" spans="1:2">
      <c r="A409" s="172" t="s">
        <v>702</v>
      </c>
      <c r="B409" s="174">
        <v>193</v>
      </c>
    </row>
    <row r="410" spans="1:2">
      <c r="A410" s="173" t="s">
        <v>703</v>
      </c>
      <c r="B410" s="33">
        <v>193</v>
      </c>
    </row>
    <row r="411" spans="1:2">
      <c r="A411" s="172" t="s">
        <v>755</v>
      </c>
      <c r="B411" s="175">
        <v>1353</v>
      </c>
    </row>
    <row r="412" spans="1:2">
      <c r="A412" s="172" t="s">
        <v>704</v>
      </c>
      <c r="B412" s="174">
        <v>866</v>
      </c>
    </row>
    <row r="413" spans="1:2">
      <c r="A413" s="173" t="s">
        <v>388</v>
      </c>
      <c r="B413" s="33">
        <v>59</v>
      </c>
    </row>
    <row r="414" spans="1:2">
      <c r="A414" s="173" t="s">
        <v>394</v>
      </c>
      <c r="B414" s="33">
        <v>95</v>
      </c>
    </row>
    <row r="415" spans="1:2">
      <c r="A415" s="173" t="s">
        <v>705</v>
      </c>
      <c r="B415" s="33">
        <v>712</v>
      </c>
    </row>
    <row r="416" spans="1:2">
      <c r="A416" s="172" t="s">
        <v>706</v>
      </c>
      <c r="B416" s="174">
        <v>449</v>
      </c>
    </row>
    <row r="417" spans="1:2">
      <c r="A417" s="173" t="s">
        <v>388</v>
      </c>
      <c r="B417" s="33">
        <v>80</v>
      </c>
    </row>
    <row r="418" spans="1:2">
      <c r="A418" s="173" t="s">
        <v>707</v>
      </c>
      <c r="B418" s="33">
        <v>10</v>
      </c>
    </row>
    <row r="419" spans="1:2">
      <c r="A419" s="173" t="s">
        <v>708</v>
      </c>
      <c r="B419" s="33">
        <v>359</v>
      </c>
    </row>
    <row r="420" spans="1:2">
      <c r="A420" s="172" t="s">
        <v>709</v>
      </c>
      <c r="B420" s="174">
        <v>32</v>
      </c>
    </row>
    <row r="421" spans="1:2">
      <c r="A421" s="173" t="s">
        <v>710</v>
      </c>
      <c r="B421" s="33">
        <v>32</v>
      </c>
    </row>
    <row r="422" spans="1:2">
      <c r="A422" s="172" t="s">
        <v>711</v>
      </c>
      <c r="B422" s="174">
        <v>6</v>
      </c>
    </row>
    <row r="423" spans="1:2">
      <c r="A423" s="173" t="s">
        <v>712</v>
      </c>
      <c r="B423" s="33">
        <v>6</v>
      </c>
    </row>
    <row r="424" spans="1:2">
      <c r="A424" s="172" t="s">
        <v>756</v>
      </c>
      <c r="B424" s="175">
        <v>59</v>
      </c>
    </row>
    <row r="425" spans="1:2">
      <c r="A425" s="172" t="s">
        <v>713</v>
      </c>
      <c r="B425" s="174">
        <v>59</v>
      </c>
    </row>
    <row r="426" spans="1:2">
      <c r="A426" s="173" t="s">
        <v>714</v>
      </c>
      <c r="B426" s="33">
        <v>59</v>
      </c>
    </row>
    <row r="427" spans="1:2">
      <c r="A427" s="172" t="s">
        <v>757</v>
      </c>
      <c r="B427" s="175">
        <v>4871</v>
      </c>
    </row>
    <row r="428" spans="1:2">
      <c r="A428" s="172" t="s">
        <v>715</v>
      </c>
      <c r="B428" s="174">
        <v>4784</v>
      </c>
    </row>
    <row r="429" spans="1:2">
      <c r="A429" s="173" t="s">
        <v>716</v>
      </c>
      <c r="B429" s="33">
        <v>9</v>
      </c>
    </row>
    <row r="430" spans="1:2">
      <c r="A430" s="173" t="s">
        <v>717</v>
      </c>
      <c r="B430" s="33">
        <v>2627</v>
      </c>
    </row>
    <row r="431" spans="1:2">
      <c r="A431" s="173" t="s">
        <v>718</v>
      </c>
      <c r="B431" s="33">
        <v>1965</v>
      </c>
    </row>
    <row r="432" spans="1:2">
      <c r="A432" s="173" t="s">
        <v>719</v>
      </c>
      <c r="B432" s="33">
        <v>108</v>
      </c>
    </row>
    <row r="433" spans="1:2">
      <c r="A433" s="173" t="s">
        <v>720</v>
      </c>
      <c r="B433" s="33">
        <v>75</v>
      </c>
    </row>
    <row r="434" spans="1:2">
      <c r="A434" s="172" t="s">
        <v>721</v>
      </c>
      <c r="B434" s="174">
        <v>9</v>
      </c>
    </row>
    <row r="435" spans="1:2">
      <c r="A435" s="173" t="s">
        <v>722</v>
      </c>
      <c r="B435" s="33">
        <v>9</v>
      </c>
    </row>
    <row r="436" spans="1:2">
      <c r="A436" s="172" t="s">
        <v>723</v>
      </c>
      <c r="B436" s="174">
        <v>78</v>
      </c>
    </row>
    <row r="437" spans="1:2">
      <c r="A437" s="173" t="s">
        <v>724</v>
      </c>
      <c r="B437" s="33">
        <v>24</v>
      </c>
    </row>
    <row r="438" spans="1:2">
      <c r="A438" s="173" t="s">
        <v>725</v>
      </c>
      <c r="B438" s="33">
        <v>54</v>
      </c>
    </row>
    <row r="439" spans="1:2">
      <c r="A439" s="172" t="s">
        <v>758</v>
      </c>
      <c r="B439" s="175">
        <v>5217</v>
      </c>
    </row>
    <row r="440" spans="1:2">
      <c r="A440" s="172" t="s">
        <v>726</v>
      </c>
      <c r="B440" s="174">
        <v>345</v>
      </c>
    </row>
    <row r="441" spans="1:2">
      <c r="A441" s="173" t="s">
        <v>727</v>
      </c>
      <c r="B441" s="33">
        <v>20</v>
      </c>
    </row>
    <row r="442" spans="1:2">
      <c r="A442" s="173" t="s">
        <v>728</v>
      </c>
      <c r="B442" s="33">
        <v>299</v>
      </c>
    </row>
    <row r="443" spans="1:2">
      <c r="A443" s="173" t="s">
        <v>729</v>
      </c>
      <c r="B443" s="33">
        <v>26</v>
      </c>
    </row>
    <row r="444" spans="1:2">
      <c r="A444" s="172" t="s">
        <v>730</v>
      </c>
      <c r="B444" s="174">
        <v>4872</v>
      </c>
    </row>
    <row r="445" spans="1:2">
      <c r="A445" s="173" t="s">
        <v>731</v>
      </c>
      <c r="B445" s="33">
        <v>4872</v>
      </c>
    </row>
    <row r="446" spans="1:2">
      <c r="A446" s="172" t="s">
        <v>759</v>
      </c>
      <c r="B446" s="175">
        <v>351</v>
      </c>
    </row>
    <row r="447" spans="1:2">
      <c r="A447" s="172" t="s">
        <v>732</v>
      </c>
      <c r="B447" s="174">
        <v>91</v>
      </c>
    </row>
    <row r="448" spans="1:2">
      <c r="A448" s="173" t="s">
        <v>388</v>
      </c>
      <c r="B448" s="33">
        <v>72</v>
      </c>
    </row>
    <row r="449" spans="1:2">
      <c r="A449" s="173" t="s">
        <v>733</v>
      </c>
      <c r="B449" s="33">
        <v>1</v>
      </c>
    </row>
    <row r="450" spans="1:2">
      <c r="A450" s="173" t="s">
        <v>734</v>
      </c>
      <c r="B450" s="33">
        <v>18</v>
      </c>
    </row>
    <row r="451" spans="1:2">
      <c r="A451" s="172" t="s">
        <v>735</v>
      </c>
      <c r="B451" s="174">
        <v>260</v>
      </c>
    </row>
    <row r="452" spans="1:2">
      <c r="A452" s="173" t="s">
        <v>736</v>
      </c>
      <c r="B452" s="33">
        <v>255</v>
      </c>
    </row>
    <row r="453" spans="1:2">
      <c r="A453" s="173" t="s">
        <v>737</v>
      </c>
      <c r="B453" s="33">
        <v>5</v>
      </c>
    </row>
    <row r="454" spans="1:2">
      <c r="A454" s="172" t="s">
        <v>760</v>
      </c>
      <c r="B454" s="175">
        <v>331</v>
      </c>
    </row>
    <row r="455" spans="1:2">
      <c r="A455" s="172" t="s">
        <v>738</v>
      </c>
      <c r="B455" s="174">
        <v>331</v>
      </c>
    </row>
    <row r="456" spans="1:2">
      <c r="A456" s="173" t="s">
        <v>739</v>
      </c>
      <c r="B456" s="33">
        <v>331</v>
      </c>
    </row>
    <row r="457" spans="1:2">
      <c r="A457" s="172" t="s">
        <v>761</v>
      </c>
      <c r="B457" s="175">
        <v>137</v>
      </c>
    </row>
    <row r="458" spans="1:2">
      <c r="A458" s="172" t="s">
        <v>740</v>
      </c>
      <c r="B458" s="174">
        <v>137</v>
      </c>
    </row>
    <row r="459" spans="1:2">
      <c r="A459" s="173" t="s">
        <v>741</v>
      </c>
      <c r="B459" s="33">
        <v>137</v>
      </c>
    </row>
    <row r="460" spans="1:2">
      <c r="A460" s="172" t="s">
        <v>762</v>
      </c>
      <c r="B460" s="175">
        <v>41</v>
      </c>
    </row>
    <row r="461" spans="1:2">
      <c r="A461" s="172" t="s">
        <v>742</v>
      </c>
      <c r="B461" s="174">
        <v>41</v>
      </c>
    </row>
    <row r="462" spans="1:2" ht="24" customHeight="1">
      <c r="A462" s="32" t="s">
        <v>72</v>
      </c>
      <c r="B462" s="176">
        <v>165529</v>
      </c>
    </row>
  </sheetData>
  <mergeCells count="3">
    <mergeCell ref="A2:B2"/>
    <mergeCell ref="A4:A5"/>
    <mergeCell ref="B4:B5"/>
  </mergeCells>
  <phoneticPr fontId="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80"/>
  <sheetViews>
    <sheetView workbookViewId="0"/>
  </sheetViews>
  <sheetFormatPr defaultColWidth="9" defaultRowHeight="14.4"/>
  <cols>
    <col min="1" max="1" width="50.44140625" style="210" customWidth="1"/>
    <col min="2" max="2" width="37.88671875" style="210" customWidth="1"/>
    <col min="3" max="16384" width="9" style="210"/>
  </cols>
  <sheetData>
    <row r="1" spans="1:2" s="314" customFormat="1" ht="21.75" customHeight="1">
      <c r="A1" s="304" t="s">
        <v>1774</v>
      </c>
    </row>
    <row r="2" spans="1:2" ht="22.2">
      <c r="A2" s="427" t="s">
        <v>958</v>
      </c>
      <c r="B2" s="427"/>
    </row>
    <row r="3" spans="1:2" ht="20.25" customHeight="1">
      <c r="A3" s="211"/>
      <c r="B3" s="254" t="s">
        <v>1711</v>
      </c>
    </row>
    <row r="4" spans="1:2" s="221" customFormat="1" ht="28.95" customHeight="1">
      <c r="A4" s="223" t="s">
        <v>1709</v>
      </c>
      <c r="B4" s="256" t="s">
        <v>1710</v>
      </c>
    </row>
    <row r="5" spans="1:2" ht="15.75" customHeight="1">
      <c r="A5" s="212" t="s">
        <v>830</v>
      </c>
      <c r="B5" s="213">
        <v>19047</v>
      </c>
    </row>
    <row r="6" spans="1:2" ht="15.75" customHeight="1">
      <c r="A6" s="214" t="s">
        <v>831</v>
      </c>
      <c r="B6" s="215">
        <v>14214</v>
      </c>
    </row>
    <row r="7" spans="1:2" ht="15.75" customHeight="1">
      <c r="A7" s="214" t="s">
        <v>832</v>
      </c>
      <c r="B7" s="215">
        <v>2847</v>
      </c>
    </row>
    <row r="8" spans="1:2" ht="15.75" customHeight="1">
      <c r="A8" s="214" t="s">
        <v>833</v>
      </c>
      <c r="B8" s="215">
        <v>1868</v>
      </c>
    </row>
    <row r="9" spans="1:2" ht="15.75" customHeight="1">
      <c r="A9" s="214" t="s">
        <v>834</v>
      </c>
      <c r="B9" s="215">
        <v>118</v>
      </c>
    </row>
    <row r="10" spans="1:2" ht="15.75" customHeight="1">
      <c r="A10" s="216" t="s">
        <v>835</v>
      </c>
      <c r="B10" s="213">
        <v>4017</v>
      </c>
    </row>
    <row r="11" spans="1:2" ht="15.75" customHeight="1">
      <c r="A11" s="214" t="s">
        <v>836</v>
      </c>
      <c r="B11" s="215">
        <v>2820</v>
      </c>
    </row>
    <row r="12" spans="1:2" ht="15.75" customHeight="1">
      <c r="A12" s="217" t="s">
        <v>837</v>
      </c>
      <c r="B12" s="215">
        <v>5</v>
      </c>
    </row>
    <row r="13" spans="1:2" ht="15.75" customHeight="1">
      <c r="A13" s="214" t="s">
        <v>838</v>
      </c>
      <c r="B13" s="215">
        <v>81</v>
      </c>
    </row>
    <row r="14" spans="1:2" ht="15.75" customHeight="1">
      <c r="A14" s="214" t="s">
        <v>839</v>
      </c>
      <c r="B14" s="215"/>
    </row>
    <row r="15" spans="1:2" ht="15.75" customHeight="1">
      <c r="A15" s="214" t="s">
        <v>840</v>
      </c>
      <c r="B15" s="215">
        <v>1</v>
      </c>
    </row>
    <row r="16" spans="1:2" ht="15.75" customHeight="1">
      <c r="A16" s="214" t="s">
        <v>841</v>
      </c>
      <c r="B16" s="215">
        <v>299</v>
      </c>
    </row>
    <row r="17" spans="1:2" ht="15.75" customHeight="1">
      <c r="A17" s="214" t="s">
        <v>842</v>
      </c>
      <c r="B17" s="215">
        <v>25</v>
      </c>
    </row>
    <row r="18" spans="1:2" ht="15.75" customHeight="1">
      <c r="A18" s="214" t="s">
        <v>843</v>
      </c>
      <c r="B18" s="215">
        <v>702</v>
      </c>
    </row>
    <row r="19" spans="1:2" ht="15.75" customHeight="1">
      <c r="A19" s="214" t="s">
        <v>844</v>
      </c>
      <c r="B19" s="215">
        <v>8</v>
      </c>
    </row>
    <row r="20" spans="1:2" ht="15.75" customHeight="1">
      <c r="A20" s="214" t="s">
        <v>845</v>
      </c>
      <c r="B20" s="215">
        <v>76</v>
      </c>
    </row>
    <row r="21" spans="1:2" ht="15.75" customHeight="1">
      <c r="A21" s="216" t="s">
        <v>846</v>
      </c>
      <c r="B21" s="213">
        <v>0</v>
      </c>
    </row>
    <row r="22" spans="1:2" ht="15.75" customHeight="1">
      <c r="A22" s="214" t="s">
        <v>847</v>
      </c>
      <c r="B22" s="215"/>
    </row>
    <row r="23" spans="1:2" ht="15.75" customHeight="1">
      <c r="A23" s="214" t="s">
        <v>848</v>
      </c>
      <c r="B23" s="215"/>
    </row>
    <row r="24" spans="1:2" ht="15.75" customHeight="1">
      <c r="A24" s="214" t="s">
        <v>849</v>
      </c>
      <c r="B24" s="215"/>
    </row>
    <row r="25" spans="1:2" ht="15.75" customHeight="1">
      <c r="A25" s="214" t="s">
        <v>850</v>
      </c>
      <c r="B25" s="215"/>
    </row>
    <row r="26" spans="1:2" ht="15.75" customHeight="1">
      <c r="A26" s="214" t="s">
        <v>851</v>
      </c>
      <c r="B26" s="215"/>
    </row>
    <row r="27" spans="1:2" ht="15.75" customHeight="1">
      <c r="A27" s="214" t="s">
        <v>852</v>
      </c>
      <c r="B27" s="215"/>
    </row>
    <row r="28" spans="1:2" ht="15.75" customHeight="1">
      <c r="A28" s="214" t="s">
        <v>853</v>
      </c>
      <c r="B28" s="215"/>
    </row>
    <row r="29" spans="1:2" ht="15.75" customHeight="1">
      <c r="A29" s="216" t="s">
        <v>854</v>
      </c>
      <c r="B29" s="213">
        <v>0</v>
      </c>
    </row>
    <row r="30" spans="1:2" ht="15.75" customHeight="1">
      <c r="A30" s="214" t="s">
        <v>847</v>
      </c>
      <c r="B30" s="215"/>
    </row>
    <row r="31" spans="1:2" ht="15.75" customHeight="1">
      <c r="A31" s="214" t="s">
        <v>848</v>
      </c>
      <c r="B31" s="215"/>
    </row>
    <row r="32" spans="1:2" ht="15.75" customHeight="1">
      <c r="A32" s="214" t="s">
        <v>849</v>
      </c>
      <c r="B32" s="215"/>
    </row>
    <row r="33" spans="1:2" ht="15.75" customHeight="1">
      <c r="A33" s="214" t="s">
        <v>851</v>
      </c>
      <c r="B33" s="215"/>
    </row>
    <row r="34" spans="1:2" ht="15.75" customHeight="1">
      <c r="A34" s="214" t="s">
        <v>852</v>
      </c>
      <c r="B34" s="215"/>
    </row>
    <row r="35" spans="1:2" ht="15.75" customHeight="1">
      <c r="A35" s="214" t="s">
        <v>853</v>
      </c>
      <c r="B35" s="215"/>
    </row>
    <row r="36" spans="1:2" ht="15.75" customHeight="1">
      <c r="A36" s="216" t="s">
        <v>855</v>
      </c>
      <c r="B36" s="213">
        <v>34925</v>
      </c>
    </row>
    <row r="37" spans="1:2" ht="15.75" customHeight="1">
      <c r="A37" s="214" t="s">
        <v>856</v>
      </c>
      <c r="B37" s="215">
        <v>33661</v>
      </c>
    </row>
    <row r="38" spans="1:2" ht="15.75" customHeight="1">
      <c r="A38" s="214" t="s">
        <v>857</v>
      </c>
      <c r="B38" s="215">
        <v>1264</v>
      </c>
    </row>
    <row r="39" spans="1:2" ht="15.75" customHeight="1">
      <c r="A39" s="214" t="s">
        <v>858</v>
      </c>
      <c r="B39" s="215"/>
    </row>
    <row r="40" spans="1:2" ht="15.75" customHeight="1">
      <c r="A40" s="216" t="s">
        <v>859</v>
      </c>
      <c r="B40" s="213">
        <v>0</v>
      </c>
    </row>
    <row r="41" spans="1:2" ht="15.75" customHeight="1">
      <c r="A41" s="214" t="s">
        <v>860</v>
      </c>
      <c r="B41" s="215"/>
    </row>
    <row r="42" spans="1:2" ht="15.75" customHeight="1">
      <c r="A42" s="214" t="s">
        <v>861</v>
      </c>
      <c r="B42" s="215"/>
    </row>
    <row r="43" spans="1:2" ht="15.75" customHeight="1">
      <c r="A43" s="216" t="s">
        <v>862</v>
      </c>
      <c r="B43" s="213">
        <v>0</v>
      </c>
    </row>
    <row r="44" spans="1:2" ht="15.75" customHeight="1">
      <c r="A44" s="214" t="s">
        <v>863</v>
      </c>
      <c r="B44" s="215"/>
    </row>
    <row r="45" spans="1:2" ht="15.75" customHeight="1">
      <c r="A45" s="217" t="s">
        <v>864</v>
      </c>
      <c r="B45" s="215"/>
    </row>
    <row r="46" spans="1:2" ht="15.75" customHeight="1">
      <c r="A46" s="214" t="s">
        <v>865</v>
      </c>
      <c r="B46" s="215"/>
    </row>
    <row r="47" spans="1:2" ht="15.75" customHeight="1">
      <c r="A47" s="216" t="s">
        <v>866</v>
      </c>
      <c r="B47" s="213">
        <v>0</v>
      </c>
    </row>
    <row r="48" spans="1:2" ht="15.75" customHeight="1">
      <c r="A48" s="214" t="s">
        <v>867</v>
      </c>
      <c r="B48" s="215"/>
    </row>
    <row r="49" spans="1:2" ht="15.75" customHeight="1">
      <c r="A49" s="214" t="s">
        <v>868</v>
      </c>
      <c r="B49" s="215"/>
    </row>
    <row r="50" spans="1:2" ht="15.75" customHeight="1">
      <c r="A50" s="216" t="s">
        <v>869</v>
      </c>
      <c r="B50" s="213">
        <v>2144</v>
      </c>
    </row>
    <row r="51" spans="1:2" ht="15.75" customHeight="1">
      <c r="A51" s="214" t="s">
        <v>870</v>
      </c>
      <c r="B51" s="215">
        <v>714</v>
      </c>
    </row>
    <row r="52" spans="1:2" ht="15.75" customHeight="1">
      <c r="A52" s="214" t="s">
        <v>871</v>
      </c>
      <c r="B52" s="215"/>
    </row>
    <row r="53" spans="1:2" ht="15.75" customHeight="1">
      <c r="A53" s="214" t="s">
        <v>872</v>
      </c>
      <c r="B53" s="215"/>
    </row>
    <row r="54" spans="1:2" ht="15.75" customHeight="1">
      <c r="A54" s="214" t="s">
        <v>873</v>
      </c>
      <c r="B54" s="215">
        <v>1405</v>
      </c>
    </row>
    <row r="55" spans="1:2" ht="15.75" customHeight="1">
      <c r="A55" s="214" t="s">
        <v>874</v>
      </c>
      <c r="B55" s="215">
        <v>25</v>
      </c>
    </row>
    <row r="56" spans="1:2" ht="15.75" customHeight="1">
      <c r="A56" s="216" t="s">
        <v>875</v>
      </c>
      <c r="B56" s="213">
        <v>0</v>
      </c>
    </row>
    <row r="57" spans="1:2" ht="15.75" customHeight="1">
      <c r="A57" s="214" t="s">
        <v>876</v>
      </c>
      <c r="B57" s="215"/>
    </row>
    <row r="58" spans="1:2" ht="15.75" customHeight="1">
      <c r="A58" s="214" t="s">
        <v>877</v>
      </c>
      <c r="B58" s="215"/>
    </row>
    <row r="59" spans="1:2" ht="15.75" customHeight="1">
      <c r="A59" s="216" t="s">
        <v>878</v>
      </c>
      <c r="B59" s="213">
        <v>0</v>
      </c>
    </row>
    <row r="60" spans="1:2" ht="15.75" customHeight="1">
      <c r="A60" s="214" t="s">
        <v>879</v>
      </c>
      <c r="B60" s="215"/>
    </row>
    <row r="61" spans="1:2" ht="15.75" customHeight="1">
      <c r="A61" s="214" t="s">
        <v>880</v>
      </c>
      <c r="B61" s="215"/>
    </row>
    <row r="62" spans="1:2" ht="15.75" customHeight="1">
      <c r="A62" s="214" t="s">
        <v>881</v>
      </c>
      <c r="B62" s="215"/>
    </row>
    <row r="63" spans="1:2" ht="15.75" customHeight="1">
      <c r="A63" s="214" t="s">
        <v>882</v>
      </c>
      <c r="B63" s="215"/>
    </row>
    <row r="64" spans="1:2" ht="15.75" customHeight="1">
      <c r="A64" s="216" t="s">
        <v>883</v>
      </c>
      <c r="B64" s="213">
        <v>0</v>
      </c>
    </row>
    <row r="65" spans="1:2" ht="15.75" customHeight="1">
      <c r="A65" s="214" t="s">
        <v>884</v>
      </c>
      <c r="B65" s="215"/>
    </row>
    <row r="66" spans="1:2" ht="15.75" customHeight="1">
      <c r="A66" s="214" t="s">
        <v>885</v>
      </c>
      <c r="B66" s="215"/>
    </row>
    <row r="67" spans="1:2" ht="15.75" customHeight="1">
      <c r="A67" s="216" t="s">
        <v>886</v>
      </c>
      <c r="B67" s="213">
        <v>0</v>
      </c>
    </row>
    <row r="68" spans="1:2" ht="15.75" customHeight="1">
      <c r="A68" s="214" t="s">
        <v>887</v>
      </c>
      <c r="B68" s="215"/>
    </row>
    <row r="69" spans="1:2" ht="15.75" customHeight="1">
      <c r="A69" s="214" t="s">
        <v>888</v>
      </c>
      <c r="B69" s="215"/>
    </row>
    <row r="70" spans="1:2" ht="15.75" customHeight="1">
      <c r="A70" s="214" t="s">
        <v>889</v>
      </c>
      <c r="B70" s="215"/>
    </row>
    <row r="71" spans="1:2" ht="15.75" customHeight="1">
      <c r="A71" s="214" t="s">
        <v>890</v>
      </c>
      <c r="B71" s="215"/>
    </row>
    <row r="72" spans="1:2" ht="15.75" customHeight="1">
      <c r="A72" s="216" t="s">
        <v>891</v>
      </c>
      <c r="B72" s="213">
        <v>0</v>
      </c>
    </row>
    <row r="73" spans="1:2" ht="15.75" customHeight="1">
      <c r="A73" s="214" t="s">
        <v>892</v>
      </c>
      <c r="B73" s="215"/>
    </row>
    <row r="74" spans="1:2" ht="15.75" customHeight="1">
      <c r="A74" s="214" t="s">
        <v>893</v>
      </c>
      <c r="B74" s="215"/>
    </row>
    <row r="75" spans="1:2" ht="15.75" customHeight="1">
      <c r="A75" s="216" t="s">
        <v>894</v>
      </c>
      <c r="B75" s="213">
        <v>0</v>
      </c>
    </row>
    <row r="76" spans="1:2" ht="15.75" customHeight="1">
      <c r="A76" s="214" t="s">
        <v>895</v>
      </c>
      <c r="B76" s="215"/>
    </row>
    <row r="77" spans="1:2" ht="15.75" customHeight="1">
      <c r="A77" s="214" t="s">
        <v>896</v>
      </c>
      <c r="B77" s="215"/>
    </row>
    <row r="78" spans="1:2" ht="15.75" customHeight="1">
      <c r="A78" s="214" t="s">
        <v>897</v>
      </c>
      <c r="B78" s="215"/>
    </row>
    <row r="79" spans="1:2" ht="15.75" customHeight="1">
      <c r="A79" s="214" t="s">
        <v>898</v>
      </c>
      <c r="B79" s="215"/>
    </row>
    <row r="80" spans="1:2" ht="30" customHeight="1">
      <c r="A80" s="325" t="s">
        <v>899</v>
      </c>
      <c r="B80" s="213">
        <v>60133</v>
      </c>
    </row>
  </sheetData>
  <mergeCells count="1">
    <mergeCell ref="A2:B2"/>
  </mergeCells>
  <phoneticPr fontId="110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showZeros="0" workbookViewId="0">
      <pane xSplit="1" ySplit="5" topLeftCell="B6" activePane="bottomRight" state="frozen"/>
      <selection sqref="A1:XFD1"/>
      <selection pane="topRight" sqref="A1:XFD1"/>
      <selection pane="bottomLeft" sqref="A1:XFD1"/>
      <selection pane="bottomRight"/>
    </sheetView>
  </sheetViews>
  <sheetFormatPr defaultColWidth="9" defaultRowHeight="14.4"/>
  <cols>
    <col min="1" max="1" width="28.109375" style="85" customWidth="1"/>
    <col min="2" max="2" width="14.33203125" style="85" customWidth="1"/>
    <col min="3" max="4" width="14.88671875" style="85" customWidth="1"/>
    <col min="5" max="5" width="14.33203125" style="86" customWidth="1"/>
    <col min="6" max="6" width="14.88671875" style="86" customWidth="1"/>
    <col min="7" max="7" width="15.33203125" style="86" customWidth="1"/>
    <col min="8" max="8" width="15.77734375" style="85" hidden="1" customWidth="1"/>
    <col min="9" max="11" width="9" style="85" hidden="1" customWidth="1"/>
    <col min="12" max="12" width="13.88671875" style="85" hidden="1" customWidth="1"/>
    <col min="13" max="13" width="11.6640625" style="85" hidden="1" customWidth="1"/>
    <col min="14" max="15" width="9" style="85" hidden="1" customWidth="1"/>
    <col min="16" max="16" width="9" style="85" customWidth="1"/>
    <col min="17" max="16384" width="9" style="85"/>
  </cols>
  <sheetData>
    <row r="1" spans="1:10" s="312" customFormat="1" ht="19.5" customHeight="1">
      <c r="A1" s="303" t="s">
        <v>1775</v>
      </c>
      <c r="E1" s="313"/>
      <c r="F1" s="313"/>
      <c r="G1" s="313"/>
    </row>
    <row r="2" spans="1:10" ht="36.75" customHeight="1">
      <c r="A2" s="414" t="s">
        <v>1702</v>
      </c>
      <c r="B2" s="415"/>
      <c r="C2" s="415"/>
      <c r="D2" s="415"/>
      <c r="E2" s="415"/>
      <c r="F2" s="415"/>
      <c r="G2" s="415"/>
    </row>
    <row r="3" spans="1:10" ht="18" customHeight="1">
      <c r="G3" s="87" t="s">
        <v>104</v>
      </c>
    </row>
    <row r="4" spans="1:10" ht="33" customHeight="1">
      <c r="A4" s="435" t="s">
        <v>340</v>
      </c>
      <c r="B4" s="428" t="s">
        <v>333</v>
      </c>
      <c r="C4" s="429"/>
      <c r="D4" s="430"/>
      <c r="E4" s="431" t="s">
        <v>1716</v>
      </c>
      <c r="F4" s="432"/>
      <c r="G4" s="433"/>
    </row>
    <row r="5" spans="1:10" ht="33" customHeight="1">
      <c r="A5" s="436"/>
      <c r="B5" s="140" t="s">
        <v>334</v>
      </c>
      <c r="C5" s="140" t="s">
        <v>335</v>
      </c>
      <c r="D5" s="140" t="s">
        <v>336</v>
      </c>
      <c r="E5" s="141" t="s">
        <v>334</v>
      </c>
      <c r="F5" s="141" t="s">
        <v>335</v>
      </c>
      <c r="G5" s="141" t="s">
        <v>336</v>
      </c>
    </row>
    <row r="6" spans="1:10" s="110" customFormat="1" ht="46.5" customHeight="1">
      <c r="A6" s="326" t="s">
        <v>1712</v>
      </c>
      <c r="B6" s="115">
        <f>SUM(C6:D6)</f>
        <v>37400</v>
      </c>
      <c r="C6" s="114">
        <v>30000</v>
      </c>
      <c r="D6" s="114">
        <v>7400</v>
      </c>
      <c r="E6" s="113">
        <v>1.7904200552115197</v>
      </c>
      <c r="F6" s="113">
        <v>4.3106744556558683</v>
      </c>
      <c r="G6" s="113">
        <v>-4.5653856074284238E-2</v>
      </c>
      <c r="H6" s="108">
        <f>C6/B6</f>
        <v>0.80213903743315507</v>
      </c>
      <c r="I6" s="108">
        <f>(C6-B6)/B6</f>
        <v>-0.19786096256684493</v>
      </c>
      <c r="J6" s="109"/>
    </row>
    <row r="7" spans="1:10" s="110" customFormat="1" ht="46.5" customHeight="1">
      <c r="A7" s="107" t="s">
        <v>113</v>
      </c>
      <c r="B7" s="115">
        <f>SUM(C7:D7)</f>
        <v>1000</v>
      </c>
      <c r="C7" s="114">
        <v>1000</v>
      </c>
      <c r="D7" s="114"/>
      <c r="E7" s="113">
        <v>0.22100122100122099</v>
      </c>
      <c r="F7" s="113">
        <v>0.22100122100122099</v>
      </c>
      <c r="G7" s="112"/>
      <c r="H7" s="108">
        <f>C7/B7</f>
        <v>1</v>
      </c>
      <c r="I7" s="108">
        <f>(C7-B7)/B7</f>
        <v>0</v>
      </c>
      <c r="J7" s="109"/>
    </row>
    <row r="8" spans="1:10" ht="46.5" customHeight="1">
      <c r="A8" s="142" t="s">
        <v>114</v>
      </c>
      <c r="B8" s="143">
        <f t="shared" ref="B8:D8" si="0">SUM(B6:B7)</f>
        <v>38400</v>
      </c>
      <c r="C8" s="143">
        <f t="shared" si="0"/>
        <v>31000</v>
      </c>
      <c r="D8" s="143">
        <f t="shared" si="0"/>
        <v>7400</v>
      </c>
      <c r="E8" s="144">
        <v>1.7000421881591901</v>
      </c>
      <c r="F8" s="145">
        <v>3.7928262213976498</v>
      </c>
      <c r="G8" s="146">
        <v>-4.5653856074284238E-2</v>
      </c>
      <c r="H8" s="108">
        <f>C8/B8</f>
        <v>0.80729166666666663</v>
      </c>
      <c r="I8" s="108">
        <f>(C8-B8)/B8</f>
        <v>-0.19270833333333334</v>
      </c>
      <c r="J8" s="111"/>
    </row>
    <row r="9" spans="1:10">
      <c r="A9" s="434"/>
      <c r="B9" s="434"/>
      <c r="C9" s="434"/>
      <c r="D9" s="434"/>
      <c r="E9" s="434"/>
      <c r="F9" s="434"/>
      <c r="G9" s="434"/>
    </row>
  </sheetData>
  <mergeCells count="5">
    <mergeCell ref="A2:G2"/>
    <mergeCell ref="B4:D4"/>
    <mergeCell ref="E4:G4"/>
    <mergeCell ref="A9:G9"/>
    <mergeCell ref="A4:A5"/>
  </mergeCells>
  <phoneticPr fontId="46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pane ySplit="5" topLeftCell="A6" activePane="bottomLeft" state="frozen"/>
      <selection sqref="A1:XFD1"/>
      <selection pane="bottomLeft"/>
    </sheetView>
  </sheetViews>
  <sheetFormatPr defaultColWidth="9" defaultRowHeight="14.4"/>
  <cols>
    <col min="1" max="1" width="51.44140625" style="8" customWidth="1"/>
    <col min="2" max="2" width="30.88671875" style="55" customWidth="1"/>
    <col min="3" max="16384" width="9" style="8"/>
  </cols>
  <sheetData>
    <row r="1" spans="1:2" s="311" customFormat="1" ht="15.6">
      <c r="A1" s="302" t="s">
        <v>1776</v>
      </c>
      <c r="B1" s="310"/>
    </row>
    <row r="2" spans="1:2" ht="29.25" customHeight="1">
      <c r="A2" s="437" t="s">
        <v>1703</v>
      </c>
      <c r="B2" s="437"/>
    </row>
    <row r="3" spans="1:2" ht="27.75" customHeight="1">
      <c r="B3" s="328" t="s">
        <v>1711</v>
      </c>
    </row>
    <row r="4" spans="1:2" ht="17.399999999999999" customHeight="1">
      <c r="A4" s="438" t="s">
        <v>337</v>
      </c>
      <c r="B4" s="439" t="s">
        <v>121</v>
      </c>
    </row>
    <row r="5" spans="1:2" ht="25.5" customHeight="1">
      <c r="A5" s="438"/>
      <c r="B5" s="440"/>
    </row>
    <row r="6" spans="1:2" s="57" customFormat="1" ht="43.5" customHeight="1">
      <c r="A6" s="37" t="s">
        <v>58</v>
      </c>
      <c r="B6" s="149">
        <v>30000</v>
      </c>
    </row>
    <row r="7" spans="1:2" s="57" customFormat="1" ht="43.5" customHeight="1">
      <c r="A7" s="37" t="s">
        <v>59</v>
      </c>
      <c r="B7" s="149">
        <v>1000</v>
      </c>
    </row>
    <row r="8" spans="1:2" ht="43.5" customHeight="1">
      <c r="A8" s="147" t="s">
        <v>338</v>
      </c>
      <c r="B8" s="148">
        <v>31000</v>
      </c>
    </row>
    <row r="9" spans="1:2" ht="17.399999999999999" customHeight="1">
      <c r="A9" s="441"/>
      <c r="B9" s="441"/>
    </row>
  </sheetData>
  <mergeCells count="4">
    <mergeCell ref="A2:B2"/>
    <mergeCell ref="A4:A5"/>
    <mergeCell ref="B4:B5"/>
    <mergeCell ref="A9:B9"/>
  </mergeCells>
  <phoneticPr fontId="36" type="noConversion"/>
  <printOptions horizontalCentered="1"/>
  <pageMargins left="0.78740157480314965" right="0.78740157480314965" top="0.78740157480314965" bottom="0.78740157480314965" header="0.59055118110236227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workbookViewId="0"/>
  </sheetViews>
  <sheetFormatPr defaultColWidth="26" defaultRowHeight="14.4"/>
  <cols>
    <col min="1" max="1" width="26" style="261"/>
    <col min="2" max="2" width="23.44140625" style="262" customWidth="1"/>
    <col min="3" max="3" width="33.44140625" style="261" customWidth="1"/>
    <col min="4" max="4" width="20.109375" style="262" customWidth="1"/>
    <col min="5" max="16384" width="26" style="261"/>
  </cols>
  <sheetData>
    <row r="1" spans="1:7" s="298" customFormat="1" ht="33" customHeight="1">
      <c r="A1" s="283" t="s">
        <v>1777</v>
      </c>
      <c r="B1" s="296"/>
      <c r="C1" s="297"/>
      <c r="D1" s="296"/>
    </row>
    <row r="2" spans="1:7" ht="55.2" customHeight="1">
      <c r="A2" s="442" t="s">
        <v>1704</v>
      </c>
      <c r="B2" s="442"/>
      <c r="C2" s="442"/>
      <c r="D2" s="442"/>
    </row>
    <row r="3" spans="1:7" s="279" customFormat="1" ht="33" customHeight="1">
      <c r="A3" s="282"/>
      <c r="B3" s="281"/>
      <c r="C3" s="280"/>
      <c r="D3" s="327" t="s">
        <v>957</v>
      </c>
    </row>
    <row r="4" spans="1:7" ht="84" customHeight="1">
      <c r="A4" s="278" t="s">
        <v>956</v>
      </c>
      <c r="B4" s="277" t="s">
        <v>954</v>
      </c>
      <c r="C4" s="278" t="s">
        <v>955</v>
      </c>
      <c r="D4" s="277" t="s">
        <v>954</v>
      </c>
    </row>
    <row r="5" spans="1:7" ht="84" customHeight="1">
      <c r="A5" s="276" t="s">
        <v>953</v>
      </c>
      <c r="B5" s="275">
        <v>38400</v>
      </c>
      <c r="C5" s="276" t="s">
        <v>952</v>
      </c>
      <c r="D5" s="275">
        <v>31000</v>
      </c>
    </row>
    <row r="6" spans="1:7" ht="84" customHeight="1">
      <c r="A6" s="268" t="s">
        <v>951</v>
      </c>
      <c r="B6" s="264"/>
      <c r="C6" s="274" t="s">
        <v>950</v>
      </c>
      <c r="D6" s="264"/>
    </row>
    <row r="7" spans="1:7" ht="84" customHeight="1">
      <c r="A7" s="273" t="s">
        <v>949</v>
      </c>
      <c r="B7" s="264"/>
      <c r="C7" s="272" t="s">
        <v>948</v>
      </c>
      <c r="D7" s="264">
        <v>7400</v>
      </c>
    </row>
    <row r="8" spans="1:7" ht="84" customHeight="1">
      <c r="A8" s="273" t="s">
        <v>947</v>
      </c>
      <c r="B8" s="264"/>
      <c r="C8" s="272" t="s">
        <v>946</v>
      </c>
      <c r="D8" s="264"/>
    </row>
    <row r="9" spans="1:7" ht="84" customHeight="1">
      <c r="A9" s="268" t="s">
        <v>945</v>
      </c>
      <c r="B9" s="264"/>
      <c r="C9" s="268" t="s">
        <v>944</v>
      </c>
      <c r="D9" s="271"/>
    </row>
    <row r="10" spans="1:7" ht="84" customHeight="1">
      <c r="A10" s="269" t="s">
        <v>943</v>
      </c>
      <c r="B10" s="270"/>
      <c r="C10" s="269" t="s">
        <v>942</v>
      </c>
      <c r="D10" s="266"/>
    </row>
    <row r="11" spans="1:7" ht="84" customHeight="1">
      <c r="A11" s="268" t="s">
        <v>941</v>
      </c>
      <c r="B11" s="264"/>
      <c r="C11" s="267"/>
      <c r="D11" s="266"/>
    </row>
    <row r="12" spans="1:7" ht="84" customHeight="1">
      <c r="A12" s="265" t="s">
        <v>940</v>
      </c>
      <c r="B12" s="264">
        <v>38400</v>
      </c>
      <c r="C12" s="265" t="s">
        <v>939</v>
      </c>
      <c r="D12" s="264">
        <v>38400</v>
      </c>
    </row>
    <row r="13" spans="1:7" ht="51.75" customHeight="1">
      <c r="A13" s="443"/>
      <c r="B13" s="443"/>
      <c r="C13" s="443"/>
      <c r="D13" s="443"/>
      <c r="E13" s="263"/>
      <c r="F13" s="263"/>
      <c r="G13" s="263"/>
    </row>
  </sheetData>
  <mergeCells count="2">
    <mergeCell ref="A2:D2"/>
    <mergeCell ref="A13:D13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35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D14"/>
  <sheetViews>
    <sheetView showZeros="0" workbookViewId="0"/>
  </sheetViews>
  <sheetFormatPr defaultColWidth="9" defaultRowHeight="14.4"/>
  <cols>
    <col min="1" max="1" width="27.88671875" style="339" customWidth="1"/>
    <col min="2" max="2" width="15.21875" style="339" customWidth="1"/>
    <col min="3" max="3" width="27.88671875" style="339" customWidth="1"/>
    <col min="4" max="4" width="15.21875" style="339" customWidth="1"/>
    <col min="5" max="16384" width="9" style="339"/>
  </cols>
  <sheetData>
    <row r="1" spans="1:4" s="338" customFormat="1" ht="17.399999999999999">
      <c r="A1" s="337" t="s">
        <v>1778</v>
      </c>
    </row>
    <row r="2" spans="1:4" ht="41.25" customHeight="1">
      <c r="A2" s="444" t="s">
        <v>1741</v>
      </c>
      <c r="B2" s="444"/>
      <c r="C2" s="444"/>
      <c r="D2" s="444"/>
    </row>
    <row r="3" spans="1:4" ht="24" customHeight="1">
      <c r="A3" s="340"/>
      <c r="B3" s="341"/>
      <c r="C3" s="342"/>
      <c r="D3" s="343" t="s">
        <v>74</v>
      </c>
    </row>
    <row r="4" spans="1:4" ht="49.5" customHeight="1">
      <c r="A4" s="344" t="s">
        <v>75</v>
      </c>
      <c r="B4" s="345" t="s">
        <v>1721</v>
      </c>
      <c r="C4" s="346" t="s">
        <v>75</v>
      </c>
      <c r="D4" s="345" t="s">
        <v>1722</v>
      </c>
    </row>
    <row r="5" spans="1:4" ht="35.1" customHeight="1">
      <c r="A5" s="347" t="s">
        <v>1723</v>
      </c>
      <c r="B5" s="348" t="s">
        <v>1720</v>
      </c>
      <c r="C5" s="349" t="s">
        <v>1724</v>
      </c>
      <c r="D5" s="346" t="s">
        <v>1720</v>
      </c>
    </row>
    <row r="6" spans="1:4" ht="35.1" customHeight="1">
      <c r="A6" s="347" t="s">
        <v>1725</v>
      </c>
      <c r="B6" s="348" t="s">
        <v>1720</v>
      </c>
      <c r="C6" s="349" t="s">
        <v>1726</v>
      </c>
      <c r="D6" s="351" t="s">
        <v>1720</v>
      </c>
    </row>
    <row r="7" spans="1:4" ht="35.1" customHeight="1">
      <c r="A7" s="347" t="s">
        <v>1727</v>
      </c>
      <c r="B7" s="348" t="s">
        <v>1720</v>
      </c>
      <c r="C7" s="352" t="s">
        <v>1728</v>
      </c>
      <c r="D7" s="351" t="s">
        <v>1720</v>
      </c>
    </row>
    <row r="8" spans="1:4" ht="35.1" customHeight="1">
      <c r="A8" s="347" t="s">
        <v>1729</v>
      </c>
      <c r="B8" s="348" t="s">
        <v>1720</v>
      </c>
      <c r="C8" s="352" t="s">
        <v>1730</v>
      </c>
      <c r="D8" s="353" t="s">
        <v>1720</v>
      </c>
    </row>
    <row r="9" spans="1:4" ht="35.1" customHeight="1">
      <c r="A9" s="354" t="s">
        <v>1731</v>
      </c>
      <c r="B9" s="348" t="s">
        <v>1720</v>
      </c>
      <c r="C9" s="355" t="s">
        <v>1732</v>
      </c>
      <c r="D9" s="353" t="s">
        <v>1720</v>
      </c>
    </row>
    <row r="10" spans="1:4" ht="35.1" customHeight="1">
      <c r="A10" s="356"/>
      <c r="B10" s="353"/>
      <c r="C10" s="357"/>
      <c r="D10" s="353"/>
    </row>
    <row r="11" spans="1:4" ht="35.1" customHeight="1">
      <c r="A11" s="358" t="s">
        <v>1733</v>
      </c>
      <c r="B11" s="348" t="s">
        <v>1720</v>
      </c>
      <c r="C11" s="359" t="s">
        <v>1734</v>
      </c>
      <c r="D11" s="348" t="s">
        <v>1720</v>
      </c>
    </row>
    <row r="12" spans="1:4" ht="35.1" customHeight="1">
      <c r="A12" s="360" t="s">
        <v>1735</v>
      </c>
      <c r="B12" s="350" t="s">
        <v>1739</v>
      </c>
      <c r="C12" s="360" t="s">
        <v>1736</v>
      </c>
      <c r="D12" s="348" t="s">
        <v>1720</v>
      </c>
    </row>
    <row r="13" spans="1:4" ht="35.1" customHeight="1">
      <c r="A13" s="361" t="s">
        <v>1737</v>
      </c>
      <c r="B13" s="348" t="s">
        <v>1720</v>
      </c>
      <c r="C13" s="361" t="s">
        <v>1738</v>
      </c>
      <c r="D13" s="348" t="s">
        <v>1739</v>
      </c>
    </row>
    <row r="14" spans="1:4" ht="33.75" customHeight="1">
      <c r="A14" s="445" t="s">
        <v>1740</v>
      </c>
      <c r="B14" s="445"/>
      <c r="C14" s="445"/>
      <c r="D14" s="445"/>
    </row>
  </sheetData>
  <mergeCells count="2">
    <mergeCell ref="A2:D2"/>
    <mergeCell ref="A14:D14"/>
  </mergeCells>
  <phoneticPr fontId="128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9"/>
  <sheetViews>
    <sheetView showZeros="0" workbookViewId="0">
      <selection activeCell="C5" sqref="C5"/>
    </sheetView>
  </sheetViews>
  <sheetFormatPr defaultColWidth="9" defaultRowHeight="14.4"/>
  <cols>
    <col min="1" max="1" width="27.88671875" style="8" customWidth="1"/>
    <col min="2" max="2" width="15.21875" style="8" customWidth="1"/>
    <col min="3" max="3" width="27.88671875" style="8" customWidth="1"/>
    <col min="4" max="4" width="15.21875" style="8" customWidth="1"/>
    <col min="5" max="16384" width="9" style="8"/>
  </cols>
  <sheetData>
    <row r="1" spans="1:4" s="311" customFormat="1" ht="17.399999999999999">
      <c r="A1" s="301" t="s">
        <v>1779</v>
      </c>
    </row>
    <row r="2" spans="1:4" ht="41.25" customHeight="1">
      <c r="A2" s="412" t="s">
        <v>1718</v>
      </c>
      <c r="B2" s="412"/>
      <c r="C2" s="412"/>
      <c r="D2" s="412"/>
    </row>
    <row r="3" spans="1:4" ht="24" customHeight="1">
      <c r="A3" s="23"/>
      <c r="B3" s="38"/>
      <c r="C3" s="39"/>
      <c r="D3" s="50" t="s">
        <v>69</v>
      </c>
    </row>
    <row r="4" spans="1:4" ht="49.5" customHeight="1">
      <c r="A4" s="6" t="s">
        <v>49</v>
      </c>
      <c r="B4" s="40" t="s">
        <v>121</v>
      </c>
      <c r="C4" s="1" t="s">
        <v>49</v>
      </c>
      <c r="D4" s="40" t="s">
        <v>121</v>
      </c>
    </row>
    <row r="5" spans="1:4" ht="35.1" customHeight="1">
      <c r="A5" s="7" t="s">
        <v>1</v>
      </c>
      <c r="B5" s="44"/>
      <c r="C5" s="3" t="s">
        <v>2</v>
      </c>
      <c r="D5" s="44"/>
    </row>
    <row r="6" spans="1:4" ht="35.1" customHeight="1">
      <c r="A6" s="22" t="s">
        <v>3</v>
      </c>
      <c r="B6" s="45"/>
      <c r="C6" s="20" t="s">
        <v>4</v>
      </c>
      <c r="D6" s="1"/>
    </row>
    <row r="7" spans="1:4" ht="35.1" customHeight="1">
      <c r="A7" s="22" t="s">
        <v>5</v>
      </c>
      <c r="B7" s="45"/>
      <c r="C7" s="41" t="s">
        <v>6</v>
      </c>
      <c r="D7" s="46"/>
    </row>
    <row r="8" spans="1:4" ht="35.1" customHeight="1">
      <c r="A8" s="22" t="s">
        <v>7</v>
      </c>
      <c r="B8" s="45"/>
      <c r="C8" s="41" t="s">
        <v>8</v>
      </c>
      <c r="D8" s="46"/>
    </row>
    <row r="9" spans="1:4" ht="35.1" customHeight="1">
      <c r="A9" s="22" t="s">
        <v>9</v>
      </c>
      <c r="B9" s="45"/>
      <c r="C9" s="41" t="s">
        <v>10</v>
      </c>
      <c r="D9" s="45"/>
    </row>
    <row r="10" spans="1:4" ht="35.1" customHeight="1">
      <c r="A10" s="24" t="s">
        <v>54</v>
      </c>
      <c r="B10" s="45"/>
      <c r="C10" s="41" t="s">
        <v>11</v>
      </c>
      <c r="D10" s="45"/>
    </row>
    <row r="11" spans="1:4" ht="35.1" customHeight="1">
      <c r="A11" s="24" t="s">
        <v>12</v>
      </c>
      <c r="B11" s="45"/>
      <c r="C11" s="41" t="s">
        <v>13</v>
      </c>
      <c r="D11" s="45"/>
    </row>
    <row r="12" spans="1:4" ht="35.1" customHeight="1">
      <c r="A12" s="22" t="s">
        <v>14</v>
      </c>
      <c r="B12" s="45"/>
      <c r="C12" s="41" t="s">
        <v>15</v>
      </c>
      <c r="D12" s="45"/>
    </row>
    <row r="13" spans="1:4" ht="35.1" customHeight="1">
      <c r="A13" s="22" t="s">
        <v>16</v>
      </c>
      <c r="B13" s="45"/>
      <c r="C13" s="41" t="s">
        <v>17</v>
      </c>
      <c r="D13" s="45"/>
    </row>
    <row r="14" spans="1:4" ht="35.1" customHeight="1">
      <c r="A14" s="25" t="s">
        <v>50</v>
      </c>
      <c r="B14" s="45"/>
      <c r="C14" s="42" t="s">
        <v>51</v>
      </c>
      <c r="D14" s="45"/>
    </row>
    <row r="15" spans="1:4" ht="35.1" customHeight="1">
      <c r="A15" s="25" t="s">
        <v>18</v>
      </c>
      <c r="B15" s="45"/>
      <c r="C15" s="42" t="s">
        <v>19</v>
      </c>
      <c r="D15" s="45"/>
    </row>
    <row r="16" spans="1:4" ht="35.1" customHeight="1">
      <c r="A16" s="7" t="s">
        <v>20</v>
      </c>
      <c r="B16" s="44"/>
      <c r="C16" s="7" t="s">
        <v>21</v>
      </c>
      <c r="D16" s="44"/>
    </row>
    <row r="17" spans="1:4" ht="35.1" customHeight="1">
      <c r="A17" s="22" t="s">
        <v>22</v>
      </c>
      <c r="B17" s="45"/>
      <c r="C17" s="41" t="s">
        <v>23</v>
      </c>
      <c r="D17" s="45"/>
    </row>
    <row r="18" spans="1:4" ht="35.1" customHeight="1">
      <c r="A18" s="13" t="s">
        <v>24</v>
      </c>
      <c r="B18" s="44" t="s">
        <v>1720</v>
      </c>
      <c r="C18" s="43" t="s">
        <v>25</v>
      </c>
      <c r="D18" s="44" t="s">
        <v>1720</v>
      </c>
    </row>
    <row r="19" spans="1:4" ht="33.75" customHeight="1">
      <c r="A19" s="446" t="s">
        <v>1719</v>
      </c>
      <c r="B19" s="446"/>
      <c r="C19" s="446"/>
      <c r="D19" s="446"/>
    </row>
  </sheetData>
  <mergeCells count="2">
    <mergeCell ref="A2:D2"/>
    <mergeCell ref="A19:D19"/>
  </mergeCells>
  <phoneticPr fontId="128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topLeftCell="A7" workbookViewId="0">
      <selection activeCell="D5" sqref="D5:D19"/>
    </sheetView>
  </sheetViews>
  <sheetFormatPr defaultColWidth="9.109375" defaultRowHeight="15.6"/>
  <cols>
    <col min="1" max="1" width="40" style="60" customWidth="1"/>
    <col min="2" max="2" width="14.6640625" style="61" customWidth="1"/>
    <col min="3" max="3" width="40" style="60" customWidth="1"/>
    <col min="4" max="4" width="14.6640625" style="61" customWidth="1"/>
    <col min="5" max="16384" width="9.109375" style="60"/>
  </cols>
  <sheetData>
    <row r="1" spans="1:4" s="323" customFormat="1" ht="17.399999999999999">
      <c r="A1" s="301" t="s">
        <v>764</v>
      </c>
      <c r="B1" s="322"/>
      <c r="D1" s="322"/>
    </row>
    <row r="2" spans="1:4" ht="36.75" customHeight="1">
      <c r="A2" s="396" t="s">
        <v>1705</v>
      </c>
      <c r="B2" s="396"/>
      <c r="C2" s="396"/>
      <c r="D2" s="396"/>
    </row>
    <row r="3" spans="1:4" ht="16.95" customHeight="1">
      <c r="A3" s="397" t="s">
        <v>74</v>
      </c>
      <c r="B3" s="397"/>
      <c r="C3" s="397"/>
      <c r="D3" s="397"/>
    </row>
    <row r="4" spans="1:4" ht="36.75" customHeight="1">
      <c r="A4" s="62" t="s">
        <v>75</v>
      </c>
      <c r="B4" s="63" t="s">
        <v>90</v>
      </c>
      <c r="C4" s="64" t="s">
        <v>75</v>
      </c>
      <c r="D4" s="63" t="s">
        <v>90</v>
      </c>
    </row>
    <row r="5" spans="1:4" ht="36.75" customHeight="1">
      <c r="A5" s="65" t="s">
        <v>76</v>
      </c>
      <c r="B5" s="78">
        <v>86181</v>
      </c>
      <c r="C5" s="67" t="s">
        <v>77</v>
      </c>
      <c r="D5" s="78">
        <v>165529</v>
      </c>
    </row>
    <row r="6" spans="1:4" ht="36.75" customHeight="1">
      <c r="A6" s="65" t="s">
        <v>78</v>
      </c>
      <c r="B6" s="78">
        <v>86240</v>
      </c>
      <c r="C6" s="67" t="s">
        <v>80</v>
      </c>
      <c r="D6" s="78">
        <v>17166</v>
      </c>
    </row>
    <row r="7" spans="1:4" ht="36.75" customHeight="1">
      <c r="A7" s="117" t="s">
        <v>116</v>
      </c>
      <c r="B7" s="118">
        <v>9370</v>
      </c>
      <c r="C7" s="67" t="s">
        <v>81</v>
      </c>
      <c r="D7" s="78">
        <v>42700</v>
      </c>
    </row>
    <row r="8" spans="1:4" ht="36.75" customHeight="1">
      <c r="A8" s="117" t="s">
        <v>117</v>
      </c>
      <c r="B8" s="118">
        <v>21335</v>
      </c>
      <c r="C8" s="116" t="s">
        <v>119</v>
      </c>
      <c r="D8" s="78">
        <v>42700</v>
      </c>
    </row>
    <row r="9" spans="1:4" ht="36.75" customHeight="1">
      <c r="A9" s="117" t="s">
        <v>118</v>
      </c>
      <c r="B9" s="165">
        <v>55535</v>
      </c>
      <c r="C9" s="116" t="s">
        <v>120</v>
      </c>
      <c r="D9" s="84">
        <v>42700</v>
      </c>
    </row>
    <row r="10" spans="1:4" ht="36.75" customHeight="1">
      <c r="A10" s="74"/>
      <c r="B10" s="66"/>
      <c r="C10" s="77" t="s">
        <v>98</v>
      </c>
      <c r="D10" s="66">
        <v>42700</v>
      </c>
    </row>
    <row r="11" spans="1:4" ht="36.75" customHeight="1">
      <c r="A11" s="74"/>
      <c r="B11" s="66"/>
      <c r="C11" s="77"/>
      <c r="D11" s="66"/>
    </row>
    <row r="12" spans="1:4" ht="36.75" customHeight="1">
      <c r="A12" s="65" t="s">
        <v>82</v>
      </c>
      <c r="B12" s="78">
        <v>46700</v>
      </c>
      <c r="C12" s="81"/>
      <c r="D12" s="66"/>
    </row>
    <row r="13" spans="1:4" ht="36.75" customHeight="1">
      <c r="A13" s="116" t="s">
        <v>115</v>
      </c>
      <c r="B13" s="66">
        <v>46700</v>
      </c>
      <c r="C13" s="68"/>
      <c r="D13" s="66"/>
    </row>
    <row r="14" spans="1:4" ht="36.75" customHeight="1">
      <c r="A14" s="65" t="s">
        <v>83</v>
      </c>
      <c r="B14" s="78">
        <v>10561</v>
      </c>
      <c r="C14" s="68"/>
      <c r="D14" s="69"/>
    </row>
    <row r="15" spans="1:4" ht="36.75" customHeight="1">
      <c r="A15" s="65" t="s">
        <v>101</v>
      </c>
      <c r="B15" s="78">
        <v>3931</v>
      </c>
      <c r="C15" s="81" t="s">
        <v>100</v>
      </c>
      <c r="D15" s="83">
        <v>2627</v>
      </c>
    </row>
    <row r="16" spans="1:4" ht="36.75" customHeight="1">
      <c r="A16" s="65" t="s">
        <v>84</v>
      </c>
      <c r="B16" s="80">
        <v>2128</v>
      </c>
      <c r="C16" s="119" t="s">
        <v>87</v>
      </c>
      <c r="D16" s="80">
        <v>7719</v>
      </c>
    </row>
    <row r="17" spans="1:4" ht="36.75" customHeight="1">
      <c r="A17" s="70"/>
      <c r="B17" s="70"/>
      <c r="C17" s="72" t="s">
        <v>88</v>
      </c>
      <c r="D17" s="69">
        <v>7719</v>
      </c>
    </row>
    <row r="18" spans="1:4" ht="36.75" customHeight="1">
      <c r="A18" s="62"/>
      <c r="B18" s="66"/>
      <c r="C18" s="72" t="s">
        <v>89</v>
      </c>
      <c r="D18" s="71"/>
    </row>
    <row r="19" spans="1:4" ht="36.75" customHeight="1">
      <c r="A19" s="62" t="s">
        <v>85</v>
      </c>
      <c r="B19" s="78">
        <v>235741</v>
      </c>
      <c r="C19" s="120" t="s">
        <v>86</v>
      </c>
      <c r="D19" s="79">
        <v>235741</v>
      </c>
    </row>
  </sheetData>
  <mergeCells count="2">
    <mergeCell ref="A2:D2"/>
    <mergeCell ref="A3:D3"/>
  </mergeCells>
  <phoneticPr fontId="33" type="noConversion"/>
  <printOptions horizontalCentered="1"/>
  <pageMargins left="0.74803149606299213" right="0.74803149606299213" top="1.3385826771653544" bottom="0.78740157480314965" header="0" footer="0"/>
  <pageSetup paperSize="9" scale="8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1"/>
  <sheetViews>
    <sheetView topLeftCell="A17" zoomScaleSheetLayoutView="100" workbookViewId="0">
      <selection activeCell="B12" sqref="B12:B23"/>
    </sheetView>
  </sheetViews>
  <sheetFormatPr defaultColWidth="45.44140625" defaultRowHeight="15.6"/>
  <cols>
    <col min="1" max="1" width="44.44140625" style="164" customWidth="1"/>
    <col min="2" max="2" width="37.33203125" style="156" customWidth="1"/>
    <col min="3" max="16384" width="45.44140625" style="154"/>
  </cols>
  <sheetData>
    <row r="1" spans="1:2" s="153" customFormat="1" ht="24" customHeight="1">
      <c r="A1" s="151" t="s">
        <v>765</v>
      </c>
      <c r="B1" s="152"/>
    </row>
    <row r="2" spans="1:2" ht="27" customHeight="1">
      <c r="A2" s="398" t="s">
        <v>1706</v>
      </c>
      <c r="B2" s="399"/>
    </row>
    <row r="3" spans="1:2" ht="21.75" customHeight="1">
      <c r="A3" s="155"/>
      <c r="B3" s="156" t="s">
        <v>343</v>
      </c>
    </row>
    <row r="4" spans="1:2" ht="28.95" customHeight="1">
      <c r="A4" s="157" t="s">
        <v>344</v>
      </c>
      <c r="B4" s="158" t="s">
        <v>345</v>
      </c>
    </row>
    <row r="5" spans="1:2" ht="28.95" customHeight="1">
      <c r="A5" s="159" t="s">
        <v>346</v>
      </c>
      <c r="B5" s="160">
        <v>86240</v>
      </c>
    </row>
    <row r="6" spans="1:2" ht="25.5" customHeight="1">
      <c r="A6" s="161" t="s">
        <v>347</v>
      </c>
      <c r="B6" s="160">
        <v>9370</v>
      </c>
    </row>
    <row r="7" spans="1:2" ht="25.5" customHeight="1">
      <c r="A7" s="162" t="s">
        <v>348</v>
      </c>
      <c r="B7" s="163">
        <v>9370</v>
      </c>
    </row>
    <row r="8" spans="1:2" ht="25.5" customHeight="1">
      <c r="A8" s="162" t="s">
        <v>349</v>
      </c>
      <c r="B8" s="163">
        <v>-1145</v>
      </c>
    </row>
    <row r="9" spans="1:2" ht="25.5" customHeight="1">
      <c r="A9" s="162" t="s">
        <v>350</v>
      </c>
      <c r="B9" s="163">
        <v>192</v>
      </c>
    </row>
    <row r="10" spans="1:2" ht="25.5" customHeight="1">
      <c r="A10" s="162" t="s">
        <v>351</v>
      </c>
      <c r="B10" s="163">
        <v>953</v>
      </c>
    </row>
    <row r="11" spans="1:2" ht="25.5" customHeight="1">
      <c r="A11" s="159" t="s">
        <v>352</v>
      </c>
      <c r="B11" s="160">
        <v>21335</v>
      </c>
    </row>
    <row r="12" spans="1:2" ht="25.5" customHeight="1">
      <c r="A12" s="162" t="s">
        <v>353</v>
      </c>
      <c r="B12" s="163">
        <v>12017</v>
      </c>
    </row>
    <row r="13" spans="1:2" ht="25.5" customHeight="1">
      <c r="A13" s="162" t="s">
        <v>354</v>
      </c>
      <c r="B13" s="163">
        <v>1870</v>
      </c>
    </row>
    <row r="14" spans="1:2" ht="25.5" customHeight="1">
      <c r="A14" s="162" t="s">
        <v>355</v>
      </c>
      <c r="B14" s="163">
        <v>2097</v>
      </c>
    </row>
    <row r="15" spans="1:2" ht="25.5" customHeight="1">
      <c r="A15" s="162" t="s">
        <v>356</v>
      </c>
      <c r="B15" s="163">
        <v>5819</v>
      </c>
    </row>
    <row r="16" spans="1:2" ht="25.5" customHeight="1">
      <c r="A16" s="162" t="s">
        <v>357</v>
      </c>
      <c r="B16" s="163">
        <v>-9245</v>
      </c>
    </row>
    <row r="17" spans="1:2" ht="25.5" customHeight="1">
      <c r="A17" s="162" t="s">
        <v>358</v>
      </c>
      <c r="B17" s="163"/>
    </row>
    <row r="18" spans="1:2" ht="25.5" customHeight="1">
      <c r="A18" s="162" t="s">
        <v>359</v>
      </c>
      <c r="B18" s="163">
        <v>1839</v>
      </c>
    </row>
    <row r="19" spans="1:2" ht="25.5" customHeight="1">
      <c r="A19" s="162" t="s">
        <v>360</v>
      </c>
      <c r="B19" s="163"/>
    </row>
    <row r="20" spans="1:2" ht="25.5" customHeight="1">
      <c r="A20" s="162" t="s">
        <v>361</v>
      </c>
      <c r="B20" s="163"/>
    </row>
    <row r="21" spans="1:2" ht="25.5" customHeight="1">
      <c r="A21" s="162" t="s">
        <v>362</v>
      </c>
      <c r="B21" s="163">
        <v>700</v>
      </c>
    </row>
    <row r="22" spans="1:2" ht="25.5" customHeight="1">
      <c r="A22" s="162" t="s">
        <v>363</v>
      </c>
      <c r="B22" s="163">
        <v>6238</v>
      </c>
    </row>
    <row r="23" spans="1:2" ht="25.5" customHeight="1">
      <c r="A23" s="162" t="s">
        <v>364</v>
      </c>
      <c r="B23" s="163"/>
    </row>
    <row r="24" spans="1:2" ht="25.5" customHeight="1">
      <c r="A24" s="161" t="s">
        <v>365</v>
      </c>
      <c r="B24" s="160">
        <v>55535</v>
      </c>
    </row>
    <row r="25" spans="1:2" ht="25.5" customHeight="1">
      <c r="A25" s="162" t="s">
        <v>366</v>
      </c>
      <c r="B25" s="163">
        <v>636</v>
      </c>
    </row>
    <row r="26" spans="1:2" ht="25.5" customHeight="1">
      <c r="A26" s="162" t="s">
        <v>367</v>
      </c>
      <c r="B26" s="163">
        <v>525</v>
      </c>
    </row>
    <row r="27" spans="1:2" ht="25.5" customHeight="1">
      <c r="A27" s="162" t="s">
        <v>368</v>
      </c>
      <c r="B27" s="163">
        <v>7811</v>
      </c>
    </row>
    <row r="28" spans="1:2" ht="25.5" customHeight="1">
      <c r="A28" s="162" t="s">
        <v>369</v>
      </c>
      <c r="B28" s="163">
        <v>140</v>
      </c>
    </row>
    <row r="29" spans="1:2" ht="25.5" customHeight="1">
      <c r="A29" s="162" t="s">
        <v>370</v>
      </c>
      <c r="B29" s="163">
        <v>410</v>
      </c>
    </row>
    <row r="30" spans="1:2" ht="25.5" customHeight="1">
      <c r="A30" s="162" t="s">
        <v>371</v>
      </c>
      <c r="B30" s="163">
        <v>5076</v>
      </c>
    </row>
    <row r="31" spans="1:2" ht="25.5" customHeight="1">
      <c r="A31" s="162" t="s">
        <v>372</v>
      </c>
      <c r="B31" s="163">
        <v>8833</v>
      </c>
    </row>
    <row r="32" spans="1:2" ht="25.5" customHeight="1">
      <c r="A32" s="162" t="s">
        <v>373</v>
      </c>
      <c r="B32" s="163">
        <v>3270</v>
      </c>
    </row>
    <row r="33" spans="1:2" ht="25.5" customHeight="1">
      <c r="A33" s="162" t="s">
        <v>374</v>
      </c>
      <c r="B33" s="163">
        <v>4122</v>
      </c>
    </row>
    <row r="34" spans="1:2" ht="25.5" customHeight="1">
      <c r="A34" s="162" t="s">
        <v>375</v>
      </c>
      <c r="B34" s="163">
        <v>17212</v>
      </c>
    </row>
    <row r="35" spans="1:2" ht="25.5" customHeight="1">
      <c r="A35" s="162" t="s">
        <v>376</v>
      </c>
      <c r="B35" s="163">
        <v>1417</v>
      </c>
    </row>
    <row r="36" spans="1:2" ht="25.5" customHeight="1">
      <c r="A36" s="162" t="s">
        <v>377</v>
      </c>
      <c r="B36" s="163">
        <v>732</v>
      </c>
    </row>
    <row r="37" spans="1:2" ht="25.5" customHeight="1">
      <c r="A37" s="162" t="s">
        <v>378</v>
      </c>
      <c r="B37" s="163">
        <v>941</v>
      </c>
    </row>
    <row r="38" spans="1:2" ht="25.5" customHeight="1">
      <c r="A38" s="209" t="s">
        <v>823</v>
      </c>
      <c r="B38" s="163">
        <v>43</v>
      </c>
    </row>
    <row r="39" spans="1:2" ht="25.5" customHeight="1">
      <c r="A39" s="162" t="s">
        <v>379</v>
      </c>
      <c r="B39" s="163">
        <v>3823</v>
      </c>
    </row>
    <row r="40" spans="1:2" ht="25.5" customHeight="1">
      <c r="A40" s="162" t="s">
        <v>380</v>
      </c>
      <c r="B40" s="163">
        <v>539</v>
      </c>
    </row>
    <row r="41" spans="1:2" ht="25.5" customHeight="1">
      <c r="A41" s="209" t="s">
        <v>824</v>
      </c>
      <c r="B41" s="163">
        <v>5</v>
      </c>
    </row>
  </sheetData>
  <mergeCells count="1">
    <mergeCell ref="A2:B2"/>
  </mergeCells>
  <phoneticPr fontId="74" type="noConversion"/>
  <printOptions horizontalCentered="1"/>
  <pageMargins left="0.70866141732283472" right="0.70866141732283472" top="0.59055118110236227" bottom="0.39370078740157483" header="0" footer="0"/>
  <pageSetup paperSize="9" scale="73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topLeftCell="A7" workbookViewId="0">
      <selection activeCell="B5" sqref="B5:B9"/>
    </sheetView>
  </sheetViews>
  <sheetFormatPr defaultColWidth="48.33203125" defaultRowHeight="14.4"/>
  <cols>
    <col min="1" max="1" width="48.33203125" style="178"/>
    <col min="2" max="2" width="34.88671875" style="336" customWidth="1"/>
    <col min="3" max="16384" width="48.33203125" style="178"/>
  </cols>
  <sheetData>
    <row r="1" spans="1:2" s="321" customFormat="1" ht="24" customHeight="1">
      <c r="A1" s="177" t="s">
        <v>766</v>
      </c>
      <c r="B1" s="320"/>
    </row>
    <row r="2" spans="1:2" ht="43.5" customHeight="1">
      <c r="A2" s="400" t="s">
        <v>767</v>
      </c>
      <c r="B2" s="400"/>
    </row>
    <row r="3" spans="1:2" ht="31.2" customHeight="1">
      <c r="A3" s="179"/>
      <c r="B3" s="329" t="s">
        <v>1715</v>
      </c>
    </row>
    <row r="4" spans="1:2" ht="72" customHeight="1">
      <c r="A4" s="180" t="s">
        <v>768</v>
      </c>
      <c r="B4" s="330" t="s">
        <v>769</v>
      </c>
    </row>
    <row r="5" spans="1:2" ht="92.25" customHeight="1">
      <c r="A5" s="181" t="s">
        <v>770</v>
      </c>
      <c r="B5" s="375">
        <v>150817</v>
      </c>
    </row>
    <row r="6" spans="1:2" ht="92.25" customHeight="1">
      <c r="A6" s="181" t="s">
        <v>771</v>
      </c>
      <c r="B6" s="375">
        <v>46700</v>
      </c>
    </row>
    <row r="7" spans="1:2" ht="92.25" customHeight="1">
      <c r="A7" s="181" t="s">
        <v>772</v>
      </c>
      <c r="B7" s="375">
        <v>47122</v>
      </c>
    </row>
    <row r="8" spans="1:2" ht="92.25" customHeight="1">
      <c r="A8" s="182" t="s">
        <v>773</v>
      </c>
      <c r="B8" s="377"/>
    </row>
    <row r="9" spans="1:2" ht="92.25" customHeight="1">
      <c r="A9" s="181" t="s">
        <v>774</v>
      </c>
      <c r="B9" s="447">
        <f>B5+B6-B7</f>
        <v>150395</v>
      </c>
    </row>
    <row r="10" spans="1:2" ht="29.25" customHeight="1">
      <c r="A10" s="183" t="s">
        <v>775</v>
      </c>
      <c r="B10" s="334"/>
    </row>
    <row r="11" spans="1:2" ht="15.6">
      <c r="A11" s="184"/>
      <c r="B11" s="334"/>
    </row>
    <row r="12" spans="1:2" ht="15.6">
      <c r="A12" s="185"/>
      <c r="B12" s="334"/>
    </row>
    <row r="13" spans="1:2">
      <c r="A13" s="186"/>
      <c r="B13" s="335"/>
    </row>
    <row r="14" spans="1:2">
      <c r="A14" s="186"/>
      <c r="B14" s="335"/>
    </row>
    <row r="19" spans="1:2" s="187" customFormat="1" ht="135" customHeight="1">
      <c r="A19" s="401"/>
      <c r="B19" s="401"/>
    </row>
  </sheetData>
  <mergeCells count="2">
    <mergeCell ref="A2:B2"/>
    <mergeCell ref="A19:B19"/>
  </mergeCells>
  <phoneticPr fontId="11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80" firstPageNumber="1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topLeftCell="A4" workbookViewId="0"/>
  </sheetViews>
  <sheetFormatPr defaultColWidth="47.6640625" defaultRowHeight="14.4"/>
  <cols>
    <col min="1" max="1" width="39.109375" style="186" customWidth="1"/>
    <col min="2" max="2" width="42.44140625" style="186" customWidth="1"/>
    <col min="3" max="16384" width="47.6640625" style="178"/>
  </cols>
  <sheetData>
    <row r="1" spans="1:2" ht="28.95" customHeight="1">
      <c r="A1" s="177" t="s">
        <v>1756</v>
      </c>
    </row>
    <row r="2" spans="1:2" ht="22.2">
      <c r="A2" s="402" t="s">
        <v>1742</v>
      </c>
      <c r="B2" s="402"/>
    </row>
    <row r="3" spans="1:2" ht="31.95" customHeight="1">
      <c r="A3" s="362" t="s">
        <v>1743</v>
      </c>
      <c r="B3" s="329" t="s">
        <v>1744</v>
      </c>
    </row>
    <row r="4" spans="1:2" ht="29.4" customHeight="1">
      <c r="A4" s="363" t="s">
        <v>1745</v>
      </c>
      <c r="B4" s="363" t="s">
        <v>1746</v>
      </c>
    </row>
    <row r="5" spans="1:2" ht="30.6" customHeight="1">
      <c r="A5" s="364" t="s">
        <v>1747</v>
      </c>
      <c r="B5" s="365">
        <v>163017</v>
      </c>
    </row>
    <row r="6" spans="1:2" ht="30.6" customHeight="1">
      <c r="A6" s="364"/>
      <c r="B6" s="366"/>
    </row>
    <row r="7" spans="1:2" ht="30.6" customHeight="1">
      <c r="A7" s="364"/>
      <c r="B7" s="366"/>
    </row>
    <row r="8" spans="1:2" ht="30.6" customHeight="1">
      <c r="A8" s="364"/>
      <c r="B8" s="366"/>
    </row>
    <row r="9" spans="1:2" ht="30.6" customHeight="1">
      <c r="A9" s="364"/>
      <c r="B9" s="366"/>
    </row>
    <row r="10" spans="1:2" ht="30.6" customHeight="1">
      <c r="A10" s="364"/>
      <c r="B10" s="366"/>
    </row>
    <row r="11" spans="1:2" ht="30.6" customHeight="1">
      <c r="A11" s="364"/>
      <c r="B11" s="366"/>
    </row>
    <row r="12" spans="1:2" ht="30.6" customHeight="1">
      <c r="A12" s="367" t="s">
        <v>1748</v>
      </c>
      <c r="B12" s="368">
        <f>SUM(B5:B11)</f>
        <v>163017</v>
      </c>
    </row>
  </sheetData>
  <mergeCells count="1">
    <mergeCell ref="A2:B2"/>
  </mergeCells>
  <phoneticPr fontId="128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showZeros="0" workbookViewId="0">
      <pane xSplit="1" ySplit="6" topLeftCell="C7" activePane="bottomRight" state="frozen"/>
      <selection sqref="A1:XFD1"/>
      <selection pane="topRight" sqref="A1:XFD1"/>
      <selection pane="bottomLeft" sqref="A1:XFD1"/>
      <selection pane="bottomRight" activeCell="A2" sqref="A2:H2"/>
    </sheetView>
  </sheetViews>
  <sheetFormatPr defaultRowHeight="14.4"/>
  <cols>
    <col min="1" max="1" width="38.77734375" customWidth="1"/>
    <col min="2" max="2" width="12.77734375" customWidth="1"/>
    <col min="3" max="4" width="11.6640625" customWidth="1"/>
    <col min="5" max="5" width="9.88671875" customWidth="1"/>
    <col min="6" max="6" width="9.88671875" style="58" customWidth="1"/>
    <col min="7" max="7" width="11.77734375" customWidth="1"/>
    <col min="8" max="8" width="15.6640625" style="58" customWidth="1"/>
  </cols>
  <sheetData>
    <row r="1" spans="1:8" s="308" customFormat="1" ht="17.399999999999999">
      <c r="A1" s="307" t="s">
        <v>1749</v>
      </c>
      <c r="F1" s="324"/>
      <c r="H1" s="324"/>
    </row>
    <row r="2" spans="1:8" s="51" customFormat="1" ht="26.25" customHeight="1">
      <c r="A2" s="380" t="s">
        <v>381</v>
      </c>
      <c r="B2" s="380"/>
      <c r="C2" s="380"/>
      <c r="D2" s="380"/>
      <c r="E2" s="380"/>
      <c r="F2" s="380"/>
      <c r="G2" s="380"/>
      <c r="H2" s="380"/>
    </row>
    <row r="3" spans="1:8" ht="20.25" customHeight="1">
      <c r="H3" s="59" t="s">
        <v>68</v>
      </c>
    </row>
    <row r="4" spans="1:8" s="48" customFormat="1" ht="30" customHeight="1">
      <c r="A4" s="387" t="s">
        <v>0</v>
      </c>
      <c r="B4" s="381" t="s">
        <v>60</v>
      </c>
      <c r="C4" s="384" t="s">
        <v>61</v>
      </c>
      <c r="D4" s="384"/>
      <c r="E4" s="384"/>
      <c r="F4" s="384"/>
      <c r="G4" s="381" t="s">
        <v>1713</v>
      </c>
      <c r="H4" s="403" t="s">
        <v>1714</v>
      </c>
    </row>
    <row r="5" spans="1:8" s="48" customFormat="1" ht="30" customHeight="1">
      <c r="A5" s="388"/>
      <c r="B5" s="382"/>
      <c r="C5" s="384" t="s">
        <v>48</v>
      </c>
      <c r="D5" s="385" t="s">
        <v>64</v>
      </c>
      <c r="E5" s="385"/>
      <c r="F5" s="406" t="s">
        <v>65</v>
      </c>
      <c r="G5" s="382"/>
      <c r="H5" s="404"/>
    </row>
    <row r="6" spans="1:8" s="48" customFormat="1" ht="40.5" customHeight="1">
      <c r="A6" s="389"/>
      <c r="B6" s="383"/>
      <c r="C6" s="384"/>
      <c r="D6" s="47" t="s">
        <v>55</v>
      </c>
      <c r="E6" s="47" t="s">
        <v>56</v>
      </c>
      <c r="F6" s="406"/>
      <c r="G6" s="383"/>
      <c r="H6" s="405"/>
    </row>
    <row r="7" spans="1:8" s="28" customFormat="1" ht="42" customHeight="1">
      <c r="A7" s="121" t="s">
        <v>102</v>
      </c>
      <c r="B7" s="127">
        <v>13188</v>
      </c>
      <c r="C7" s="128">
        <f>D7+E7</f>
        <v>13403</v>
      </c>
      <c r="D7" s="128">
        <v>5649</v>
      </c>
      <c r="E7" s="128">
        <v>7754</v>
      </c>
      <c r="F7" s="129">
        <f>C7/B7</f>
        <v>1.0163026994237185</v>
      </c>
      <c r="G7" s="128">
        <v>10141</v>
      </c>
      <c r="H7" s="130">
        <v>0.32166453012523422</v>
      </c>
    </row>
    <row r="8" spans="1:8" s="28" customFormat="1" ht="42" customHeight="1">
      <c r="A8" s="121" t="s">
        <v>103</v>
      </c>
      <c r="B8" s="127">
        <v>818</v>
      </c>
      <c r="C8" s="128">
        <f>D8+E8</f>
        <v>819</v>
      </c>
      <c r="D8" s="128">
        <v>819</v>
      </c>
      <c r="E8" s="128"/>
      <c r="F8" s="129">
        <f>C8/B8</f>
        <v>1.0012224938875305</v>
      </c>
      <c r="G8" s="128">
        <v>977</v>
      </c>
      <c r="H8" s="130">
        <v>-0.1617195496417605</v>
      </c>
    </row>
    <row r="9" spans="1:8" s="123" customFormat="1" ht="42" customHeight="1">
      <c r="A9" s="122" t="s">
        <v>73</v>
      </c>
      <c r="B9" s="124">
        <f>SUM(B7:B8)</f>
        <v>14006</v>
      </c>
      <c r="C9" s="124">
        <f>SUM(C7:C8)</f>
        <v>14222</v>
      </c>
      <c r="D9" s="124">
        <f>SUM(D7:D8)</f>
        <v>6468</v>
      </c>
      <c r="E9" s="124">
        <f>SUM(E7:E8)</f>
        <v>7754</v>
      </c>
      <c r="F9" s="125">
        <f>C9/B9</f>
        <v>1.0154219620162788</v>
      </c>
      <c r="G9" s="124">
        <f>SUM(G7:G8)</f>
        <v>11118</v>
      </c>
      <c r="H9" s="126">
        <v>0.27910000000000001</v>
      </c>
    </row>
  </sheetData>
  <mergeCells count="9">
    <mergeCell ref="H4:H6"/>
    <mergeCell ref="A2:H2"/>
    <mergeCell ref="A4:A6"/>
    <mergeCell ref="B4:B6"/>
    <mergeCell ref="C4:F4"/>
    <mergeCell ref="G4:G6"/>
    <mergeCell ref="C5:C6"/>
    <mergeCell ref="D5:E5"/>
    <mergeCell ref="F5:F6"/>
  </mergeCells>
  <phoneticPr fontId="33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70" orientation="portrait" copies="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1"/>
  <sheetViews>
    <sheetView showZeros="0" workbookViewId="0">
      <pane xSplit="2" ySplit="5" topLeftCell="C6" activePane="bottomRight" state="frozen"/>
      <selection sqref="A1:XFD1"/>
      <selection pane="topRight" sqref="A1:XFD1"/>
      <selection pane="bottomLeft" sqref="A1:XFD1"/>
      <selection pane="bottomRight" activeCell="B2" sqref="B2:C2"/>
    </sheetView>
  </sheetViews>
  <sheetFormatPr defaultColWidth="9.109375" defaultRowHeight="17.399999999999999"/>
  <cols>
    <col min="1" max="1" width="0" style="29" hidden="1" customWidth="1"/>
    <col min="2" max="2" width="58.44140625" style="168" customWidth="1"/>
    <col min="3" max="3" width="22.21875" style="169" customWidth="1"/>
    <col min="4" max="4" width="10.44140625" style="29" customWidth="1"/>
    <col min="5" max="16384" width="9.109375" style="29"/>
  </cols>
  <sheetData>
    <row r="1" spans="1:3" s="301" customFormat="1" ht="29.25" customHeight="1">
      <c r="B1" s="306" t="s">
        <v>1750</v>
      </c>
    </row>
    <row r="2" spans="1:3" s="30" customFormat="1" ht="39.75" customHeight="1">
      <c r="B2" s="391" t="s">
        <v>385</v>
      </c>
      <c r="C2" s="391"/>
    </row>
    <row r="3" spans="1:3" ht="28.5" customHeight="1">
      <c r="B3" s="167"/>
      <c r="C3" s="50" t="s">
        <v>69</v>
      </c>
    </row>
    <row r="4" spans="1:3" s="49" customFormat="1" ht="30.75" customHeight="1">
      <c r="A4" s="407"/>
      <c r="B4" s="392" t="s">
        <v>57</v>
      </c>
      <c r="C4" s="394" t="s">
        <v>384</v>
      </c>
    </row>
    <row r="5" spans="1:3" s="49" customFormat="1" ht="30.75" customHeight="1">
      <c r="A5" s="408"/>
      <c r="B5" s="393"/>
      <c r="C5" s="395"/>
    </row>
    <row r="6" spans="1:3" s="188" customFormat="1" ht="24.75" customHeight="1">
      <c r="A6" s="171">
        <v>207</v>
      </c>
      <c r="B6" s="190" t="s">
        <v>804</v>
      </c>
      <c r="C6" s="191">
        <v>69</v>
      </c>
    </row>
    <row r="7" spans="1:3" s="188" customFormat="1" ht="20.25" customHeight="1">
      <c r="A7" s="171">
        <v>20707</v>
      </c>
      <c r="B7" s="172" t="s">
        <v>776</v>
      </c>
      <c r="C7" s="194">
        <v>69</v>
      </c>
    </row>
    <row r="8" spans="1:3" s="188" customFormat="1" ht="20.25" customHeight="1">
      <c r="A8" s="171">
        <v>2070702</v>
      </c>
      <c r="B8" s="173" t="s">
        <v>777</v>
      </c>
      <c r="C8" s="193">
        <v>60</v>
      </c>
    </row>
    <row r="9" spans="1:3" s="188" customFormat="1" ht="20.25" customHeight="1">
      <c r="A9" s="171">
        <v>2070799</v>
      </c>
      <c r="B9" s="173" t="s">
        <v>778</v>
      </c>
      <c r="C9" s="193">
        <v>9</v>
      </c>
    </row>
    <row r="10" spans="1:3" s="82" customFormat="1" ht="24.75" customHeight="1">
      <c r="A10" s="171">
        <v>208</v>
      </c>
      <c r="B10" s="190" t="s">
        <v>805</v>
      </c>
      <c r="C10" s="192">
        <v>269</v>
      </c>
    </row>
    <row r="11" spans="1:3" s="188" customFormat="1" ht="20.25" customHeight="1">
      <c r="A11" s="171">
        <v>20822</v>
      </c>
      <c r="B11" s="172" t="s">
        <v>779</v>
      </c>
      <c r="C11" s="194">
        <v>169</v>
      </c>
    </row>
    <row r="12" spans="1:3" s="169" customFormat="1" ht="20.25" customHeight="1">
      <c r="A12" s="171">
        <v>2082201</v>
      </c>
      <c r="B12" s="173" t="s">
        <v>780</v>
      </c>
      <c r="C12" s="193">
        <v>160</v>
      </c>
    </row>
    <row r="13" spans="1:3">
      <c r="A13" s="171">
        <v>2082299</v>
      </c>
      <c r="B13" s="173" t="s">
        <v>782</v>
      </c>
      <c r="C13" s="193">
        <v>9</v>
      </c>
    </row>
    <row r="14" spans="1:3">
      <c r="A14" s="171">
        <v>20823</v>
      </c>
      <c r="B14" s="172" t="s">
        <v>783</v>
      </c>
      <c r="C14" s="194">
        <v>100</v>
      </c>
    </row>
    <row r="15" spans="1:3">
      <c r="A15" s="171">
        <v>2082302</v>
      </c>
      <c r="B15" s="173" t="s">
        <v>781</v>
      </c>
      <c r="C15" s="193">
        <v>100</v>
      </c>
    </row>
    <row r="16" spans="1:3" ht="24.75" customHeight="1">
      <c r="A16" s="171">
        <v>212</v>
      </c>
      <c r="B16" s="190" t="s">
        <v>806</v>
      </c>
      <c r="C16" s="191">
        <v>24742</v>
      </c>
    </row>
    <row r="17" spans="1:3">
      <c r="A17" s="171">
        <v>21208</v>
      </c>
      <c r="B17" s="172" t="s">
        <v>784</v>
      </c>
      <c r="C17" s="194">
        <v>22715</v>
      </c>
    </row>
    <row r="18" spans="1:3">
      <c r="A18" s="171">
        <v>2120801</v>
      </c>
      <c r="B18" s="173" t="s">
        <v>785</v>
      </c>
      <c r="C18" s="193">
        <v>21032</v>
      </c>
    </row>
    <row r="19" spans="1:3">
      <c r="A19" s="171">
        <v>2120802</v>
      </c>
      <c r="B19" s="173" t="s">
        <v>786</v>
      </c>
      <c r="C19" s="193">
        <v>1618</v>
      </c>
    </row>
    <row r="20" spans="1:3">
      <c r="A20" s="171">
        <v>2120811</v>
      </c>
      <c r="B20" s="173" t="s">
        <v>787</v>
      </c>
      <c r="C20" s="193">
        <v>29</v>
      </c>
    </row>
    <row r="21" spans="1:3">
      <c r="A21" s="171">
        <v>2120899</v>
      </c>
      <c r="B21" s="173" t="s">
        <v>788</v>
      </c>
      <c r="C21" s="193">
        <v>36</v>
      </c>
    </row>
    <row r="22" spans="1:3">
      <c r="A22" s="171">
        <v>21213</v>
      </c>
      <c r="B22" s="172" t="s">
        <v>791</v>
      </c>
      <c r="C22" s="194">
        <v>2027</v>
      </c>
    </row>
    <row r="23" spans="1:3">
      <c r="A23" s="171">
        <v>2121301</v>
      </c>
      <c r="B23" s="173" t="s">
        <v>789</v>
      </c>
      <c r="C23" s="193">
        <v>457</v>
      </c>
    </row>
    <row r="24" spans="1:3">
      <c r="A24" s="171">
        <v>2121302</v>
      </c>
      <c r="B24" s="173" t="s">
        <v>790</v>
      </c>
      <c r="C24" s="193">
        <v>1570</v>
      </c>
    </row>
    <row r="25" spans="1:3" ht="24.75" customHeight="1">
      <c r="A25" s="171">
        <v>213</v>
      </c>
      <c r="B25" s="190" t="s">
        <v>807</v>
      </c>
      <c r="C25" s="191">
        <v>149</v>
      </c>
    </row>
    <row r="26" spans="1:3">
      <c r="A26" s="171">
        <v>21366</v>
      </c>
      <c r="B26" s="172" t="s">
        <v>792</v>
      </c>
      <c r="C26" s="194">
        <v>149</v>
      </c>
    </row>
    <row r="27" spans="1:3">
      <c r="A27" s="171">
        <v>2136699</v>
      </c>
      <c r="B27" s="173" t="s">
        <v>793</v>
      </c>
      <c r="C27" s="193">
        <v>149</v>
      </c>
    </row>
    <row r="28" spans="1:3" ht="24.75" customHeight="1">
      <c r="A28" s="171">
        <v>229</v>
      </c>
      <c r="B28" s="190" t="s">
        <v>808</v>
      </c>
      <c r="C28" s="191">
        <v>1487</v>
      </c>
    </row>
    <row r="29" spans="1:3">
      <c r="A29" s="171">
        <v>22960</v>
      </c>
      <c r="B29" s="172" t="s">
        <v>794</v>
      </c>
      <c r="C29" s="194">
        <v>1487</v>
      </c>
    </row>
    <row r="30" spans="1:3">
      <c r="A30" s="171">
        <v>2296002</v>
      </c>
      <c r="B30" s="173" t="s">
        <v>795</v>
      </c>
      <c r="C30" s="193">
        <v>571</v>
      </c>
    </row>
    <row r="31" spans="1:3">
      <c r="A31" s="171">
        <v>2296003</v>
      </c>
      <c r="B31" s="173" t="s">
        <v>796</v>
      </c>
      <c r="C31" s="193">
        <v>843</v>
      </c>
    </row>
    <row r="32" spans="1:3">
      <c r="A32" s="171">
        <v>2296004</v>
      </c>
      <c r="B32" s="173" t="s">
        <v>797</v>
      </c>
      <c r="C32" s="193">
        <v>24</v>
      </c>
    </row>
    <row r="33" spans="1:3">
      <c r="A33" s="171">
        <v>2296006</v>
      </c>
      <c r="B33" s="173" t="s">
        <v>798</v>
      </c>
      <c r="C33" s="193">
        <v>15</v>
      </c>
    </row>
    <row r="34" spans="1:3">
      <c r="A34" s="171">
        <v>2296013</v>
      </c>
      <c r="B34" s="173" t="s">
        <v>799</v>
      </c>
      <c r="C34" s="193">
        <v>34</v>
      </c>
    </row>
    <row r="35" spans="1:3" ht="24.75" customHeight="1">
      <c r="A35" s="171">
        <v>232</v>
      </c>
      <c r="B35" s="190" t="s">
        <v>809</v>
      </c>
      <c r="C35" s="191">
        <v>19</v>
      </c>
    </row>
    <row r="36" spans="1:3">
      <c r="A36" s="171">
        <v>23204</v>
      </c>
      <c r="B36" s="172" t="s">
        <v>800</v>
      </c>
      <c r="C36" s="194">
        <v>19</v>
      </c>
    </row>
    <row r="37" spans="1:3">
      <c r="A37" s="171">
        <v>2320411</v>
      </c>
      <c r="B37" s="173" t="s">
        <v>801</v>
      </c>
      <c r="C37" s="193">
        <v>19</v>
      </c>
    </row>
    <row r="38" spans="1:3" ht="24.75" customHeight="1">
      <c r="A38" s="171">
        <v>233</v>
      </c>
      <c r="B38" s="190" t="s">
        <v>810</v>
      </c>
      <c r="C38" s="191">
        <v>26</v>
      </c>
    </row>
    <row r="39" spans="1:3">
      <c r="A39" s="171">
        <v>23304</v>
      </c>
      <c r="B39" s="172" t="s">
        <v>802</v>
      </c>
      <c r="C39" s="194">
        <v>26</v>
      </c>
    </row>
    <row r="40" spans="1:3">
      <c r="A40" s="171">
        <v>2330411</v>
      </c>
      <c r="B40" s="173" t="s">
        <v>803</v>
      </c>
      <c r="C40" s="193">
        <v>26</v>
      </c>
    </row>
    <row r="41" spans="1:3" ht="24.75" customHeight="1">
      <c r="A41" s="171"/>
      <c r="B41" s="189" t="s">
        <v>71</v>
      </c>
      <c r="C41" s="170">
        <v>26761</v>
      </c>
    </row>
  </sheetData>
  <autoFilter ref="A4:F41"/>
  <mergeCells count="4">
    <mergeCell ref="A4:A5"/>
    <mergeCell ref="B2:C2"/>
    <mergeCell ref="B4:B5"/>
    <mergeCell ref="C4:C5"/>
  </mergeCells>
  <phoneticPr fontId="33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A2" sqref="A2:D2"/>
    </sheetView>
  </sheetViews>
  <sheetFormatPr defaultColWidth="9.109375" defaultRowHeight="15.6"/>
  <cols>
    <col min="1" max="1" width="32.33203125" style="60" customWidth="1"/>
    <col min="2" max="2" width="13.21875" style="61" customWidth="1"/>
    <col min="3" max="3" width="32.33203125" style="60" customWidth="1"/>
    <col min="4" max="4" width="13.21875" style="61" customWidth="1"/>
    <col min="5" max="16384" width="9.109375" style="60"/>
  </cols>
  <sheetData>
    <row r="1" spans="1:4" s="323" customFormat="1" ht="17.399999999999999">
      <c r="A1" s="301" t="s">
        <v>1751</v>
      </c>
      <c r="B1" s="322"/>
      <c r="D1" s="322"/>
    </row>
    <row r="2" spans="1:4" ht="33.9" customHeight="1">
      <c r="A2" s="409" t="s">
        <v>382</v>
      </c>
      <c r="B2" s="409"/>
      <c r="C2" s="409"/>
      <c r="D2" s="409"/>
    </row>
    <row r="3" spans="1:4" ht="17.100000000000001" customHeight="1">
      <c r="A3" s="397" t="s">
        <v>74</v>
      </c>
      <c r="B3" s="397"/>
      <c r="C3" s="397"/>
      <c r="D3" s="397"/>
    </row>
    <row r="4" spans="1:4" ht="84.75" customHeight="1">
      <c r="A4" s="131" t="s">
        <v>75</v>
      </c>
      <c r="B4" s="132" t="s">
        <v>327</v>
      </c>
      <c r="C4" s="131" t="s">
        <v>75</v>
      </c>
      <c r="D4" s="132" t="s">
        <v>327</v>
      </c>
    </row>
    <row r="5" spans="1:4" ht="69" customHeight="1">
      <c r="A5" s="133" t="s">
        <v>91</v>
      </c>
      <c r="B5" s="134">
        <v>14222</v>
      </c>
      <c r="C5" s="135" t="s">
        <v>92</v>
      </c>
      <c r="D5" s="134">
        <v>26761</v>
      </c>
    </row>
    <row r="6" spans="1:4" ht="69" customHeight="1">
      <c r="A6" s="136" t="s">
        <v>93</v>
      </c>
      <c r="B6" s="134">
        <v>5867</v>
      </c>
      <c r="C6" s="137" t="s">
        <v>94</v>
      </c>
      <c r="D6" s="134">
        <v>15000</v>
      </c>
    </row>
    <row r="7" spans="1:4" ht="69" customHeight="1">
      <c r="A7" s="136" t="s">
        <v>82</v>
      </c>
      <c r="B7" s="134">
        <v>29402</v>
      </c>
      <c r="C7" s="76" t="s">
        <v>97</v>
      </c>
      <c r="D7" s="73">
        <v>15000</v>
      </c>
    </row>
    <row r="8" spans="1:4" ht="69" customHeight="1">
      <c r="A8" s="75" t="s">
        <v>96</v>
      </c>
      <c r="B8" s="73">
        <v>29402</v>
      </c>
      <c r="C8" s="166" t="s">
        <v>79</v>
      </c>
      <c r="D8" s="166">
        <v>7754</v>
      </c>
    </row>
    <row r="9" spans="1:4" ht="69" customHeight="1">
      <c r="A9" s="136" t="s">
        <v>95</v>
      </c>
      <c r="B9" s="134">
        <v>2273</v>
      </c>
      <c r="C9" s="135" t="s">
        <v>328</v>
      </c>
      <c r="D9" s="134">
        <v>2128</v>
      </c>
    </row>
    <row r="10" spans="1:4" ht="69" customHeight="1">
      <c r="A10" s="136" t="s">
        <v>329</v>
      </c>
      <c r="B10" s="134"/>
      <c r="C10" s="135" t="s">
        <v>330</v>
      </c>
      <c r="D10" s="134">
        <v>121</v>
      </c>
    </row>
    <row r="11" spans="1:4" ht="69" customHeight="1">
      <c r="A11" s="138" t="s">
        <v>331</v>
      </c>
      <c r="B11" s="134">
        <v>51764</v>
      </c>
      <c r="C11" s="139" t="s">
        <v>332</v>
      </c>
      <c r="D11" s="134">
        <v>51764</v>
      </c>
    </row>
  </sheetData>
  <mergeCells count="2">
    <mergeCell ref="A2:D2"/>
    <mergeCell ref="A3:D3"/>
  </mergeCells>
  <phoneticPr fontId="5" type="noConversion"/>
  <printOptions horizontalCentered="1"/>
  <pageMargins left="0.78740157480314965" right="0.78740157480314965" top="1.3474015748031496" bottom="0.78740157480314965" header="0" footer="0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10</vt:i4>
      </vt:variant>
    </vt:vector>
  </HeadingPairs>
  <TitlesOfParts>
    <vt:vector size="35" baseType="lpstr">
      <vt:lpstr>2017年公共收入执行表</vt:lpstr>
      <vt:lpstr>2017年公共支出执行表</vt:lpstr>
      <vt:lpstr>2017公共平衡表</vt:lpstr>
      <vt:lpstr>4上级对市县补助</vt:lpstr>
      <vt:lpstr>5-一般债务余额</vt:lpstr>
      <vt:lpstr>6-一般债务限额分地区</vt:lpstr>
      <vt:lpstr>2017年基金收入执行表</vt:lpstr>
      <vt:lpstr>2017年基金支出执行表 </vt:lpstr>
      <vt:lpstr>2017基金平衡表</vt:lpstr>
      <vt:lpstr>上级对市县基金补助</vt:lpstr>
      <vt:lpstr>56-专项债务余额</vt:lpstr>
      <vt:lpstr>23-专项债务限额分地区</vt:lpstr>
      <vt:lpstr>33-债务汇总</vt:lpstr>
      <vt:lpstr>34-分地区限额汇总</vt:lpstr>
      <vt:lpstr>2017年社保基金执行表</vt:lpstr>
      <vt:lpstr>2018年公共收入预算表</vt:lpstr>
      <vt:lpstr>2018年公共支出预算表 </vt:lpstr>
      <vt:lpstr>03-一般平衡</vt:lpstr>
      <vt:lpstr>04-省对市县补助</vt:lpstr>
      <vt:lpstr>2018年一般公共基本支出</vt:lpstr>
      <vt:lpstr>2018年基金收入预算表</vt:lpstr>
      <vt:lpstr>2018年基金支出预算表 </vt:lpstr>
      <vt:lpstr>11-基金平衡</vt:lpstr>
      <vt:lpstr>2018年国有资本经营预算</vt:lpstr>
      <vt:lpstr>2018年社保基金预算表</vt:lpstr>
      <vt:lpstr>'2017公共平衡表'!Print_Area</vt:lpstr>
      <vt:lpstr>'2017基金平衡表'!Print_Area</vt:lpstr>
      <vt:lpstr>'2018年公共收入预算表'!Print_Area</vt:lpstr>
      <vt:lpstr>'2018年基金收入预算表'!Print_Area</vt:lpstr>
      <vt:lpstr>'2018年基金支出预算表 '!Print_Area</vt:lpstr>
      <vt:lpstr>'2017年公共支出执行表'!Print_Titles</vt:lpstr>
      <vt:lpstr>'2017年基金支出执行表 '!Print_Titles</vt:lpstr>
      <vt:lpstr>'2018年公共支出预算表 '!Print_Titles</vt:lpstr>
      <vt:lpstr>'2018年基金支出预算表 '!Print_Titles</vt:lpstr>
      <vt:lpstr>'2018年一般公共基本支出'!Print_Titles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2015-12-13T11:34:17Z</cp:lastPrinted>
  <dcterms:created xsi:type="dcterms:W3CDTF">2006-09-16T00:00:00Z</dcterms:created>
  <dcterms:modified xsi:type="dcterms:W3CDTF">2019-03-14T11:56:26Z</dcterms:modified>
</cp:coreProperties>
</file>